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iem.local\dfs\dne\Sectores\Division de Demanda, Acceso y Eficiencia Energetica\DDAEE-Compartido\CEE\CEE 2024\MMEE no std\0_Bases y docs conv\"/>
    </mc:Choice>
  </mc:AlternateContent>
  <workbookProtection workbookAlgorithmName="SHA-512" workbookHashValue="0+uIuzJMeo6odMYGw16dtMr5T1ZRKW61OsBdopX+dlND6ckJ/CL8ARbFqyEf84Puvjx3IS6LTPSQbwIqV1goHg==" workbookSaltValue="KHwxc6SKDNBVqxMbQwv3Hg==" workbookSpinCount="100000" lockStructure="1"/>
  <bookViews>
    <workbookView xWindow="0" yWindow="0" windowWidth="20490" windowHeight="7755" tabRatio="811"/>
  </bookViews>
  <sheets>
    <sheet name="Datos Instalaciones" sheetId="1" r:id="rId1"/>
    <sheet name="Instrucciones MMEE" sheetId="2" r:id="rId2"/>
    <sheet name="MMEE" sheetId="3" r:id="rId3"/>
    <sheet name="Referencias_MMEE" sheetId="4" r:id="rId4"/>
    <sheet name="Género" sheetId="5" r:id="rId5"/>
    <sheet name="SGE" sheetId="6" r:id="rId6"/>
    <sheet name="Vidas útiles máx" sheetId="7" r:id="rId7"/>
    <sheet name="PCI" sheetId="9" r:id="rId8"/>
    <sheet name="Precios de referencia" sheetId="12" r:id="rId9"/>
    <sheet name="Control de Versiones" sheetId="13" r:id="rId10"/>
    <sheet name="Versiones" sheetId="10" state="hidden" r:id="rId11"/>
  </sheets>
  <definedNames>
    <definedName name="_ftn1" localSheetId="0">'Datos Instalaciones'!$B$107</definedName>
    <definedName name="_ftnref1" localSheetId="0">'Datos Instalaciones'!$B$106</definedName>
    <definedName name="Seleccione" localSheetId="8">#REF!</definedName>
    <definedName name="Seleccione" localSheetId="5">#REF!</definedName>
    <definedName name="Seleccione">#REF!</definedName>
    <definedName name="Seleccione_la_opción_que_corresponda" localSheetId="5">#REF!</definedName>
    <definedName name="Seleccione_la_opción_que_corresponda">#REF!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Q11" i="3" l="1"/>
  <c r="BQ12" i="3"/>
  <c r="BQ13" i="3"/>
  <c r="BQ14" i="3"/>
  <c r="BQ15" i="3"/>
  <c r="BQ16" i="3"/>
  <c r="BQ17" i="3"/>
  <c r="BQ18" i="3"/>
  <c r="BQ19" i="3"/>
  <c r="BQ20" i="3"/>
  <c r="BQ21" i="3"/>
  <c r="BQ22" i="3"/>
  <c r="BQ23" i="3"/>
  <c r="BQ24" i="3"/>
  <c r="BQ25" i="3"/>
  <c r="BQ26" i="3"/>
  <c r="BQ27" i="3"/>
  <c r="BQ28" i="3"/>
  <c r="BQ29" i="3"/>
  <c r="BQ30" i="3"/>
  <c r="BQ31" i="3"/>
  <c r="BQ32" i="3"/>
  <c r="BQ33" i="3"/>
  <c r="BQ34" i="3"/>
  <c r="BQ35" i="3"/>
  <c r="BQ36" i="3"/>
  <c r="BQ37" i="3"/>
  <c r="BQ38" i="3"/>
  <c r="BQ39" i="3"/>
  <c r="BQ40" i="3"/>
  <c r="BQ41" i="3"/>
  <c r="BQ42" i="3"/>
  <c r="BQ43" i="3"/>
  <c r="BQ44" i="3"/>
  <c r="BQ45" i="3"/>
  <c r="BQ46" i="3"/>
  <c r="BQ47" i="3"/>
  <c r="BQ48" i="3"/>
  <c r="BQ49" i="3"/>
  <c r="BQ50" i="3"/>
  <c r="BQ51" i="3"/>
  <c r="BQ52" i="3"/>
  <c r="BQ53" i="3"/>
  <c r="BQ54" i="3"/>
  <c r="BQ55" i="3"/>
  <c r="BQ56" i="3"/>
  <c r="BQ57" i="3"/>
  <c r="BQ58" i="3"/>
  <c r="BQ59" i="3"/>
  <c r="BQ10" i="3"/>
  <c r="B29" i="3" l="1"/>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E118" i="1"/>
  <c r="E119" i="1"/>
  <c r="E120" i="1"/>
  <c r="E121" i="1"/>
  <c r="E122" i="1"/>
  <c r="E112" i="1"/>
  <c r="E113" i="1"/>
  <c r="E114" i="1"/>
  <c r="E115" i="1"/>
  <c r="E116" i="1"/>
  <c r="E117" i="1"/>
  <c r="E103" i="1"/>
  <c r="E104" i="1"/>
  <c r="E105" i="1"/>
  <c r="E106" i="1"/>
  <c r="E107" i="1"/>
  <c r="E108" i="1"/>
  <c r="E109" i="1"/>
  <c r="E110" i="1"/>
  <c r="E111" i="1"/>
  <c r="E92" i="1"/>
  <c r="E93" i="1"/>
  <c r="E94" i="1"/>
  <c r="E95" i="1"/>
  <c r="E96" i="1"/>
  <c r="E97" i="1"/>
  <c r="E98" i="1"/>
  <c r="E99" i="1"/>
  <c r="E100" i="1"/>
  <c r="E101" i="1"/>
  <c r="E102" i="1"/>
  <c r="E56" i="3"/>
  <c r="V56" i="3"/>
  <c r="Z56" i="3"/>
  <c r="AB56" i="3"/>
  <c r="AC56" i="3"/>
  <c r="AE56" i="3" s="1"/>
  <c r="AD56" i="3"/>
  <c r="AH56" i="3"/>
  <c r="AJ56" i="3"/>
  <c r="AK56" i="3"/>
  <c r="AM56" i="3" s="1"/>
  <c r="AL56" i="3"/>
  <c r="AP56" i="3"/>
  <c r="AR56" i="3"/>
  <c r="AS56" i="3"/>
  <c r="AU56" i="3" s="1"/>
  <c r="AT56" i="3"/>
  <c r="AX56" i="3"/>
  <c r="AZ56" i="3"/>
  <c r="BA56" i="3"/>
  <c r="BC56" i="3" s="1"/>
  <c r="BB56" i="3"/>
  <c r="BJ56" i="3"/>
  <c r="BK56" i="3" s="1"/>
  <c r="BM56" i="3"/>
  <c r="BS56" i="3"/>
  <c r="BU56" i="3"/>
  <c r="BW56" i="3"/>
  <c r="CI56" i="3"/>
  <c r="CW56" i="3"/>
  <c r="CY56" i="3"/>
  <c r="CZ56" i="3"/>
  <c r="DA56" i="3"/>
  <c r="DB56" i="3"/>
  <c r="DC56" i="3"/>
  <c r="DD56" i="3"/>
  <c r="DF56" i="3"/>
  <c r="DG56" i="3"/>
  <c r="DI56" i="3"/>
  <c r="DJ56" i="3"/>
  <c r="DM56" i="3"/>
  <c r="DN56" i="3"/>
  <c r="DQ56" i="3"/>
  <c r="DR56" i="3"/>
  <c r="DU56" i="3"/>
  <c r="DV56" i="3"/>
  <c r="E57" i="3"/>
  <c r="V57" i="3"/>
  <c r="Z57" i="3"/>
  <c r="AB57" i="3"/>
  <c r="AC57" i="3"/>
  <c r="AE57" i="3" s="1"/>
  <c r="AD57" i="3"/>
  <c r="AH57" i="3"/>
  <c r="AJ57" i="3"/>
  <c r="AK57" i="3"/>
  <c r="AM57" i="3" s="1"/>
  <c r="AL57" i="3"/>
  <c r="AP57" i="3"/>
  <c r="AR57" i="3"/>
  <c r="AS57" i="3"/>
  <c r="AU57" i="3" s="1"/>
  <c r="AT57" i="3"/>
  <c r="AX57" i="3"/>
  <c r="AZ57" i="3"/>
  <c r="BA57" i="3"/>
  <c r="BC57" i="3" s="1"/>
  <c r="BB57" i="3"/>
  <c r="BJ57" i="3"/>
  <c r="BK57" i="3" s="1"/>
  <c r="BM57" i="3"/>
  <c r="BS57" i="3"/>
  <c r="BU57" i="3"/>
  <c r="BW57" i="3"/>
  <c r="CI57" i="3"/>
  <c r="CW57" i="3"/>
  <c r="CY57" i="3"/>
  <c r="CZ57" i="3"/>
  <c r="DA57" i="3"/>
  <c r="DB57" i="3"/>
  <c r="DC57" i="3"/>
  <c r="DD57" i="3"/>
  <c r="DF57" i="3"/>
  <c r="DG57" i="3"/>
  <c r="DI57" i="3"/>
  <c r="DJ57" i="3"/>
  <c r="DM57" i="3"/>
  <c r="DN57" i="3"/>
  <c r="DQ57" i="3"/>
  <c r="DR57" i="3"/>
  <c r="DU57" i="3"/>
  <c r="DV57" i="3"/>
  <c r="E58" i="3"/>
  <c r="V58" i="3"/>
  <c r="Z58" i="3"/>
  <c r="AB58" i="3"/>
  <c r="AC58" i="3"/>
  <c r="AE58" i="3" s="1"/>
  <c r="AD58" i="3"/>
  <c r="AH58" i="3"/>
  <c r="AJ58" i="3"/>
  <c r="AK58" i="3"/>
  <c r="AM58" i="3" s="1"/>
  <c r="AL58" i="3"/>
  <c r="AP58" i="3"/>
  <c r="AR58" i="3"/>
  <c r="AS58" i="3"/>
  <c r="AU58" i="3" s="1"/>
  <c r="AT58" i="3"/>
  <c r="AX58" i="3"/>
  <c r="AZ58" i="3"/>
  <c r="BA58" i="3"/>
  <c r="BB58" i="3"/>
  <c r="BJ58" i="3"/>
  <c r="BK58" i="3" s="1"/>
  <c r="BM58" i="3"/>
  <c r="BS58" i="3"/>
  <c r="BU58" i="3"/>
  <c r="BW58" i="3"/>
  <c r="CI58" i="3"/>
  <c r="CW58" i="3"/>
  <c r="CY58" i="3"/>
  <c r="CZ58" i="3"/>
  <c r="DA58" i="3"/>
  <c r="DB58" i="3"/>
  <c r="DC58" i="3"/>
  <c r="DD58" i="3"/>
  <c r="DF58" i="3"/>
  <c r="DG58" i="3"/>
  <c r="DI58" i="3"/>
  <c r="DJ58" i="3"/>
  <c r="DM58" i="3"/>
  <c r="DN58" i="3"/>
  <c r="DQ58" i="3"/>
  <c r="DR58" i="3"/>
  <c r="DU58" i="3"/>
  <c r="DV58" i="3"/>
  <c r="E59" i="3"/>
  <c r="V59" i="3"/>
  <c r="Z59" i="3"/>
  <c r="AB59" i="3"/>
  <c r="AC59" i="3"/>
  <c r="AE59" i="3" s="1"/>
  <c r="AD59" i="3"/>
  <c r="AH59" i="3"/>
  <c r="AJ59" i="3"/>
  <c r="AK59" i="3"/>
  <c r="AM59" i="3" s="1"/>
  <c r="AL59" i="3"/>
  <c r="AP59" i="3"/>
  <c r="AR59" i="3"/>
  <c r="AS59" i="3"/>
  <c r="AU59" i="3" s="1"/>
  <c r="AT59" i="3"/>
  <c r="AX59" i="3"/>
  <c r="AZ59" i="3"/>
  <c r="BA59" i="3"/>
  <c r="BC59" i="3" s="1"/>
  <c r="BB59" i="3"/>
  <c r="BJ59" i="3"/>
  <c r="BK59" i="3" s="1"/>
  <c r="BM59" i="3"/>
  <c r="BS59" i="3"/>
  <c r="BU59" i="3"/>
  <c r="BW59" i="3"/>
  <c r="CI59" i="3"/>
  <c r="CW59" i="3"/>
  <c r="CY59" i="3"/>
  <c r="CZ59" i="3"/>
  <c r="DA59" i="3"/>
  <c r="DB59" i="3"/>
  <c r="DC59" i="3"/>
  <c r="DD59" i="3"/>
  <c r="DF59" i="3"/>
  <c r="DG59" i="3"/>
  <c r="DI59" i="3"/>
  <c r="DJ59" i="3"/>
  <c r="DM59" i="3"/>
  <c r="DN59" i="3"/>
  <c r="DQ59" i="3"/>
  <c r="DR59" i="3"/>
  <c r="DU59" i="3"/>
  <c r="DV59" i="3"/>
  <c r="E45" i="3"/>
  <c r="V45" i="3"/>
  <c r="Z45" i="3"/>
  <c r="AB45" i="3"/>
  <c r="AC45" i="3"/>
  <c r="AD45" i="3"/>
  <c r="AH45" i="3"/>
  <c r="AJ45" i="3"/>
  <c r="AK45" i="3"/>
  <c r="AM45" i="3" s="1"/>
  <c r="AL45" i="3"/>
  <c r="AP45" i="3"/>
  <c r="AR45" i="3"/>
  <c r="AS45" i="3"/>
  <c r="AU45" i="3" s="1"/>
  <c r="AT45" i="3"/>
  <c r="AX45" i="3"/>
  <c r="AZ45" i="3"/>
  <c r="BA45" i="3"/>
  <c r="BC45" i="3" s="1"/>
  <c r="BB45" i="3"/>
  <c r="BJ45" i="3"/>
  <c r="BK45" i="3" s="1"/>
  <c r="BM45" i="3"/>
  <c r="BS45" i="3"/>
  <c r="BU45" i="3"/>
  <c r="BW45" i="3"/>
  <c r="CI45" i="3"/>
  <c r="CW45" i="3"/>
  <c r="CY45" i="3"/>
  <c r="CZ45" i="3"/>
  <c r="DA45" i="3"/>
  <c r="DB45" i="3"/>
  <c r="DC45" i="3"/>
  <c r="DD45" i="3"/>
  <c r="DF45" i="3"/>
  <c r="DG45" i="3"/>
  <c r="DI45" i="3"/>
  <c r="DJ45" i="3"/>
  <c r="DM45" i="3"/>
  <c r="DN45" i="3"/>
  <c r="DQ45" i="3"/>
  <c r="DR45" i="3"/>
  <c r="DU45" i="3"/>
  <c r="DV45" i="3"/>
  <c r="E46" i="3"/>
  <c r="V46" i="3"/>
  <c r="Z46" i="3"/>
  <c r="AB46" i="3"/>
  <c r="AC46" i="3"/>
  <c r="AE46" i="3" s="1"/>
  <c r="AD46" i="3"/>
  <c r="AH46" i="3"/>
  <c r="AJ46" i="3"/>
  <c r="AK46" i="3"/>
  <c r="AM46" i="3" s="1"/>
  <c r="AL46" i="3"/>
  <c r="AP46" i="3"/>
  <c r="AR46" i="3"/>
  <c r="AS46" i="3"/>
  <c r="AU46" i="3" s="1"/>
  <c r="AT46" i="3"/>
  <c r="AX46" i="3"/>
  <c r="AZ46" i="3"/>
  <c r="BA46" i="3"/>
  <c r="BC46" i="3" s="1"/>
  <c r="BB46" i="3"/>
  <c r="BJ46" i="3"/>
  <c r="BK46" i="3" s="1"/>
  <c r="BM46" i="3"/>
  <c r="BS46" i="3"/>
  <c r="BU46" i="3"/>
  <c r="BW46" i="3"/>
  <c r="CI46" i="3"/>
  <c r="CW46" i="3"/>
  <c r="CY46" i="3"/>
  <c r="CZ46" i="3"/>
  <c r="DA46" i="3"/>
  <c r="DB46" i="3"/>
  <c r="DC46" i="3"/>
  <c r="DD46" i="3"/>
  <c r="DF46" i="3"/>
  <c r="DG46" i="3"/>
  <c r="DI46" i="3"/>
  <c r="DJ46" i="3"/>
  <c r="DM46" i="3"/>
  <c r="DN46" i="3"/>
  <c r="DQ46" i="3"/>
  <c r="DR46" i="3"/>
  <c r="DU46" i="3"/>
  <c r="DV46" i="3"/>
  <c r="E47" i="3"/>
  <c r="V47" i="3"/>
  <c r="Z47" i="3"/>
  <c r="AB47" i="3"/>
  <c r="AC47" i="3"/>
  <c r="AD47" i="3"/>
  <c r="AH47" i="3"/>
  <c r="AJ47" i="3"/>
  <c r="AK47" i="3"/>
  <c r="AM47" i="3" s="1"/>
  <c r="AL47" i="3"/>
  <c r="AP47" i="3"/>
  <c r="AR47" i="3"/>
  <c r="AS47" i="3"/>
  <c r="AU47" i="3" s="1"/>
  <c r="AT47" i="3"/>
  <c r="AX47" i="3"/>
  <c r="AZ47" i="3"/>
  <c r="BA47" i="3"/>
  <c r="BC47" i="3" s="1"/>
  <c r="BB47" i="3"/>
  <c r="BJ47" i="3"/>
  <c r="BK47" i="3" s="1"/>
  <c r="BM47" i="3"/>
  <c r="BS47" i="3"/>
  <c r="BU47" i="3"/>
  <c r="BW47" i="3"/>
  <c r="CI47" i="3"/>
  <c r="CW47" i="3"/>
  <c r="CY47" i="3"/>
  <c r="CZ47" i="3"/>
  <c r="DA47" i="3"/>
  <c r="DB47" i="3"/>
  <c r="DC47" i="3"/>
  <c r="DD47" i="3"/>
  <c r="DF47" i="3"/>
  <c r="DG47" i="3"/>
  <c r="DI47" i="3"/>
  <c r="DJ47" i="3"/>
  <c r="DM47" i="3"/>
  <c r="DN47" i="3"/>
  <c r="DQ47" i="3"/>
  <c r="DR47" i="3"/>
  <c r="DU47" i="3"/>
  <c r="DV47" i="3"/>
  <c r="E48" i="3"/>
  <c r="V48" i="3"/>
  <c r="Z48" i="3"/>
  <c r="AB48" i="3"/>
  <c r="AC48" i="3"/>
  <c r="AE48" i="3" s="1"/>
  <c r="AD48" i="3"/>
  <c r="AH48" i="3"/>
  <c r="AJ48" i="3"/>
  <c r="AK48" i="3"/>
  <c r="AM48" i="3" s="1"/>
  <c r="AL48" i="3"/>
  <c r="AP48" i="3"/>
  <c r="AR48" i="3"/>
  <c r="AS48" i="3"/>
  <c r="AU48" i="3" s="1"/>
  <c r="AT48" i="3"/>
  <c r="AX48" i="3"/>
  <c r="AZ48" i="3"/>
  <c r="BA48" i="3"/>
  <c r="BC48" i="3" s="1"/>
  <c r="BB48" i="3"/>
  <c r="BJ48" i="3"/>
  <c r="BK48" i="3" s="1"/>
  <c r="BM48" i="3"/>
  <c r="BS48" i="3"/>
  <c r="BU48" i="3"/>
  <c r="BW48" i="3"/>
  <c r="CI48" i="3"/>
  <c r="CW48" i="3"/>
  <c r="CY48" i="3"/>
  <c r="CZ48" i="3"/>
  <c r="DA48" i="3"/>
  <c r="DB48" i="3"/>
  <c r="DC48" i="3"/>
  <c r="DD48" i="3"/>
  <c r="DF48" i="3"/>
  <c r="DG48" i="3"/>
  <c r="DI48" i="3"/>
  <c r="DJ48" i="3"/>
  <c r="DM48" i="3"/>
  <c r="DN48" i="3"/>
  <c r="DQ48" i="3"/>
  <c r="DR48" i="3"/>
  <c r="DU48" i="3"/>
  <c r="DV48" i="3"/>
  <c r="E49" i="3"/>
  <c r="V49" i="3"/>
  <c r="Z49" i="3"/>
  <c r="AB49" i="3"/>
  <c r="AC49" i="3"/>
  <c r="AD49" i="3"/>
  <c r="AH49" i="3"/>
  <c r="AJ49" i="3"/>
  <c r="AK49" i="3"/>
  <c r="AM49" i="3" s="1"/>
  <c r="AL49" i="3"/>
  <c r="AP49" i="3"/>
  <c r="AR49" i="3"/>
  <c r="AS49" i="3"/>
  <c r="AU49" i="3" s="1"/>
  <c r="AT49" i="3"/>
  <c r="AX49" i="3"/>
  <c r="AZ49" i="3"/>
  <c r="BA49" i="3"/>
  <c r="BC49" i="3" s="1"/>
  <c r="BB49" i="3"/>
  <c r="BJ49" i="3"/>
  <c r="BK49" i="3" s="1"/>
  <c r="BM49" i="3"/>
  <c r="BS49" i="3"/>
  <c r="BU49" i="3"/>
  <c r="BW49" i="3"/>
  <c r="CI49" i="3"/>
  <c r="CW49" i="3"/>
  <c r="CY49" i="3"/>
  <c r="CZ49" i="3"/>
  <c r="DA49" i="3"/>
  <c r="DB49" i="3"/>
  <c r="DC49" i="3"/>
  <c r="DD49" i="3"/>
  <c r="DF49" i="3"/>
  <c r="DG49" i="3"/>
  <c r="DI49" i="3"/>
  <c r="DJ49" i="3"/>
  <c r="DM49" i="3"/>
  <c r="DN49" i="3"/>
  <c r="DQ49" i="3"/>
  <c r="DR49" i="3"/>
  <c r="DU49" i="3"/>
  <c r="DV49" i="3"/>
  <c r="E50" i="3"/>
  <c r="V50" i="3"/>
  <c r="Z50" i="3"/>
  <c r="AB50" i="3"/>
  <c r="AC50" i="3"/>
  <c r="AE50" i="3" s="1"/>
  <c r="AD50" i="3"/>
  <c r="AH50" i="3"/>
  <c r="AJ50" i="3"/>
  <c r="AK50" i="3"/>
  <c r="AL50" i="3"/>
  <c r="AP50" i="3"/>
  <c r="AR50" i="3"/>
  <c r="AS50" i="3"/>
  <c r="AU50" i="3" s="1"/>
  <c r="AT50" i="3"/>
  <c r="AX50" i="3"/>
  <c r="AZ50" i="3"/>
  <c r="BA50" i="3"/>
  <c r="BC50" i="3" s="1"/>
  <c r="BB50" i="3"/>
  <c r="BJ50" i="3"/>
  <c r="BK50" i="3" s="1"/>
  <c r="BM50" i="3"/>
  <c r="BS50" i="3"/>
  <c r="BU50" i="3"/>
  <c r="BW50" i="3"/>
  <c r="CI50" i="3"/>
  <c r="CW50" i="3"/>
  <c r="CY50" i="3"/>
  <c r="CZ50" i="3"/>
  <c r="DA50" i="3"/>
  <c r="DB50" i="3"/>
  <c r="DC50" i="3"/>
  <c r="DD50" i="3"/>
  <c r="DF50" i="3"/>
  <c r="DG50" i="3"/>
  <c r="DI50" i="3"/>
  <c r="DJ50" i="3"/>
  <c r="DM50" i="3"/>
  <c r="DN50" i="3"/>
  <c r="DQ50" i="3"/>
  <c r="DR50" i="3"/>
  <c r="DU50" i="3"/>
  <c r="DV50" i="3"/>
  <c r="E51" i="3"/>
  <c r="V51" i="3"/>
  <c r="Z51" i="3"/>
  <c r="AB51" i="3"/>
  <c r="AC51" i="3"/>
  <c r="AD51" i="3"/>
  <c r="AH51" i="3"/>
  <c r="AJ51" i="3"/>
  <c r="AK51" i="3"/>
  <c r="AM51" i="3" s="1"/>
  <c r="AL51" i="3"/>
  <c r="AP51" i="3"/>
  <c r="AR51" i="3"/>
  <c r="AS51" i="3"/>
  <c r="AU51" i="3" s="1"/>
  <c r="AT51" i="3"/>
  <c r="AX51" i="3"/>
  <c r="AZ51" i="3"/>
  <c r="BA51" i="3"/>
  <c r="BC51" i="3" s="1"/>
  <c r="BB51" i="3"/>
  <c r="BJ51" i="3"/>
  <c r="BK51" i="3" s="1"/>
  <c r="BM51" i="3"/>
  <c r="BS51" i="3"/>
  <c r="BU51" i="3"/>
  <c r="BW51" i="3"/>
  <c r="CI51" i="3"/>
  <c r="CW51" i="3"/>
  <c r="CY51" i="3"/>
  <c r="CZ51" i="3"/>
  <c r="DA51" i="3"/>
  <c r="DB51" i="3"/>
  <c r="DC51" i="3"/>
  <c r="DD51" i="3"/>
  <c r="DF51" i="3"/>
  <c r="DG51" i="3"/>
  <c r="DI51" i="3"/>
  <c r="DJ51" i="3"/>
  <c r="DM51" i="3"/>
  <c r="DN51" i="3"/>
  <c r="DQ51" i="3"/>
  <c r="DR51" i="3"/>
  <c r="DU51" i="3"/>
  <c r="DV51" i="3"/>
  <c r="E52" i="3"/>
  <c r="V52" i="3"/>
  <c r="Z52" i="3"/>
  <c r="AB52" i="3"/>
  <c r="AC52" i="3"/>
  <c r="AE52" i="3" s="1"/>
  <c r="AD52" i="3"/>
  <c r="AH52" i="3"/>
  <c r="AJ52" i="3"/>
  <c r="AK52" i="3"/>
  <c r="AM52" i="3" s="1"/>
  <c r="AL52" i="3"/>
  <c r="AP52" i="3"/>
  <c r="AR52" i="3"/>
  <c r="AS52" i="3"/>
  <c r="AU52" i="3" s="1"/>
  <c r="AT52" i="3"/>
  <c r="AX52" i="3"/>
  <c r="AZ52" i="3"/>
  <c r="BA52" i="3"/>
  <c r="BC52" i="3" s="1"/>
  <c r="BB52" i="3"/>
  <c r="BJ52" i="3"/>
  <c r="BK52" i="3" s="1"/>
  <c r="BM52" i="3"/>
  <c r="BS52" i="3"/>
  <c r="BU52" i="3"/>
  <c r="BW52" i="3"/>
  <c r="CI52" i="3"/>
  <c r="CW52" i="3"/>
  <c r="CY52" i="3"/>
  <c r="CZ52" i="3"/>
  <c r="DA52" i="3"/>
  <c r="DB52" i="3"/>
  <c r="DC52" i="3"/>
  <c r="DD52" i="3"/>
  <c r="DF52" i="3"/>
  <c r="DG52" i="3"/>
  <c r="DI52" i="3"/>
  <c r="DJ52" i="3"/>
  <c r="DM52" i="3"/>
  <c r="DN52" i="3"/>
  <c r="DQ52" i="3"/>
  <c r="DR52" i="3"/>
  <c r="DU52" i="3"/>
  <c r="DV52" i="3"/>
  <c r="E53" i="3"/>
  <c r="V53" i="3"/>
  <c r="Z53" i="3"/>
  <c r="AB53" i="3"/>
  <c r="AC53" i="3"/>
  <c r="AD53" i="3"/>
  <c r="AH53" i="3"/>
  <c r="AJ53" i="3"/>
  <c r="AK53" i="3"/>
  <c r="AM53" i="3" s="1"/>
  <c r="AL53" i="3"/>
  <c r="AP53" i="3"/>
  <c r="AR53" i="3"/>
  <c r="AS53" i="3"/>
  <c r="AU53" i="3" s="1"/>
  <c r="AT53" i="3"/>
  <c r="AX53" i="3"/>
  <c r="AZ53" i="3"/>
  <c r="BA53" i="3"/>
  <c r="BC53" i="3" s="1"/>
  <c r="BB53" i="3"/>
  <c r="BJ53" i="3"/>
  <c r="BK53" i="3" s="1"/>
  <c r="BM53" i="3"/>
  <c r="BS53" i="3"/>
  <c r="BU53" i="3"/>
  <c r="BW53" i="3"/>
  <c r="CI53" i="3"/>
  <c r="CW53" i="3"/>
  <c r="CY53" i="3"/>
  <c r="CZ53" i="3"/>
  <c r="DA53" i="3"/>
  <c r="DB53" i="3"/>
  <c r="DC53" i="3"/>
  <c r="DD53" i="3"/>
  <c r="DF53" i="3"/>
  <c r="DG53" i="3"/>
  <c r="DI53" i="3"/>
  <c r="DJ53" i="3"/>
  <c r="DM53" i="3"/>
  <c r="DN53" i="3"/>
  <c r="DQ53" i="3"/>
  <c r="DR53" i="3"/>
  <c r="DU53" i="3"/>
  <c r="DV53" i="3"/>
  <c r="E54" i="3"/>
  <c r="V54" i="3"/>
  <c r="Z54" i="3"/>
  <c r="AB54" i="3"/>
  <c r="AC54" i="3"/>
  <c r="AE54" i="3" s="1"/>
  <c r="AD54" i="3"/>
  <c r="AH54" i="3"/>
  <c r="AJ54" i="3"/>
  <c r="AK54" i="3"/>
  <c r="AM54" i="3" s="1"/>
  <c r="AL54" i="3"/>
  <c r="AP54" i="3"/>
  <c r="AR54" i="3"/>
  <c r="AS54" i="3"/>
  <c r="AU54" i="3" s="1"/>
  <c r="AT54" i="3"/>
  <c r="AX54" i="3"/>
  <c r="AZ54" i="3"/>
  <c r="BA54" i="3"/>
  <c r="BC54" i="3" s="1"/>
  <c r="BB54" i="3"/>
  <c r="BJ54" i="3"/>
  <c r="BK54" i="3" s="1"/>
  <c r="BM54" i="3"/>
  <c r="BS54" i="3"/>
  <c r="BU54" i="3"/>
  <c r="BW54" i="3"/>
  <c r="CI54" i="3"/>
  <c r="CW54" i="3"/>
  <c r="CY54" i="3"/>
  <c r="CZ54" i="3"/>
  <c r="DA54" i="3"/>
  <c r="DB54" i="3"/>
  <c r="DC54" i="3"/>
  <c r="DD54" i="3"/>
  <c r="DF54" i="3"/>
  <c r="DG54" i="3"/>
  <c r="DI54" i="3"/>
  <c r="DJ54" i="3"/>
  <c r="DM54" i="3"/>
  <c r="DN54" i="3"/>
  <c r="DQ54" i="3"/>
  <c r="DR54" i="3"/>
  <c r="DU54" i="3"/>
  <c r="DV54" i="3"/>
  <c r="E55" i="3"/>
  <c r="V55" i="3"/>
  <c r="Z55" i="3"/>
  <c r="AB55" i="3"/>
  <c r="AC55" i="3"/>
  <c r="AD55" i="3"/>
  <c r="AH55" i="3"/>
  <c r="AJ55" i="3"/>
  <c r="AK55" i="3"/>
  <c r="AM55" i="3" s="1"/>
  <c r="AL55" i="3"/>
  <c r="AP55" i="3"/>
  <c r="AR55" i="3"/>
  <c r="AS55" i="3"/>
  <c r="AU55" i="3" s="1"/>
  <c r="AT55" i="3"/>
  <c r="AX55" i="3"/>
  <c r="AZ55" i="3"/>
  <c r="BA55" i="3"/>
  <c r="BC55" i="3" s="1"/>
  <c r="BB55" i="3"/>
  <c r="BJ55" i="3"/>
  <c r="BK55" i="3" s="1"/>
  <c r="BM55" i="3"/>
  <c r="BS55" i="3"/>
  <c r="BU55" i="3"/>
  <c r="BW55" i="3"/>
  <c r="CI55" i="3"/>
  <c r="CW55" i="3"/>
  <c r="CY55" i="3"/>
  <c r="CZ55" i="3"/>
  <c r="DA55" i="3"/>
  <c r="DB55" i="3"/>
  <c r="DC55" i="3"/>
  <c r="DD55" i="3"/>
  <c r="DF55" i="3"/>
  <c r="DG55" i="3"/>
  <c r="DI55" i="3"/>
  <c r="DJ55" i="3"/>
  <c r="DM55" i="3"/>
  <c r="DN55" i="3"/>
  <c r="DQ55" i="3"/>
  <c r="DR55" i="3"/>
  <c r="DU55" i="3"/>
  <c r="DV55" i="3"/>
  <c r="E29" i="3"/>
  <c r="V29" i="3"/>
  <c r="Z29" i="3"/>
  <c r="AB29" i="3"/>
  <c r="AC29" i="3"/>
  <c r="AD29" i="3"/>
  <c r="AH29" i="3"/>
  <c r="AJ29" i="3"/>
  <c r="AK29" i="3"/>
  <c r="AM29" i="3" s="1"/>
  <c r="AL29" i="3"/>
  <c r="AP29" i="3"/>
  <c r="AR29" i="3"/>
  <c r="AS29" i="3"/>
  <c r="AU29" i="3" s="1"/>
  <c r="AT29" i="3"/>
  <c r="AX29" i="3"/>
  <c r="AZ29" i="3"/>
  <c r="BA29" i="3"/>
  <c r="BC29" i="3" s="1"/>
  <c r="BB29" i="3"/>
  <c r="BJ29" i="3"/>
  <c r="BK29" i="3" s="1"/>
  <c r="BM29" i="3"/>
  <c r="BS29" i="3"/>
  <c r="BU29" i="3"/>
  <c r="BW29" i="3"/>
  <c r="CI29" i="3"/>
  <c r="CW29" i="3"/>
  <c r="CY29" i="3"/>
  <c r="CZ29" i="3"/>
  <c r="DA29" i="3"/>
  <c r="DB29" i="3"/>
  <c r="DC29" i="3"/>
  <c r="DD29" i="3"/>
  <c r="DF29" i="3"/>
  <c r="DG29" i="3"/>
  <c r="DI29" i="3"/>
  <c r="DJ29" i="3"/>
  <c r="DM29" i="3"/>
  <c r="DN29" i="3"/>
  <c r="DQ29" i="3"/>
  <c r="DR29" i="3"/>
  <c r="DU29" i="3"/>
  <c r="DV29" i="3"/>
  <c r="E30" i="3"/>
  <c r="V30" i="3"/>
  <c r="Z30" i="3"/>
  <c r="AB30" i="3"/>
  <c r="AC30" i="3"/>
  <c r="AE30" i="3" s="1"/>
  <c r="AD30" i="3"/>
  <c r="AH30" i="3"/>
  <c r="AJ30" i="3"/>
  <c r="AK30" i="3"/>
  <c r="AM30" i="3" s="1"/>
  <c r="AL30" i="3"/>
  <c r="AP30" i="3"/>
  <c r="AR30" i="3"/>
  <c r="AS30" i="3"/>
  <c r="AU30" i="3" s="1"/>
  <c r="AT30" i="3"/>
  <c r="AX30" i="3"/>
  <c r="AZ30" i="3"/>
  <c r="BA30" i="3"/>
  <c r="BC30" i="3" s="1"/>
  <c r="BB30" i="3"/>
  <c r="BJ30" i="3"/>
  <c r="BK30" i="3" s="1"/>
  <c r="BM30" i="3"/>
  <c r="BS30" i="3"/>
  <c r="BU30" i="3"/>
  <c r="BW30" i="3"/>
  <c r="CI30" i="3"/>
  <c r="CW30" i="3"/>
  <c r="CY30" i="3"/>
  <c r="CZ30" i="3"/>
  <c r="DA30" i="3"/>
  <c r="DB30" i="3"/>
  <c r="DC30" i="3"/>
  <c r="DD30" i="3"/>
  <c r="DF30" i="3"/>
  <c r="DG30" i="3"/>
  <c r="DI30" i="3"/>
  <c r="DJ30" i="3"/>
  <c r="DM30" i="3"/>
  <c r="DN30" i="3"/>
  <c r="DQ30" i="3"/>
  <c r="DR30" i="3"/>
  <c r="DU30" i="3"/>
  <c r="DV30" i="3"/>
  <c r="E31" i="3"/>
  <c r="V31" i="3"/>
  <c r="Z31" i="3"/>
  <c r="AB31" i="3"/>
  <c r="AC31" i="3"/>
  <c r="AD31" i="3"/>
  <c r="AH31" i="3"/>
  <c r="AJ31" i="3"/>
  <c r="AK31" i="3"/>
  <c r="AM31" i="3" s="1"/>
  <c r="AL31" i="3"/>
  <c r="AP31" i="3"/>
  <c r="AR31" i="3"/>
  <c r="AS31" i="3"/>
  <c r="AU31" i="3" s="1"/>
  <c r="AT31" i="3"/>
  <c r="AX31" i="3"/>
  <c r="AZ31" i="3"/>
  <c r="BA31" i="3"/>
  <c r="BC31" i="3" s="1"/>
  <c r="BB31" i="3"/>
  <c r="BJ31" i="3"/>
  <c r="BK31" i="3" s="1"/>
  <c r="BM31" i="3"/>
  <c r="BS31" i="3"/>
  <c r="BU31" i="3"/>
  <c r="BW31" i="3"/>
  <c r="CI31" i="3"/>
  <c r="CW31" i="3"/>
  <c r="CY31" i="3"/>
  <c r="CZ31" i="3"/>
  <c r="DA31" i="3"/>
  <c r="DB31" i="3"/>
  <c r="DC31" i="3"/>
  <c r="DD31" i="3"/>
  <c r="DF31" i="3"/>
  <c r="DG31" i="3"/>
  <c r="DI31" i="3"/>
  <c r="DJ31" i="3"/>
  <c r="DM31" i="3"/>
  <c r="DN31" i="3"/>
  <c r="DQ31" i="3"/>
  <c r="DR31" i="3"/>
  <c r="DU31" i="3"/>
  <c r="DV31" i="3"/>
  <c r="E32" i="3"/>
  <c r="V32" i="3"/>
  <c r="Z32" i="3"/>
  <c r="AB32" i="3"/>
  <c r="AC32" i="3"/>
  <c r="AE32" i="3" s="1"/>
  <c r="AD32" i="3"/>
  <c r="AH32" i="3"/>
  <c r="AJ32" i="3"/>
  <c r="AK32" i="3"/>
  <c r="AM32" i="3" s="1"/>
  <c r="AL32" i="3"/>
  <c r="AP32" i="3"/>
  <c r="AR32" i="3"/>
  <c r="AS32" i="3"/>
  <c r="AT32" i="3"/>
  <c r="AX32" i="3"/>
  <c r="AZ32" i="3"/>
  <c r="BA32" i="3"/>
  <c r="BC32" i="3" s="1"/>
  <c r="BB32" i="3"/>
  <c r="BJ32" i="3"/>
  <c r="BK32" i="3" s="1"/>
  <c r="BM32" i="3"/>
  <c r="BS32" i="3"/>
  <c r="BU32" i="3"/>
  <c r="BW32" i="3"/>
  <c r="CI32" i="3"/>
  <c r="CW32" i="3"/>
  <c r="CY32" i="3"/>
  <c r="CZ32" i="3"/>
  <c r="DA32" i="3"/>
  <c r="DB32" i="3"/>
  <c r="DC32" i="3"/>
  <c r="DD32" i="3"/>
  <c r="DF32" i="3"/>
  <c r="DG32" i="3"/>
  <c r="DI32" i="3"/>
  <c r="DJ32" i="3"/>
  <c r="DM32" i="3"/>
  <c r="DN32" i="3"/>
  <c r="DQ32" i="3"/>
  <c r="DR32" i="3"/>
  <c r="DU32" i="3"/>
  <c r="DV32" i="3"/>
  <c r="E33" i="3"/>
  <c r="V33" i="3"/>
  <c r="Z33" i="3"/>
  <c r="AB33" i="3"/>
  <c r="AC33" i="3"/>
  <c r="AD33" i="3"/>
  <c r="AH33" i="3"/>
  <c r="AJ33" i="3"/>
  <c r="AK33" i="3"/>
  <c r="AM33" i="3" s="1"/>
  <c r="AL33" i="3"/>
  <c r="AP33" i="3"/>
  <c r="AR33" i="3"/>
  <c r="AS33" i="3"/>
  <c r="AU33" i="3" s="1"/>
  <c r="AT33" i="3"/>
  <c r="AX33" i="3"/>
  <c r="AZ33" i="3"/>
  <c r="BA33" i="3"/>
  <c r="BC33" i="3" s="1"/>
  <c r="BB33" i="3"/>
  <c r="BJ33" i="3"/>
  <c r="BK33" i="3" s="1"/>
  <c r="BM33" i="3"/>
  <c r="BS33" i="3"/>
  <c r="BU33" i="3"/>
  <c r="BW33" i="3"/>
  <c r="CI33" i="3"/>
  <c r="CW33" i="3"/>
  <c r="CY33" i="3"/>
  <c r="CZ33" i="3"/>
  <c r="DA33" i="3"/>
  <c r="DB33" i="3"/>
  <c r="DC33" i="3"/>
  <c r="DD33" i="3"/>
  <c r="DF33" i="3"/>
  <c r="DG33" i="3"/>
  <c r="DI33" i="3"/>
  <c r="DJ33" i="3"/>
  <c r="DM33" i="3"/>
  <c r="DN33" i="3"/>
  <c r="DQ33" i="3"/>
  <c r="DR33" i="3"/>
  <c r="DU33" i="3"/>
  <c r="DV33" i="3"/>
  <c r="E34" i="3"/>
  <c r="V34" i="3"/>
  <c r="Z34" i="3"/>
  <c r="AB34" i="3"/>
  <c r="AC34" i="3"/>
  <c r="AE34" i="3" s="1"/>
  <c r="AD34" i="3"/>
  <c r="AH34" i="3"/>
  <c r="AJ34" i="3"/>
  <c r="AK34" i="3"/>
  <c r="AM34" i="3" s="1"/>
  <c r="AL34" i="3"/>
  <c r="AP34" i="3"/>
  <c r="AR34" i="3"/>
  <c r="AS34" i="3"/>
  <c r="AU34" i="3" s="1"/>
  <c r="AT34" i="3"/>
  <c r="AX34" i="3"/>
  <c r="AZ34" i="3"/>
  <c r="BA34" i="3"/>
  <c r="BC34" i="3" s="1"/>
  <c r="BB34" i="3"/>
  <c r="BJ34" i="3"/>
  <c r="BK34" i="3" s="1"/>
  <c r="BM34" i="3"/>
  <c r="BS34" i="3"/>
  <c r="BU34" i="3"/>
  <c r="BW34" i="3"/>
  <c r="CI34" i="3"/>
  <c r="CW34" i="3"/>
  <c r="CY34" i="3"/>
  <c r="CZ34" i="3"/>
  <c r="DA34" i="3"/>
  <c r="DB34" i="3"/>
  <c r="DC34" i="3"/>
  <c r="DD34" i="3"/>
  <c r="DF34" i="3"/>
  <c r="DG34" i="3"/>
  <c r="DI34" i="3"/>
  <c r="DJ34" i="3"/>
  <c r="DM34" i="3"/>
  <c r="DN34" i="3"/>
  <c r="DQ34" i="3"/>
  <c r="DR34" i="3"/>
  <c r="DU34" i="3"/>
  <c r="DV34" i="3"/>
  <c r="E35" i="3"/>
  <c r="V35" i="3"/>
  <c r="Z35" i="3"/>
  <c r="AB35" i="3"/>
  <c r="AC35" i="3"/>
  <c r="AD35" i="3"/>
  <c r="AH35" i="3"/>
  <c r="AJ35" i="3"/>
  <c r="AK35" i="3"/>
  <c r="AM35" i="3" s="1"/>
  <c r="AL35" i="3"/>
  <c r="AP35" i="3"/>
  <c r="AR35" i="3"/>
  <c r="AS35" i="3"/>
  <c r="AU35" i="3" s="1"/>
  <c r="AT35" i="3"/>
  <c r="AX35" i="3"/>
  <c r="AZ35" i="3"/>
  <c r="BA35" i="3"/>
  <c r="BC35" i="3" s="1"/>
  <c r="BB35" i="3"/>
  <c r="BJ35" i="3"/>
  <c r="BK35" i="3" s="1"/>
  <c r="BM35" i="3"/>
  <c r="BS35" i="3"/>
  <c r="BU35" i="3"/>
  <c r="BW35" i="3"/>
  <c r="CI35" i="3"/>
  <c r="CW35" i="3"/>
  <c r="CY35" i="3"/>
  <c r="CZ35" i="3"/>
  <c r="DA35" i="3"/>
  <c r="DB35" i="3"/>
  <c r="DC35" i="3"/>
  <c r="DD35" i="3"/>
  <c r="DF35" i="3"/>
  <c r="DG35" i="3"/>
  <c r="DI35" i="3"/>
  <c r="DJ35" i="3"/>
  <c r="DM35" i="3"/>
  <c r="DN35" i="3"/>
  <c r="DQ35" i="3"/>
  <c r="DR35" i="3"/>
  <c r="DU35" i="3"/>
  <c r="DV35" i="3"/>
  <c r="E36" i="3"/>
  <c r="V36" i="3"/>
  <c r="Z36" i="3"/>
  <c r="AB36" i="3"/>
  <c r="AC36" i="3"/>
  <c r="AE36" i="3" s="1"/>
  <c r="AD36" i="3"/>
  <c r="AH36" i="3"/>
  <c r="AJ36" i="3"/>
  <c r="AK36" i="3"/>
  <c r="AM36" i="3" s="1"/>
  <c r="AL36" i="3"/>
  <c r="AP36" i="3"/>
  <c r="AR36" i="3"/>
  <c r="AS36" i="3"/>
  <c r="AT36" i="3"/>
  <c r="AX36" i="3"/>
  <c r="AZ36" i="3"/>
  <c r="BA36" i="3"/>
  <c r="BC36" i="3" s="1"/>
  <c r="BB36" i="3"/>
  <c r="BJ36" i="3"/>
  <c r="BK36" i="3" s="1"/>
  <c r="BM36" i="3"/>
  <c r="BS36" i="3"/>
  <c r="BU36" i="3"/>
  <c r="BW36" i="3"/>
  <c r="CI36" i="3"/>
  <c r="CW36" i="3"/>
  <c r="CY36" i="3"/>
  <c r="CZ36" i="3"/>
  <c r="DA36" i="3"/>
  <c r="DB36" i="3"/>
  <c r="DC36" i="3"/>
  <c r="DD36" i="3"/>
  <c r="DF36" i="3"/>
  <c r="DG36" i="3"/>
  <c r="DI36" i="3"/>
  <c r="DJ36" i="3"/>
  <c r="DM36" i="3"/>
  <c r="DN36" i="3"/>
  <c r="DQ36" i="3"/>
  <c r="DR36" i="3"/>
  <c r="DU36" i="3"/>
  <c r="DV36" i="3"/>
  <c r="E37" i="3"/>
  <c r="V37" i="3"/>
  <c r="Z37" i="3"/>
  <c r="AB37" i="3"/>
  <c r="AC37" i="3"/>
  <c r="AD37" i="3"/>
  <c r="AH37" i="3"/>
  <c r="AJ37" i="3"/>
  <c r="AK37" i="3"/>
  <c r="AM37" i="3" s="1"/>
  <c r="AL37" i="3"/>
  <c r="AP37" i="3"/>
  <c r="AR37" i="3"/>
  <c r="AS37" i="3"/>
  <c r="AU37" i="3" s="1"/>
  <c r="AT37" i="3"/>
  <c r="AX37" i="3"/>
  <c r="AZ37" i="3"/>
  <c r="BA37" i="3"/>
  <c r="BC37" i="3" s="1"/>
  <c r="BB37" i="3"/>
  <c r="BJ37" i="3"/>
  <c r="BK37" i="3" s="1"/>
  <c r="BM37" i="3"/>
  <c r="BS37" i="3"/>
  <c r="BU37" i="3"/>
  <c r="BW37" i="3"/>
  <c r="CI37" i="3"/>
  <c r="CW37" i="3"/>
  <c r="CY37" i="3"/>
  <c r="CZ37" i="3"/>
  <c r="DA37" i="3"/>
  <c r="DB37" i="3"/>
  <c r="DC37" i="3"/>
  <c r="DD37" i="3"/>
  <c r="DF37" i="3"/>
  <c r="DG37" i="3"/>
  <c r="DI37" i="3"/>
  <c r="DJ37" i="3"/>
  <c r="DM37" i="3"/>
  <c r="DN37" i="3"/>
  <c r="DQ37" i="3"/>
  <c r="DR37" i="3"/>
  <c r="DU37" i="3"/>
  <c r="DV37" i="3"/>
  <c r="E38" i="3"/>
  <c r="V38" i="3"/>
  <c r="Z38" i="3"/>
  <c r="AB38" i="3"/>
  <c r="AC38" i="3"/>
  <c r="AE38" i="3" s="1"/>
  <c r="AD38" i="3"/>
  <c r="AH38" i="3"/>
  <c r="AJ38" i="3"/>
  <c r="AK38" i="3"/>
  <c r="AM38" i="3" s="1"/>
  <c r="AL38" i="3"/>
  <c r="AP38" i="3"/>
  <c r="AR38" i="3"/>
  <c r="AS38" i="3"/>
  <c r="AU38" i="3" s="1"/>
  <c r="AT38" i="3"/>
  <c r="AX38" i="3"/>
  <c r="AZ38" i="3"/>
  <c r="BA38" i="3"/>
  <c r="BC38" i="3" s="1"/>
  <c r="BB38" i="3"/>
  <c r="BJ38" i="3"/>
  <c r="BK38" i="3" s="1"/>
  <c r="BM38" i="3"/>
  <c r="BS38" i="3"/>
  <c r="BU38" i="3"/>
  <c r="BW38" i="3"/>
  <c r="CI38" i="3"/>
  <c r="CW38" i="3"/>
  <c r="CY38" i="3"/>
  <c r="CZ38" i="3"/>
  <c r="DA38" i="3"/>
  <c r="DB38" i="3"/>
  <c r="DC38" i="3"/>
  <c r="DD38" i="3"/>
  <c r="DF38" i="3"/>
  <c r="DG38" i="3"/>
  <c r="DI38" i="3"/>
  <c r="DJ38" i="3"/>
  <c r="DM38" i="3"/>
  <c r="DN38" i="3"/>
  <c r="DQ38" i="3"/>
  <c r="DR38" i="3"/>
  <c r="DU38" i="3"/>
  <c r="DV38" i="3"/>
  <c r="E39" i="3"/>
  <c r="V39" i="3"/>
  <c r="Z39" i="3"/>
  <c r="AB39" i="3"/>
  <c r="AC39" i="3"/>
  <c r="AD39" i="3"/>
  <c r="AH39" i="3"/>
  <c r="AJ39" i="3"/>
  <c r="AK39" i="3"/>
  <c r="AM39" i="3" s="1"/>
  <c r="AL39" i="3"/>
  <c r="AP39" i="3"/>
  <c r="AR39" i="3"/>
  <c r="AS39" i="3"/>
  <c r="AU39" i="3" s="1"/>
  <c r="AT39" i="3"/>
  <c r="AX39" i="3"/>
  <c r="AZ39" i="3"/>
  <c r="BA39" i="3"/>
  <c r="BC39" i="3" s="1"/>
  <c r="BB39" i="3"/>
  <c r="BJ39" i="3"/>
  <c r="BK39" i="3" s="1"/>
  <c r="BM39" i="3"/>
  <c r="BS39" i="3"/>
  <c r="BU39" i="3"/>
  <c r="BW39" i="3"/>
  <c r="CI39" i="3"/>
  <c r="CW39" i="3"/>
  <c r="CY39" i="3"/>
  <c r="CZ39" i="3"/>
  <c r="DA39" i="3"/>
  <c r="DB39" i="3"/>
  <c r="DC39" i="3"/>
  <c r="DD39" i="3"/>
  <c r="DF39" i="3"/>
  <c r="DG39" i="3"/>
  <c r="DI39" i="3"/>
  <c r="DJ39" i="3"/>
  <c r="DM39" i="3"/>
  <c r="DN39" i="3"/>
  <c r="DQ39" i="3"/>
  <c r="DR39" i="3"/>
  <c r="DU39" i="3"/>
  <c r="DV39" i="3"/>
  <c r="E40" i="3"/>
  <c r="V40" i="3"/>
  <c r="Z40" i="3"/>
  <c r="AB40" i="3"/>
  <c r="AC40" i="3"/>
  <c r="AE40" i="3" s="1"/>
  <c r="AD40" i="3"/>
  <c r="AH40" i="3"/>
  <c r="AJ40" i="3"/>
  <c r="AK40" i="3"/>
  <c r="AM40" i="3" s="1"/>
  <c r="AL40" i="3"/>
  <c r="AP40" i="3"/>
  <c r="AR40" i="3"/>
  <c r="AS40" i="3"/>
  <c r="AU40" i="3" s="1"/>
  <c r="AT40" i="3"/>
  <c r="AX40" i="3"/>
  <c r="AZ40" i="3"/>
  <c r="BA40" i="3"/>
  <c r="BC40" i="3" s="1"/>
  <c r="BB40" i="3"/>
  <c r="BJ40" i="3"/>
  <c r="BK40" i="3" s="1"/>
  <c r="BM40" i="3"/>
  <c r="BS40" i="3"/>
  <c r="BU40" i="3"/>
  <c r="BW40" i="3"/>
  <c r="CI40" i="3"/>
  <c r="CW40" i="3"/>
  <c r="CY40" i="3"/>
  <c r="CZ40" i="3"/>
  <c r="DA40" i="3"/>
  <c r="DB40" i="3"/>
  <c r="DC40" i="3"/>
  <c r="DD40" i="3"/>
  <c r="DF40" i="3"/>
  <c r="DG40" i="3"/>
  <c r="DI40" i="3"/>
  <c r="DJ40" i="3"/>
  <c r="DM40" i="3"/>
  <c r="DN40" i="3"/>
  <c r="DQ40" i="3"/>
  <c r="DR40" i="3"/>
  <c r="DU40" i="3"/>
  <c r="DV40" i="3"/>
  <c r="E41" i="3"/>
  <c r="V41" i="3"/>
  <c r="Z41" i="3"/>
  <c r="AB41" i="3"/>
  <c r="AC41" i="3"/>
  <c r="AE41" i="3" s="1"/>
  <c r="AD41" i="3"/>
  <c r="AH41" i="3"/>
  <c r="AJ41" i="3"/>
  <c r="AK41" i="3"/>
  <c r="AM41" i="3" s="1"/>
  <c r="AL41" i="3"/>
  <c r="AP41" i="3"/>
  <c r="AR41" i="3"/>
  <c r="AS41" i="3"/>
  <c r="AU41" i="3" s="1"/>
  <c r="AT41" i="3"/>
  <c r="AX41" i="3"/>
  <c r="AZ41" i="3"/>
  <c r="BA41" i="3"/>
  <c r="BC41" i="3" s="1"/>
  <c r="BB41" i="3"/>
  <c r="BJ41" i="3"/>
  <c r="BK41" i="3" s="1"/>
  <c r="BM41" i="3"/>
  <c r="BS41" i="3"/>
  <c r="BU41" i="3"/>
  <c r="BW41" i="3"/>
  <c r="CI41" i="3"/>
  <c r="CW41" i="3"/>
  <c r="CY41" i="3"/>
  <c r="CZ41" i="3"/>
  <c r="DA41" i="3"/>
  <c r="DB41" i="3"/>
  <c r="DC41" i="3"/>
  <c r="DD41" i="3"/>
  <c r="DF41" i="3"/>
  <c r="DG41" i="3"/>
  <c r="DI41" i="3"/>
  <c r="DJ41" i="3"/>
  <c r="DM41" i="3"/>
  <c r="DN41" i="3"/>
  <c r="DQ41" i="3"/>
  <c r="DR41" i="3"/>
  <c r="DU41" i="3"/>
  <c r="DV41" i="3"/>
  <c r="E42" i="3"/>
  <c r="V42" i="3"/>
  <c r="Z42" i="3"/>
  <c r="AB42" i="3"/>
  <c r="AC42" i="3"/>
  <c r="AE42" i="3" s="1"/>
  <c r="AD42" i="3"/>
  <c r="AH42" i="3"/>
  <c r="AJ42" i="3"/>
  <c r="AK42" i="3"/>
  <c r="AM42" i="3" s="1"/>
  <c r="AL42" i="3"/>
  <c r="AP42" i="3"/>
  <c r="AR42" i="3"/>
  <c r="AS42" i="3"/>
  <c r="AU42" i="3" s="1"/>
  <c r="AT42" i="3"/>
  <c r="AX42" i="3"/>
  <c r="AZ42" i="3"/>
  <c r="BA42" i="3"/>
  <c r="BC42" i="3" s="1"/>
  <c r="BB42" i="3"/>
  <c r="BJ42" i="3"/>
  <c r="BK42" i="3" s="1"/>
  <c r="BM42" i="3"/>
  <c r="BS42" i="3"/>
  <c r="BU42" i="3"/>
  <c r="BW42" i="3"/>
  <c r="CI42" i="3"/>
  <c r="CW42" i="3"/>
  <c r="CY42" i="3"/>
  <c r="CZ42" i="3"/>
  <c r="DA42" i="3"/>
  <c r="DB42" i="3"/>
  <c r="DC42" i="3"/>
  <c r="DD42" i="3"/>
  <c r="DF42" i="3"/>
  <c r="DG42" i="3"/>
  <c r="DI42" i="3"/>
  <c r="DJ42" i="3"/>
  <c r="DM42" i="3"/>
  <c r="DN42" i="3"/>
  <c r="DQ42" i="3"/>
  <c r="DR42" i="3"/>
  <c r="DU42" i="3"/>
  <c r="DV42" i="3"/>
  <c r="E43" i="3"/>
  <c r="V43" i="3"/>
  <c r="Z43" i="3"/>
  <c r="AB43" i="3"/>
  <c r="AC43" i="3"/>
  <c r="AD43" i="3"/>
  <c r="AH43" i="3"/>
  <c r="AJ43" i="3"/>
  <c r="AK43" i="3"/>
  <c r="AM43" i="3" s="1"/>
  <c r="AL43" i="3"/>
  <c r="AP43" i="3"/>
  <c r="AR43" i="3"/>
  <c r="AS43" i="3"/>
  <c r="AU43" i="3" s="1"/>
  <c r="AT43" i="3"/>
  <c r="AX43" i="3"/>
  <c r="AZ43" i="3"/>
  <c r="BA43" i="3"/>
  <c r="BC43" i="3" s="1"/>
  <c r="BB43" i="3"/>
  <c r="BJ43" i="3"/>
  <c r="BK43" i="3" s="1"/>
  <c r="BM43" i="3"/>
  <c r="BS43" i="3"/>
  <c r="BU43" i="3"/>
  <c r="BW43" i="3"/>
  <c r="CI43" i="3"/>
  <c r="CW43" i="3"/>
  <c r="CY43" i="3"/>
  <c r="CZ43" i="3"/>
  <c r="DA43" i="3"/>
  <c r="DB43" i="3"/>
  <c r="DC43" i="3"/>
  <c r="DD43" i="3"/>
  <c r="DF43" i="3"/>
  <c r="DG43" i="3"/>
  <c r="DI43" i="3"/>
  <c r="DJ43" i="3"/>
  <c r="DM43" i="3"/>
  <c r="DN43" i="3"/>
  <c r="DQ43" i="3"/>
  <c r="DR43" i="3"/>
  <c r="DU43" i="3"/>
  <c r="DV43" i="3"/>
  <c r="E44" i="3"/>
  <c r="V44" i="3"/>
  <c r="Z44" i="3"/>
  <c r="AB44" i="3"/>
  <c r="AC44" i="3"/>
  <c r="AE44" i="3" s="1"/>
  <c r="AD44" i="3"/>
  <c r="AH44" i="3"/>
  <c r="AJ44" i="3"/>
  <c r="AK44" i="3"/>
  <c r="AM44" i="3" s="1"/>
  <c r="AL44" i="3"/>
  <c r="AP44" i="3"/>
  <c r="AR44" i="3"/>
  <c r="AS44" i="3"/>
  <c r="AU44" i="3" s="1"/>
  <c r="AT44" i="3"/>
  <c r="AX44" i="3"/>
  <c r="AZ44" i="3"/>
  <c r="BA44" i="3"/>
  <c r="BC44" i="3" s="1"/>
  <c r="BB44" i="3"/>
  <c r="BJ44" i="3"/>
  <c r="BK44" i="3" s="1"/>
  <c r="BM44" i="3"/>
  <c r="BS44" i="3"/>
  <c r="BU44" i="3"/>
  <c r="BW44" i="3"/>
  <c r="CI44" i="3"/>
  <c r="CW44" i="3"/>
  <c r="CY44" i="3"/>
  <c r="CZ44" i="3"/>
  <c r="DA44" i="3"/>
  <c r="DB44" i="3"/>
  <c r="DC44" i="3"/>
  <c r="DD44" i="3"/>
  <c r="DF44" i="3"/>
  <c r="DG44" i="3"/>
  <c r="DI44" i="3"/>
  <c r="DJ44" i="3"/>
  <c r="DM44" i="3"/>
  <c r="DN44" i="3"/>
  <c r="DQ44" i="3"/>
  <c r="DR44" i="3"/>
  <c r="DU44" i="3"/>
  <c r="DV44" i="3"/>
  <c r="J61" i="1"/>
  <c r="M61" i="1"/>
  <c r="P61" i="1"/>
  <c r="Q61" i="1"/>
  <c r="T61" i="1"/>
  <c r="U61" i="1"/>
  <c r="X61" i="1"/>
  <c r="Y61" i="1"/>
  <c r="AB61" i="1"/>
  <c r="AC61" i="1"/>
  <c r="J62" i="1"/>
  <c r="M62" i="1"/>
  <c r="P62" i="1"/>
  <c r="Q62" i="1"/>
  <c r="T62" i="1"/>
  <c r="U62" i="1"/>
  <c r="X62" i="1"/>
  <c r="Y62" i="1"/>
  <c r="AB62" i="1"/>
  <c r="AC62" i="1"/>
  <c r="J63" i="1"/>
  <c r="M63" i="1"/>
  <c r="P63" i="1"/>
  <c r="Q63" i="1"/>
  <c r="T63" i="1"/>
  <c r="U63" i="1"/>
  <c r="X63" i="1"/>
  <c r="Y63" i="1"/>
  <c r="AB63" i="1"/>
  <c r="AC63" i="1"/>
  <c r="J64" i="1"/>
  <c r="M64" i="1"/>
  <c r="P64" i="1"/>
  <c r="Q64" i="1"/>
  <c r="T64" i="1"/>
  <c r="U64" i="1"/>
  <c r="X64" i="1"/>
  <c r="Y64" i="1"/>
  <c r="AB64" i="1"/>
  <c r="AC64" i="1"/>
  <c r="J58" i="1"/>
  <c r="M58" i="1"/>
  <c r="P58" i="1"/>
  <c r="Q58" i="1"/>
  <c r="T58" i="1"/>
  <c r="U58" i="1"/>
  <c r="X58" i="1"/>
  <c r="Y58" i="1"/>
  <c r="AB58" i="1"/>
  <c r="AC58" i="1"/>
  <c r="J59" i="1"/>
  <c r="M59" i="1"/>
  <c r="P59" i="1"/>
  <c r="Q59" i="1"/>
  <c r="T59" i="1"/>
  <c r="U59" i="1"/>
  <c r="X59" i="1"/>
  <c r="Y59" i="1"/>
  <c r="AB59" i="1"/>
  <c r="AC59" i="1"/>
  <c r="J60" i="1"/>
  <c r="M60" i="1"/>
  <c r="P60" i="1"/>
  <c r="Q60" i="1"/>
  <c r="T60" i="1"/>
  <c r="U60" i="1"/>
  <c r="X60" i="1"/>
  <c r="Y60" i="1"/>
  <c r="AB60" i="1"/>
  <c r="AC60" i="1"/>
  <c r="J52" i="1"/>
  <c r="M52" i="1"/>
  <c r="P52" i="1"/>
  <c r="Q52" i="1"/>
  <c r="T52" i="1"/>
  <c r="U52" i="1"/>
  <c r="X52" i="1"/>
  <c r="Y52" i="1"/>
  <c r="AB52" i="1"/>
  <c r="AC52" i="1"/>
  <c r="J53" i="1"/>
  <c r="M53" i="1"/>
  <c r="P53" i="1"/>
  <c r="Q53" i="1"/>
  <c r="T53" i="1"/>
  <c r="U53" i="1"/>
  <c r="X53" i="1"/>
  <c r="Y53" i="1"/>
  <c r="AB53" i="1"/>
  <c r="AC53" i="1"/>
  <c r="J54" i="1"/>
  <c r="M54" i="1"/>
  <c r="P54" i="1"/>
  <c r="Q54" i="1"/>
  <c r="T54" i="1"/>
  <c r="U54" i="1"/>
  <c r="X54" i="1"/>
  <c r="Y54" i="1"/>
  <c r="AB54" i="1"/>
  <c r="AC54" i="1"/>
  <c r="J55" i="1"/>
  <c r="M55" i="1"/>
  <c r="P55" i="1"/>
  <c r="Q55" i="1"/>
  <c r="T55" i="1"/>
  <c r="U55" i="1"/>
  <c r="X55" i="1"/>
  <c r="Y55" i="1"/>
  <c r="AB55" i="1"/>
  <c r="AC55" i="1"/>
  <c r="J56" i="1"/>
  <c r="M56" i="1"/>
  <c r="P56" i="1"/>
  <c r="Q56" i="1"/>
  <c r="T56" i="1"/>
  <c r="U56" i="1"/>
  <c r="X56" i="1"/>
  <c r="Y56" i="1"/>
  <c r="AB56" i="1"/>
  <c r="AC56" i="1"/>
  <c r="J57" i="1"/>
  <c r="M57" i="1"/>
  <c r="P57" i="1"/>
  <c r="Q57" i="1"/>
  <c r="T57" i="1"/>
  <c r="U57" i="1"/>
  <c r="X57" i="1"/>
  <c r="Y57" i="1"/>
  <c r="AB57" i="1"/>
  <c r="AC57" i="1"/>
  <c r="J49" i="1"/>
  <c r="M49" i="1"/>
  <c r="P49" i="1"/>
  <c r="Q49" i="1"/>
  <c r="T49" i="1"/>
  <c r="U49" i="1"/>
  <c r="X49" i="1"/>
  <c r="Y49" i="1"/>
  <c r="AB49" i="1"/>
  <c r="AC49" i="1"/>
  <c r="J50" i="1"/>
  <c r="M50" i="1"/>
  <c r="P50" i="1"/>
  <c r="Q50" i="1"/>
  <c r="T50" i="1"/>
  <c r="U50" i="1"/>
  <c r="X50" i="1"/>
  <c r="Y50" i="1"/>
  <c r="AB50" i="1"/>
  <c r="AC50" i="1"/>
  <c r="J51" i="1"/>
  <c r="M51" i="1"/>
  <c r="P51" i="1"/>
  <c r="Q51" i="1"/>
  <c r="T51" i="1"/>
  <c r="U51" i="1"/>
  <c r="X51" i="1"/>
  <c r="Y51" i="1"/>
  <c r="AB51" i="1"/>
  <c r="AC51" i="1"/>
  <c r="J45" i="1"/>
  <c r="M45" i="1"/>
  <c r="P45" i="1"/>
  <c r="Q45" i="1"/>
  <c r="T45" i="1"/>
  <c r="U45" i="1"/>
  <c r="X45" i="1"/>
  <c r="Y45" i="1"/>
  <c r="AB45" i="1"/>
  <c r="AC45" i="1"/>
  <c r="J46" i="1"/>
  <c r="M46" i="1"/>
  <c r="P46" i="1"/>
  <c r="Q46" i="1"/>
  <c r="T46" i="1"/>
  <c r="U46" i="1"/>
  <c r="X46" i="1"/>
  <c r="Y46" i="1"/>
  <c r="AB46" i="1"/>
  <c r="AC46" i="1"/>
  <c r="J47" i="1"/>
  <c r="M47" i="1"/>
  <c r="P47" i="1"/>
  <c r="Q47" i="1"/>
  <c r="T47" i="1"/>
  <c r="U47" i="1"/>
  <c r="X47" i="1"/>
  <c r="Y47" i="1"/>
  <c r="AB47" i="1"/>
  <c r="AC47" i="1"/>
  <c r="J48" i="1"/>
  <c r="M48" i="1"/>
  <c r="P48" i="1"/>
  <c r="Q48" i="1"/>
  <c r="T48" i="1"/>
  <c r="U48" i="1"/>
  <c r="X48" i="1"/>
  <c r="Y48" i="1"/>
  <c r="AB48" i="1"/>
  <c r="AC48" i="1"/>
  <c r="J43" i="1"/>
  <c r="M43" i="1"/>
  <c r="P43" i="1"/>
  <c r="Q43" i="1"/>
  <c r="T43" i="1"/>
  <c r="U43" i="1"/>
  <c r="X43" i="1"/>
  <c r="Y43" i="1"/>
  <c r="AB43" i="1"/>
  <c r="AC43" i="1"/>
  <c r="J44" i="1"/>
  <c r="M44" i="1"/>
  <c r="P44" i="1"/>
  <c r="Q44" i="1"/>
  <c r="T44" i="1"/>
  <c r="U44" i="1"/>
  <c r="X44" i="1"/>
  <c r="Y44" i="1"/>
  <c r="AB44" i="1"/>
  <c r="AC44" i="1"/>
  <c r="J34" i="1"/>
  <c r="M34" i="1"/>
  <c r="P34" i="1"/>
  <c r="Q34" i="1"/>
  <c r="T34" i="1"/>
  <c r="U34" i="1"/>
  <c r="X34" i="1"/>
  <c r="Y34" i="1"/>
  <c r="AB34" i="1"/>
  <c r="AC34" i="1"/>
  <c r="J35" i="1"/>
  <c r="M35" i="1"/>
  <c r="P35" i="1"/>
  <c r="Q35" i="1"/>
  <c r="T35" i="1"/>
  <c r="U35" i="1"/>
  <c r="X35" i="1"/>
  <c r="Y35" i="1"/>
  <c r="AB35" i="1"/>
  <c r="AC35" i="1"/>
  <c r="J36" i="1"/>
  <c r="M36" i="1"/>
  <c r="P36" i="1"/>
  <c r="Q36" i="1"/>
  <c r="T36" i="1"/>
  <c r="U36" i="1"/>
  <c r="X36" i="1"/>
  <c r="Y36" i="1"/>
  <c r="AB36" i="1"/>
  <c r="AC36" i="1"/>
  <c r="J37" i="1"/>
  <c r="M37" i="1"/>
  <c r="P37" i="1"/>
  <c r="Q37" i="1"/>
  <c r="T37" i="1"/>
  <c r="U37" i="1"/>
  <c r="X37" i="1"/>
  <c r="Y37" i="1"/>
  <c r="AB37" i="1"/>
  <c r="AC37" i="1"/>
  <c r="J38" i="1"/>
  <c r="M38" i="1"/>
  <c r="P38" i="1"/>
  <c r="Q38" i="1"/>
  <c r="T38" i="1"/>
  <c r="U38" i="1"/>
  <c r="X38" i="1"/>
  <c r="Y38" i="1"/>
  <c r="AB38" i="1"/>
  <c r="AC38" i="1"/>
  <c r="J39" i="1"/>
  <c r="M39" i="1"/>
  <c r="P39" i="1"/>
  <c r="Q39" i="1"/>
  <c r="T39" i="1"/>
  <c r="U39" i="1"/>
  <c r="X39" i="1"/>
  <c r="Y39" i="1"/>
  <c r="AB39" i="1"/>
  <c r="AC39" i="1"/>
  <c r="J40" i="1"/>
  <c r="M40" i="1"/>
  <c r="P40" i="1"/>
  <c r="Q40" i="1"/>
  <c r="T40" i="1"/>
  <c r="U40" i="1"/>
  <c r="X40" i="1"/>
  <c r="Y40" i="1"/>
  <c r="AB40" i="1"/>
  <c r="AC40" i="1"/>
  <c r="J41" i="1"/>
  <c r="M41" i="1"/>
  <c r="P41" i="1"/>
  <c r="Q41" i="1"/>
  <c r="T41" i="1"/>
  <c r="U41" i="1"/>
  <c r="X41" i="1"/>
  <c r="Y41" i="1"/>
  <c r="AB41" i="1"/>
  <c r="AC41" i="1"/>
  <c r="J42" i="1"/>
  <c r="M42" i="1"/>
  <c r="P42" i="1"/>
  <c r="Q42" i="1"/>
  <c r="T42" i="1"/>
  <c r="U42" i="1"/>
  <c r="X42" i="1"/>
  <c r="Y42" i="1"/>
  <c r="AB42" i="1"/>
  <c r="AC42" i="1"/>
  <c r="BG35" i="3" l="1"/>
  <c r="BH35" i="3" s="1"/>
  <c r="AD43" i="1"/>
  <c r="AD45" i="1"/>
  <c r="AD60" i="1"/>
  <c r="BI48" i="3"/>
  <c r="AD50" i="1"/>
  <c r="AD57" i="1"/>
  <c r="AD55" i="1"/>
  <c r="AD53" i="1"/>
  <c r="BE30" i="3"/>
  <c r="BI52" i="3"/>
  <c r="AD64" i="1"/>
  <c r="BG31" i="3"/>
  <c r="BH31" i="3" s="1"/>
  <c r="BE50" i="3"/>
  <c r="BF50" i="3" s="1"/>
  <c r="BG56" i="3"/>
  <c r="BH56" i="3" s="1"/>
  <c r="BI56" i="3"/>
  <c r="BE43" i="3"/>
  <c r="BF43" i="3" s="1"/>
  <c r="BE38" i="3"/>
  <c r="BF38" i="3" s="1"/>
  <c r="AD39" i="1"/>
  <c r="AD37" i="1"/>
  <c r="AD35" i="1"/>
  <c r="AD44" i="1"/>
  <c r="AD48" i="1"/>
  <c r="AD46" i="1"/>
  <c r="AD49" i="1"/>
  <c r="AD52" i="1"/>
  <c r="BG59" i="3"/>
  <c r="BH59" i="3" s="1"/>
  <c r="BE54" i="3"/>
  <c r="BF54" i="3" s="1"/>
  <c r="BG58" i="3"/>
  <c r="BH58" i="3" s="1"/>
  <c r="BG57" i="3"/>
  <c r="BH57" i="3" s="1"/>
  <c r="AE43" i="3"/>
  <c r="BI43" i="3" s="1"/>
  <c r="BE34" i="3"/>
  <c r="BF34" i="3" s="1"/>
  <c r="AM50" i="3"/>
  <c r="BI50" i="3" s="1"/>
  <c r="BI46" i="3"/>
  <c r="BE44" i="3"/>
  <c r="BF44" i="3" s="1"/>
  <c r="BG43" i="3"/>
  <c r="BH43" i="3" s="1"/>
  <c r="BI38" i="3"/>
  <c r="BI30" i="3"/>
  <c r="BG51" i="3"/>
  <c r="BH51" i="3" s="1"/>
  <c r="BG47" i="3"/>
  <c r="BH47" i="3" s="1"/>
  <c r="BE46" i="3"/>
  <c r="BF46" i="3" s="1"/>
  <c r="BI54" i="3"/>
  <c r="BE42" i="3"/>
  <c r="BF42" i="3" s="1"/>
  <c r="BE41" i="3"/>
  <c r="BF41" i="3" s="1"/>
  <c r="BE40" i="3"/>
  <c r="BF40" i="3" s="1"/>
  <c r="BC58" i="3"/>
  <c r="BI58" i="3" s="1"/>
  <c r="BE58" i="3"/>
  <c r="BI57" i="3"/>
  <c r="BI59" i="3"/>
  <c r="BE56" i="3"/>
  <c r="BE59" i="3"/>
  <c r="BE57" i="3"/>
  <c r="BG44" i="3"/>
  <c r="BH44" i="3" s="1"/>
  <c r="BG40" i="3"/>
  <c r="BH40" i="3" s="1"/>
  <c r="BG39" i="3"/>
  <c r="BH39" i="3" s="1"/>
  <c r="BG49" i="3"/>
  <c r="BH49" i="3" s="1"/>
  <c r="BG42" i="3"/>
  <c r="BH42" i="3" s="1"/>
  <c r="BG55" i="3"/>
  <c r="BH55" i="3" s="1"/>
  <c r="BG53" i="3"/>
  <c r="BH53" i="3" s="1"/>
  <c r="BG45" i="3"/>
  <c r="BH45" i="3" s="1"/>
  <c r="BG41" i="3"/>
  <c r="BH41" i="3" s="1"/>
  <c r="BG54" i="3"/>
  <c r="BH54" i="3" s="1"/>
  <c r="AE55" i="3"/>
  <c r="BI55" i="3" s="1"/>
  <c r="BE55" i="3"/>
  <c r="AE51" i="3"/>
  <c r="BI51" i="3" s="1"/>
  <c r="BE51" i="3"/>
  <c r="BG50" i="3"/>
  <c r="BH50" i="3" s="1"/>
  <c r="AE53" i="3"/>
  <c r="BI53" i="3" s="1"/>
  <c r="BE53" i="3"/>
  <c r="BE52" i="3"/>
  <c r="BG52" i="3"/>
  <c r="BH52" i="3" s="1"/>
  <c r="AE47" i="3"/>
  <c r="BI47" i="3" s="1"/>
  <c r="BE47" i="3"/>
  <c r="BG46" i="3"/>
  <c r="BH46" i="3" s="1"/>
  <c r="AE49" i="3"/>
  <c r="BI49" i="3" s="1"/>
  <c r="BE49" i="3"/>
  <c r="BE48" i="3"/>
  <c r="BG48" i="3"/>
  <c r="BH48" i="3" s="1"/>
  <c r="AE45" i="3"/>
  <c r="BI45" i="3" s="1"/>
  <c r="BE45" i="3"/>
  <c r="BG29" i="3"/>
  <c r="BH29" i="3" s="1"/>
  <c r="BG33" i="3"/>
  <c r="BH33" i="3" s="1"/>
  <c r="BG37" i="3"/>
  <c r="BH37" i="3" s="1"/>
  <c r="BG30" i="3"/>
  <c r="BH30" i="3" s="1"/>
  <c r="BG38" i="3"/>
  <c r="BH38" i="3" s="1"/>
  <c r="BI44" i="3"/>
  <c r="BI42" i="3"/>
  <c r="BI41" i="3"/>
  <c r="BI40" i="3"/>
  <c r="BI34" i="3"/>
  <c r="AE31" i="3"/>
  <c r="BI31" i="3" s="1"/>
  <c r="BE31" i="3"/>
  <c r="BF30" i="3"/>
  <c r="AU32" i="3"/>
  <c r="BI32" i="3" s="1"/>
  <c r="BE32" i="3"/>
  <c r="AE39" i="3"/>
  <c r="BI39" i="3" s="1"/>
  <c r="BE39" i="3"/>
  <c r="AU36" i="3"/>
  <c r="BI36" i="3" s="1"/>
  <c r="BE36" i="3"/>
  <c r="AE35" i="3"/>
  <c r="BI35" i="3" s="1"/>
  <c r="BE35" i="3"/>
  <c r="BG34" i="3"/>
  <c r="BH34" i="3" s="1"/>
  <c r="AE37" i="3"/>
  <c r="BI37" i="3" s="1"/>
  <c r="BE37" i="3"/>
  <c r="BG36" i="3"/>
  <c r="BH36" i="3" s="1"/>
  <c r="AE33" i="3"/>
  <c r="BI33" i="3" s="1"/>
  <c r="BE33" i="3"/>
  <c r="BG32" i="3"/>
  <c r="BH32" i="3" s="1"/>
  <c r="AE29" i="3"/>
  <c r="BI29" i="3" s="1"/>
  <c r="BE29" i="3"/>
  <c r="AD58" i="1"/>
  <c r="AD40" i="1"/>
  <c r="AD34" i="1"/>
  <c r="AD47" i="1"/>
  <c r="AD51" i="1"/>
  <c r="AD54" i="1"/>
  <c r="AD62" i="1"/>
  <c r="AD61" i="1"/>
  <c r="AD42" i="1"/>
  <c r="AD36" i="1"/>
  <c r="AD56" i="1"/>
  <c r="AD59" i="1"/>
  <c r="AD63" i="1"/>
  <c r="AD41" i="1"/>
  <c r="AD38" i="1"/>
  <c r="BF56" i="3" l="1"/>
  <c r="BF58" i="3"/>
  <c r="BF57" i="3"/>
  <c r="BF59" i="3"/>
  <c r="BF45" i="3"/>
  <c r="BF48" i="3"/>
  <c r="BF53" i="3"/>
  <c r="BF55" i="3"/>
  <c r="BF49" i="3"/>
  <c r="BF51" i="3"/>
  <c r="BF47" i="3"/>
  <c r="BF52" i="3"/>
  <c r="BF36" i="3"/>
  <c r="BF29" i="3"/>
  <c r="BF33" i="3"/>
  <c r="BF35" i="3"/>
  <c r="BF31" i="3"/>
  <c r="BF37" i="3"/>
  <c r="BF39" i="3"/>
  <c r="BF32" i="3"/>
  <c r="BN11" i="3" l="1"/>
  <c r="BN12" i="3" s="1"/>
  <c r="BN13" i="3" s="1"/>
  <c r="BN14" i="3" s="1"/>
  <c r="BN15" i="3" s="1"/>
  <c r="BN16" i="3" s="1"/>
  <c r="BN17" i="3" s="1"/>
  <c r="BN18" i="3" s="1"/>
  <c r="BN19" i="3" s="1"/>
  <c r="BN20" i="3" s="1"/>
  <c r="BN21" i="3" s="1"/>
  <c r="BN22" i="3" s="1"/>
  <c r="BN23" i="3" s="1"/>
  <c r="BN24" i="3" s="1"/>
  <c r="BN25" i="3" s="1"/>
  <c r="BN26" i="3" s="1"/>
  <c r="BN27" i="3" s="1"/>
  <c r="BN28" i="3" s="1"/>
  <c r="BN29" i="3" s="1"/>
  <c r="BN30" i="3" s="1"/>
  <c r="BN31" i="3" s="1"/>
  <c r="BN32" i="3" s="1"/>
  <c r="BN33" i="3" s="1"/>
  <c r="BN34" i="3" s="1"/>
  <c r="BN35" i="3" s="1"/>
  <c r="BN36" i="3" s="1"/>
  <c r="BN37" i="3" s="1"/>
  <c r="BN38" i="3" s="1"/>
  <c r="BN39" i="3" s="1"/>
  <c r="BN40" i="3" s="1"/>
  <c r="BN41" i="3" s="1"/>
  <c r="BN42" i="3" s="1"/>
  <c r="BN43" i="3" s="1"/>
  <c r="BN44" i="3" s="1"/>
  <c r="BN45" i="3" s="1"/>
  <c r="BN46" i="3" s="1"/>
  <c r="BN47" i="3" s="1"/>
  <c r="BN48" i="3" s="1"/>
  <c r="BN49" i="3" s="1"/>
  <c r="BN50" i="3" s="1"/>
  <c r="BN51" i="3" s="1"/>
  <c r="BN52" i="3" s="1"/>
  <c r="BN53" i="3" s="1"/>
  <c r="BN54" i="3" s="1"/>
  <c r="BN55" i="3" s="1"/>
  <c r="BN56" i="3" s="1"/>
  <c r="BN57" i="3" s="1"/>
  <c r="BN58" i="3" s="1"/>
  <c r="BN59" i="3" s="1"/>
  <c r="E11" i="3" l="1"/>
  <c r="E12" i="3"/>
  <c r="E13" i="3"/>
  <c r="E14" i="3"/>
  <c r="E15" i="3"/>
  <c r="E16" i="3"/>
  <c r="E17" i="3"/>
  <c r="E18" i="3"/>
  <c r="E19" i="3"/>
  <c r="E20" i="3"/>
  <c r="E21" i="3"/>
  <c r="E22" i="3"/>
  <c r="E23" i="3"/>
  <c r="E24" i="3"/>
  <c r="E25" i="3"/>
  <c r="E26" i="3"/>
  <c r="E27" i="3"/>
  <c r="E28" i="3"/>
  <c r="E10" i="3"/>
  <c r="BX10" i="3"/>
  <c r="BX11" i="3" s="1"/>
  <c r="BX12" i="3" s="1"/>
  <c r="BX13" i="3" s="1"/>
  <c r="BX14" i="3" s="1"/>
  <c r="BX15" i="3" s="1"/>
  <c r="BX16" i="3" s="1"/>
  <c r="BX17" i="3" s="1"/>
  <c r="BX18" i="3" s="1"/>
  <c r="BX19" i="3" s="1"/>
  <c r="BX20" i="3" s="1"/>
  <c r="BX21" i="3" s="1"/>
  <c r="BX22" i="3" s="1"/>
  <c r="BX23" i="3" s="1"/>
  <c r="BX24" i="3" s="1"/>
  <c r="BX25" i="3" s="1"/>
  <c r="BX26" i="3" s="1"/>
  <c r="BX27" i="3" s="1"/>
  <c r="BX28" i="3" s="1"/>
  <c r="E5" i="6"/>
  <c r="BY10" i="3" s="1"/>
  <c r="DA10" i="3"/>
  <c r="DA11" i="3"/>
  <c r="DA12" i="3"/>
  <c r="DA13" i="3"/>
  <c r="DA14" i="3"/>
  <c r="DA15" i="3"/>
  <c r="DA16" i="3"/>
  <c r="DA17" i="3"/>
  <c r="DA18" i="3"/>
  <c r="DA19" i="3"/>
  <c r="DA20" i="3"/>
  <c r="DA21" i="3"/>
  <c r="DA22" i="3"/>
  <c r="DA23" i="3"/>
  <c r="DA24" i="3"/>
  <c r="DA25" i="3"/>
  <c r="DA26" i="3"/>
  <c r="DA27" i="3"/>
  <c r="DA28" i="3"/>
  <c r="DB10" i="3"/>
  <c r="DB11" i="3"/>
  <c r="DB12" i="3"/>
  <c r="DB13" i="3"/>
  <c r="DB14" i="3"/>
  <c r="DB15" i="3"/>
  <c r="DB16" i="3"/>
  <c r="DB17" i="3"/>
  <c r="DB18" i="3"/>
  <c r="DB19" i="3"/>
  <c r="DB20" i="3"/>
  <c r="DB21" i="3"/>
  <c r="DB22" i="3"/>
  <c r="DB23" i="3"/>
  <c r="DB24" i="3"/>
  <c r="DB25" i="3"/>
  <c r="DB26" i="3"/>
  <c r="DB27" i="3"/>
  <c r="DB28" i="3"/>
  <c r="DC10" i="3"/>
  <c r="DC11" i="3"/>
  <c r="DC12" i="3"/>
  <c r="DC13" i="3"/>
  <c r="DC14" i="3"/>
  <c r="DC15" i="3"/>
  <c r="DC16" i="3"/>
  <c r="DC17" i="3"/>
  <c r="DC18" i="3"/>
  <c r="DC19" i="3"/>
  <c r="DC20" i="3"/>
  <c r="DC21" i="3"/>
  <c r="DC22" i="3"/>
  <c r="DC23" i="3"/>
  <c r="DC24" i="3"/>
  <c r="DC25" i="3"/>
  <c r="DC26" i="3"/>
  <c r="DC27" i="3"/>
  <c r="DC28" i="3"/>
  <c r="DD10" i="3"/>
  <c r="DD11" i="3"/>
  <c r="DD12" i="3"/>
  <c r="DD13" i="3"/>
  <c r="DD14" i="3"/>
  <c r="DD15" i="3"/>
  <c r="DD16" i="3"/>
  <c r="DD17" i="3"/>
  <c r="DD18" i="3"/>
  <c r="DD19" i="3"/>
  <c r="DD20" i="3"/>
  <c r="DD21" i="3"/>
  <c r="DD22" i="3"/>
  <c r="DD23" i="3"/>
  <c r="DD24" i="3"/>
  <c r="DD25" i="3"/>
  <c r="DD26" i="3"/>
  <c r="DD27" i="3"/>
  <c r="DD28" i="3"/>
  <c r="CZ10" i="3"/>
  <c r="CZ11" i="3"/>
  <c r="CZ12" i="3"/>
  <c r="CZ13" i="3"/>
  <c r="CZ14" i="3"/>
  <c r="CZ15" i="3"/>
  <c r="CZ16" i="3"/>
  <c r="CZ17" i="3"/>
  <c r="CZ18" i="3"/>
  <c r="CZ19" i="3"/>
  <c r="CZ20" i="3"/>
  <c r="CZ21" i="3"/>
  <c r="CZ22" i="3"/>
  <c r="CZ23" i="3"/>
  <c r="CZ24" i="3"/>
  <c r="CZ25" i="3"/>
  <c r="CZ26" i="3"/>
  <c r="CZ27" i="3"/>
  <c r="CZ28" i="3"/>
  <c r="DV11" i="3"/>
  <c r="DV12" i="3"/>
  <c r="DV13" i="3"/>
  <c r="DV14" i="3"/>
  <c r="DV15" i="3"/>
  <c r="DV16" i="3"/>
  <c r="DV17" i="3"/>
  <c r="DV18" i="3"/>
  <c r="DV19" i="3"/>
  <c r="DV20" i="3"/>
  <c r="DV21" i="3"/>
  <c r="DV22" i="3"/>
  <c r="DV23" i="3"/>
  <c r="DV24" i="3"/>
  <c r="DV25" i="3"/>
  <c r="DV26" i="3"/>
  <c r="DV27" i="3"/>
  <c r="DV28" i="3"/>
  <c r="DV10" i="3"/>
  <c r="DU11" i="3"/>
  <c r="DU12" i="3"/>
  <c r="DU13" i="3"/>
  <c r="DU14" i="3"/>
  <c r="DU15" i="3"/>
  <c r="DU16" i="3"/>
  <c r="DU17" i="3"/>
  <c r="DU18" i="3"/>
  <c r="DU19" i="3"/>
  <c r="DU20" i="3"/>
  <c r="DU21" i="3"/>
  <c r="DU22" i="3"/>
  <c r="DU23" i="3"/>
  <c r="DU24" i="3"/>
  <c r="DU25" i="3"/>
  <c r="DU26" i="3"/>
  <c r="DU27" i="3"/>
  <c r="DU28" i="3"/>
  <c r="DU10" i="3"/>
  <c r="DR11" i="3"/>
  <c r="DR12" i="3"/>
  <c r="DR13" i="3"/>
  <c r="DR14" i="3"/>
  <c r="DR15" i="3"/>
  <c r="DR16" i="3"/>
  <c r="DR17" i="3"/>
  <c r="DR18" i="3"/>
  <c r="DR19" i="3"/>
  <c r="DR20" i="3"/>
  <c r="DR21" i="3"/>
  <c r="DR22" i="3"/>
  <c r="DR23" i="3"/>
  <c r="DR24" i="3"/>
  <c r="DR25" i="3"/>
  <c r="DR26" i="3"/>
  <c r="DR27" i="3"/>
  <c r="DR28" i="3"/>
  <c r="DR10" i="3"/>
  <c r="DQ11" i="3"/>
  <c r="DQ12" i="3"/>
  <c r="DQ13" i="3"/>
  <c r="DQ14" i="3"/>
  <c r="DQ15" i="3"/>
  <c r="DQ16" i="3"/>
  <c r="DQ17" i="3"/>
  <c r="DQ18" i="3"/>
  <c r="DQ19" i="3"/>
  <c r="DQ20" i="3"/>
  <c r="DQ21" i="3"/>
  <c r="DQ22" i="3"/>
  <c r="DQ23" i="3"/>
  <c r="DQ24" i="3"/>
  <c r="DQ25" i="3"/>
  <c r="DQ26" i="3"/>
  <c r="DQ27" i="3"/>
  <c r="DQ28" i="3"/>
  <c r="DQ10" i="3"/>
  <c r="DN11" i="3"/>
  <c r="DN12" i="3"/>
  <c r="DN13" i="3"/>
  <c r="DN14" i="3"/>
  <c r="DN15" i="3"/>
  <c r="DN16" i="3"/>
  <c r="DN17" i="3"/>
  <c r="DN18" i="3"/>
  <c r="DN19" i="3"/>
  <c r="DN20" i="3"/>
  <c r="DN21" i="3"/>
  <c r="DN22" i="3"/>
  <c r="DN23" i="3"/>
  <c r="DN24" i="3"/>
  <c r="DN25" i="3"/>
  <c r="DN26" i="3"/>
  <c r="DN27" i="3"/>
  <c r="DN28" i="3"/>
  <c r="DN10" i="3"/>
  <c r="DM11" i="3"/>
  <c r="DM12" i="3"/>
  <c r="DM13" i="3"/>
  <c r="DM14" i="3"/>
  <c r="DM15" i="3"/>
  <c r="DM16" i="3"/>
  <c r="DM17" i="3"/>
  <c r="DM18" i="3"/>
  <c r="DM19" i="3"/>
  <c r="DM20" i="3"/>
  <c r="DM21" i="3"/>
  <c r="DM22" i="3"/>
  <c r="DM23" i="3"/>
  <c r="DM24" i="3"/>
  <c r="DM25" i="3"/>
  <c r="DM26" i="3"/>
  <c r="DM27" i="3"/>
  <c r="DM28" i="3"/>
  <c r="DM10" i="3"/>
  <c r="DJ11" i="3"/>
  <c r="DJ12" i="3"/>
  <c r="DJ13" i="3"/>
  <c r="DJ14" i="3"/>
  <c r="DJ15" i="3"/>
  <c r="DJ16" i="3"/>
  <c r="DJ17" i="3"/>
  <c r="DJ18" i="3"/>
  <c r="DJ19" i="3"/>
  <c r="DJ20" i="3"/>
  <c r="DJ21" i="3"/>
  <c r="DJ22" i="3"/>
  <c r="DJ23" i="3"/>
  <c r="DJ24" i="3"/>
  <c r="DJ25" i="3"/>
  <c r="DJ26" i="3"/>
  <c r="DJ27" i="3"/>
  <c r="DJ28" i="3"/>
  <c r="DJ10" i="3"/>
  <c r="DI11" i="3"/>
  <c r="DI12" i="3"/>
  <c r="DI13" i="3"/>
  <c r="DI14" i="3"/>
  <c r="DI15" i="3"/>
  <c r="DI16" i="3"/>
  <c r="DI17" i="3"/>
  <c r="DI18" i="3"/>
  <c r="DI19" i="3"/>
  <c r="DI20" i="3"/>
  <c r="DI21" i="3"/>
  <c r="DI22" i="3"/>
  <c r="DI23" i="3"/>
  <c r="DI24" i="3"/>
  <c r="DI25" i="3"/>
  <c r="DI26" i="3"/>
  <c r="DI27" i="3"/>
  <c r="DI28" i="3"/>
  <c r="DI10" i="3"/>
  <c r="DG11" i="3"/>
  <c r="DG12" i="3"/>
  <c r="DG13" i="3"/>
  <c r="DG14" i="3"/>
  <c r="DG15" i="3"/>
  <c r="DG16" i="3"/>
  <c r="DG17" i="3"/>
  <c r="DG18" i="3"/>
  <c r="DG19" i="3"/>
  <c r="DG20" i="3"/>
  <c r="DG21" i="3"/>
  <c r="DG22" i="3"/>
  <c r="DG23" i="3"/>
  <c r="DG24" i="3"/>
  <c r="DG25" i="3"/>
  <c r="DG26" i="3"/>
  <c r="DG27" i="3"/>
  <c r="DG28" i="3"/>
  <c r="DG10" i="3"/>
  <c r="DF11" i="3"/>
  <c r="DF12" i="3"/>
  <c r="DF13" i="3"/>
  <c r="DF14" i="3"/>
  <c r="DF15" i="3"/>
  <c r="DF16" i="3"/>
  <c r="DF17" i="3"/>
  <c r="DF18" i="3"/>
  <c r="DF19" i="3"/>
  <c r="DF20" i="3"/>
  <c r="DF21" i="3"/>
  <c r="DF22" i="3"/>
  <c r="DF23" i="3"/>
  <c r="DF24" i="3"/>
  <c r="DF25" i="3"/>
  <c r="DF26" i="3"/>
  <c r="DF27" i="3"/>
  <c r="DF28" i="3"/>
  <c r="DF10" i="3"/>
  <c r="CY11" i="3"/>
  <c r="CY12" i="3"/>
  <c r="CY13" i="3"/>
  <c r="CY14" i="3"/>
  <c r="CY15" i="3"/>
  <c r="CY16" i="3"/>
  <c r="CY17" i="3"/>
  <c r="CY18" i="3"/>
  <c r="CY19" i="3"/>
  <c r="CY20" i="3"/>
  <c r="CY21" i="3"/>
  <c r="CY22" i="3"/>
  <c r="CY23" i="3"/>
  <c r="CY24" i="3"/>
  <c r="CY25" i="3"/>
  <c r="CY26" i="3"/>
  <c r="CY27" i="3"/>
  <c r="CY28" i="3"/>
  <c r="CY10" i="3"/>
  <c r="DB5" i="3"/>
  <c r="DB6" i="3"/>
  <c r="DC6" i="3"/>
  <c r="DD6" i="3"/>
  <c r="DE6" i="3"/>
  <c r="DF6" i="3"/>
  <c r="DG6" i="3"/>
  <c r="DH6" i="3"/>
  <c r="DI6" i="3"/>
  <c r="DJ6" i="3"/>
  <c r="DK6" i="3"/>
  <c r="DL6" i="3"/>
  <c r="DM6" i="3"/>
  <c r="DN6" i="3"/>
  <c r="DO6" i="3"/>
  <c r="DP6" i="3"/>
  <c r="DQ6" i="3"/>
  <c r="DR6" i="3"/>
  <c r="DS6" i="3"/>
  <c r="DT6" i="3"/>
  <c r="DU6" i="3"/>
  <c r="DV6" i="3"/>
  <c r="DW6" i="3"/>
  <c r="DX6" i="3"/>
  <c r="DY6" i="3"/>
  <c r="DU7" i="3"/>
  <c r="DV7" i="3"/>
  <c r="DW7" i="3"/>
  <c r="DX7" i="3"/>
  <c r="CX7" i="3"/>
  <c r="CY7" i="3"/>
  <c r="CZ7" i="3"/>
  <c r="DA7" i="3"/>
  <c r="DB7" i="3"/>
  <c r="DC7" i="3"/>
  <c r="DD7" i="3"/>
  <c r="DE7" i="3"/>
  <c r="DF7" i="3"/>
  <c r="DG7" i="3"/>
  <c r="DH7" i="3"/>
  <c r="DI7" i="3"/>
  <c r="DJ7" i="3"/>
  <c r="DK7" i="3"/>
  <c r="DL7" i="3"/>
  <c r="DM7" i="3"/>
  <c r="DN7" i="3"/>
  <c r="DO7" i="3"/>
  <c r="DP7" i="3"/>
  <c r="DQ7" i="3"/>
  <c r="DR7" i="3"/>
  <c r="DS7" i="3"/>
  <c r="DT7" i="3"/>
  <c r="CW7" i="3"/>
  <c r="BU11" i="3"/>
  <c r="BU12" i="3"/>
  <c r="BU13" i="3"/>
  <c r="BU14" i="3"/>
  <c r="BU15" i="3"/>
  <c r="BU16" i="3"/>
  <c r="BU17" i="3"/>
  <c r="BU18" i="3"/>
  <c r="BU19" i="3"/>
  <c r="BU20" i="3"/>
  <c r="BU21" i="3"/>
  <c r="BU22" i="3"/>
  <c r="BU23" i="3"/>
  <c r="BU24" i="3"/>
  <c r="BU25" i="3"/>
  <c r="BU26" i="3"/>
  <c r="BU27" i="3"/>
  <c r="BU28" i="3"/>
  <c r="BU10" i="3"/>
  <c r="BX29" i="3" l="1"/>
  <c r="BX30" i="3" s="1"/>
  <c r="BX31" i="3" s="1"/>
  <c r="BX32" i="3" s="1"/>
  <c r="BX33" i="3" s="1"/>
  <c r="BX34" i="3" s="1"/>
  <c r="BX35" i="3" s="1"/>
  <c r="BX36" i="3" s="1"/>
  <c r="BX37" i="3" s="1"/>
  <c r="BX38" i="3" s="1"/>
  <c r="BX39" i="3" s="1"/>
  <c r="BX40" i="3" s="1"/>
  <c r="BX41" i="3" s="1"/>
  <c r="BX42" i="3" s="1"/>
  <c r="BX43" i="3" s="1"/>
  <c r="BX44" i="3" s="1"/>
  <c r="BX45" i="3" s="1"/>
  <c r="BX46" i="3" s="1"/>
  <c r="BX47" i="3" s="1"/>
  <c r="BX48" i="3" s="1"/>
  <c r="BX49" i="3" s="1"/>
  <c r="BX50" i="3" s="1"/>
  <c r="BX51" i="3" s="1"/>
  <c r="BX52" i="3" s="1"/>
  <c r="BX53" i="3" s="1"/>
  <c r="BX54" i="3" s="1"/>
  <c r="BX55" i="3" s="1"/>
  <c r="BX56" i="3" s="1"/>
  <c r="BX57" i="3" s="1"/>
  <c r="BX58" i="3" s="1"/>
  <c r="BX59" i="3" s="1"/>
  <c r="V11" i="3"/>
  <c r="V12" i="3"/>
  <c r="V13" i="3"/>
  <c r="V14" i="3"/>
  <c r="V15" i="3"/>
  <c r="V16" i="3"/>
  <c r="V17" i="3"/>
  <c r="V18" i="3"/>
  <c r="V19" i="3"/>
  <c r="V20" i="3"/>
  <c r="V21" i="3"/>
  <c r="V22" i="3"/>
  <c r="V23" i="3"/>
  <c r="V24" i="3"/>
  <c r="V25" i="3"/>
  <c r="V26" i="3"/>
  <c r="V27" i="3"/>
  <c r="V28" i="3"/>
  <c r="V10" i="3"/>
  <c r="BJ10" i="3" l="1"/>
  <c r="BK10" i="3" s="1"/>
  <c r="BJ11" i="3"/>
  <c r="BK11" i="3" s="1"/>
  <c r="BJ12" i="3"/>
  <c r="BK12" i="3" s="1"/>
  <c r="BJ13" i="3"/>
  <c r="BK13" i="3" s="1"/>
  <c r="BJ14" i="3"/>
  <c r="BK14" i="3" s="1"/>
  <c r="BJ15" i="3"/>
  <c r="BK15" i="3" s="1"/>
  <c r="BJ16" i="3"/>
  <c r="BK16" i="3" s="1"/>
  <c r="BJ17" i="3"/>
  <c r="BK17" i="3" s="1"/>
  <c r="BJ18" i="3"/>
  <c r="BK18" i="3" s="1"/>
  <c r="BJ19" i="3"/>
  <c r="BK19" i="3" s="1"/>
  <c r="BJ20" i="3"/>
  <c r="BK20" i="3" s="1"/>
  <c r="BJ21" i="3"/>
  <c r="BK21" i="3" s="1"/>
  <c r="BJ22" i="3"/>
  <c r="BK22" i="3" s="1"/>
  <c r="BJ23" i="3"/>
  <c r="BK23" i="3" s="1"/>
  <c r="BJ24" i="3"/>
  <c r="BK24" i="3" s="1"/>
  <c r="BJ25" i="3"/>
  <c r="BK25" i="3" s="1"/>
  <c r="BJ26" i="3"/>
  <c r="BK26" i="3" s="1"/>
  <c r="BJ27" i="3"/>
  <c r="BK27" i="3" s="1"/>
  <c r="BJ28" i="3"/>
  <c r="BK28" i="3" s="1"/>
  <c r="E91" i="1"/>
  <c r="E90" i="1"/>
  <c r="E89" i="1"/>
  <c r="E88" i="1"/>
  <c r="E87" i="1"/>
  <c r="E86" i="1"/>
  <c r="E85" i="1"/>
  <c r="E84" i="1"/>
  <c r="E83" i="1"/>
  <c r="E82" i="1"/>
  <c r="E81" i="1"/>
  <c r="E80" i="1"/>
  <c r="E79" i="1"/>
  <c r="E78" i="1"/>
  <c r="E77" i="1"/>
  <c r="E76" i="1"/>
  <c r="E75" i="1"/>
  <c r="E74" i="1"/>
  <c r="E73" i="1"/>
  <c r="BM10" i="3"/>
  <c r="C16" i="1" l="1"/>
  <c r="C17" i="1" l="1"/>
  <c r="C18" i="1" s="1"/>
  <c r="C19" i="1" s="1"/>
  <c r="C20" i="1" s="1"/>
  <c r="C21" i="1" s="1"/>
  <c r="C22" i="1" s="1"/>
  <c r="C23" i="1" s="1"/>
  <c r="C24" i="1" s="1"/>
  <c r="C25" i="1" s="1"/>
  <c r="C26" i="1" s="1"/>
  <c r="C27" i="1" s="1"/>
  <c r="C28" i="1" s="1"/>
  <c r="C29" i="1" s="1"/>
  <c r="C30" i="1" s="1"/>
  <c r="C31" i="1" s="1"/>
  <c r="C32" i="1" s="1"/>
  <c r="C33" i="1" s="1"/>
  <c r="E5" i="5"/>
  <c r="C34" i="1" l="1"/>
  <c r="B19" i="3"/>
  <c r="CW24" i="3"/>
  <c r="B11" i="3"/>
  <c r="CW26" i="3"/>
  <c r="CW10" i="3"/>
  <c r="B24" i="3"/>
  <c r="CW17" i="3"/>
  <c r="CW25" i="3"/>
  <c r="B27" i="3"/>
  <c r="CW16" i="3"/>
  <c r="B12" i="3"/>
  <c r="B26" i="3"/>
  <c r="CW18" i="3"/>
  <c r="B25" i="3"/>
  <c r="CW27" i="3"/>
  <c r="CW19" i="3"/>
  <c r="B22" i="3"/>
  <c r="CW12" i="3"/>
  <c r="CW28" i="3"/>
  <c r="B21" i="3"/>
  <c r="B20" i="3"/>
  <c r="CW21" i="3"/>
  <c r="CW14" i="3"/>
  <c r="B13" i="3"/>
  <c r="B17" i="3"/>
  <c r="B16" i="3"/>
  <c r="CW23" i="3"/>
  <c r="B15" i="3"/>
  <c r="E6" i="5"/>
  <c r="E8" i="5"/>
  <c r="E10" i="5"/>
  <c r="C35" i="1" l="1"/>
  <c r="CW15" i="3"/>
  <c r="CW22" i="3"/>
  <c r="CW13" i="3"/>
  <c r="CW20" i="3"/>
  <c r="CW11" i="3"/>
  <c r="B23" i="3"/>
  <c r="B10" i="3"/>
  <c r="B28" i="3"/>
  <c r="B14" i="3"/>
  <c r="B18" i="3"/>
  <c r="AP10" i="3"/>
  <c r="Z10" i="3"/>
  <c r="C36" i="1" l="1"/>
  <c r="AC16" i="1"/>
  <c r="AC17" i="1"/>
  <c r="AC18" i="1"/>
  <c r="AC19" i="1"/>
  <c r="AC20" i="1"/>
  <c r="AC21" i="1"/>
  <c r="AC22" i="1"/>
  <c r="AC23" i="1"/>
  <c r="AC24" i="1"/>
  <c r="AC25" i="1"/>
  <c r="AC26" i="1"/>
  <c r="AC27" i="1"/>
  <c r="AC28" i="1"/>
  <c r="AC29" i="1"/>
  <c r="AC30" i="1"/>
  <c r="AC31" i="1"/>
  <c r="AC32" i="1"/>
  <c r="AC33" i="1"/>
  <c r="AC15" i="1"/>
  <c r="Y16" i="1"/>
  <c r="Y17" i="1"/>
  <c r="Y18" i="1"/>
  <c r="Y19" i="1"/>
  <c r="Y20" i="1"/>
  <c r="Y21" i="1"/>
  <c r="Y22" i="1"/>
  <c r="Y23" i="1"/>
  <c r="Y24" i="1"/>
  <c r="Y25" i="1"/>
  <c r="Y26" i="1"/>
  <c r="Y27" i="1"/>
  <c r="Y28" i="1"/>
  <c r="Y29" i="1"/>
  <c r="Y30" i="1"/>
  <c r="Y31" i="1"/>
  <c r="Y32" i="1"/>
  <c r="Y33" i="1"/>
  <c r="Y15" i="1"/>
  <c r="U16" i="1"/>
  <c r="U17" i="1"/>
  <c r="U18" i="1"/>
  <c r="U19" i="1"/>
  <c r="U20" i="1"/>
  <c r="U21" i="1"/>
  <c r="U22" i="1"/>
  <c r="U23" i="1"/>
  <c r="U24" i="1"/>
  <c r="U25" i="1"/>
  <c r="U26" i="1"/>
  <c r="U27" i="1"/>
  <c r="U28" i="1"/>
  <c r="U29" i="1"/>
  <c r="U30" i="1"/>
  <c r="U31" i="1"/>
  <c r="U32" i="1"/>
  <c r="U33" i="1"/>
  <c r="U15" i="1"/>
  <c r="Q16" i="1"/>
  <c r="Q17" i="1"/>
  <c r="Q18" i="1"/>
  <c r="Q19" i="1"/>
  <c r="Q20" i="1"/>
  <c r="Q21" i="1"/>
  <c r="Q22" i="1"/>
  <c r="Q23" i="1"/>
  <c r="Q24" i="1"/>
  <c r="Q25" i="1"/>
  <c r="Q26" i="1"/>
  <c r="Q27" i="1"/>
  <c r="Q28" i="1"/>
  <c r="Q29" i="1"/>
  <c r="Q30" i="1"/>
  <c r="Q31" i="1"/>
  <c r="Q32" i="1"/>
  <c r="Q33" i="1"/>
  <c r="Q15" i="1"/>
  <c r="DX56" i="3" l="1"/>
  <c r="DX57" i="3"/>
  <c r="DX48" i="3"/>
  <c r="DX54" i="3"/>
  <c r="DX29" i="3"/>
  <c r="DX30" i="3"/>
  <c r="DX34" i="3"/>
  <c r="DX42" i="3"/>
  <c r="DX59" i="3"/>
  <c r="DX45" i="3"/>
  <c r="DX46" i="3"/>
  <c r="DX55" i="3"/>
  <c r="DX31" i="3"/>
  <c r="DX37" i="3"/>
  <c r="DX38" i="3"/>
  <c r="DX39" i="3"/>
  <c r="DX44" i="3"/>
  <c r="DX40" i="3"/>
  <c r="DX51" i="3"/>
  <c r="DX52" i="3"/>
  <c r="DX53" i="3"/>
  <c r="DX32" i="3"/>
  <c r="DX58" i="3"/>
  <c r="DX47" i="3"/>
  <c r="DX49" i="3"/>
  <c r="DX33" i="3"/>
  <c r="DX36" i="3"/>
  <c r="DX50" i="3"/>
  <c r="DX43" i="3"/>
  <c r="DX35" i="3"/>
  <c r="DX41" i="3"/>
  <c r="DT56" i="3"/>
  <c r="DT57" i="3"/>
  <c r="DT48" i="3"/>
  <c r="DT54" i="3"/>
  <c r="DT29" i="3"/>
  <c r="DT30" i="3"/>
  <c r="DT34" i="3"/>
  <c r="DT42" i="3"/>
  <c r="DT59" i="3"/>
  <c r="DT45" i="3"/>
  <c r="DT46" i="3"/>
  <c r="DT47" i="3"/>
  <c r="DT55" i="3"/>
  <c r="DT31" i="3"/>
  <c r="DT32" i="3"/>
  <c r="DT33" i="3"/>
  <c r="DT44" i="3"/>
  <c r="DT37" i="3"/>
  <c r="DT39" i="3"/>
  <c r="DT40" i="3"/>
  <c r="DT41" i="3"/>
  <c r="DT51" i="3"/>
  <c r="DT52" i="3"/>
  <c r="DT53" i="3"/>
  <c r="DT58" i="3"/>
  <c r="DT49" i="3"/>
  <c r="DT50" i="3"/>
  <c r="DT36" i="3"/>
  <c r="DT38" i="3"/>
  <c r="DT43" i="3"/>
  <c r="DT35" i="3"/>
  <c r="DP56" i="3"/>
  <c r="DP57" i="3"/>
  <c r="DP48" i="3"/>
  <c r="DP54" i="3"/>
  <c r="DP29" i="3"/>
  <c r="DP30" i="3"/>
  <c r="DP34" i="3"/>
  <c r="DP42" i="3"/>
  <c r="DP59" i="3"/>
  <c r="DP45" i="3"/>
  <c r="DP46" i="3"/>
  <c r="DP49" i="3"/>
  <c r="DP55" i="3"/>
  <c r="DP31" i="3"/>
  <c r="DP41" i="3"/>
  <c r="DP44" i="3"/>
  <c r="DP58" i="3"/>
  <c r="DP38" i="3"/>
  <c r="DP47" i="3"/>
  <c r="DP33" i="3"/>
  <c r="DP37" i="3"/>
  <c r="DP39" i="3"/>
  <c r="DP40" i="3"/>
  <c r="DP50" i="3"/>
  <c r="DP51" i="3"/>
  <c r="DP52" i="3"/>
  <c r="DP53" i="3"/>
  <c r="DP43" i="3"/>
  <c r="DP32" i="3"/>
  <c r="DP35" i="3"/>
  <c r="DP36" i="3"/>
  <c r="DL56" i="3"/>
  <c r="DL57" i="3"/>
  <c r="DL48" i="3"/>
  <c r="DL54" i="3"/>
  <c r="DL29" i="3"/>
  <c r="DL30" i="3"/>
  <c r="DL34" i="3"/>
  <c r="DL42" i="3"/>
  <c r="DL59" i="3"/>
  <c r="DL45" i="3"/>
  <c r="DL46" i="3"/>
  <c r="DL55" i="3"/>
  <c r="DL31" i="3"/>
  <c r="DL44" i="3"/>
  <c r="DL51" i="3"/>
  <c r="DL52" i="3"/>
  <c r="DL58" i="3"/>
  <c r="DL32" i="3"/>
  <c r="DL36" i="3"/>
  <c r="DL38" i="3"/>
  <c r="DL47" i="3"/>
  <c r="DL49" i="3"/>
  <c r="DL33" i="3"/>
  <c r="DL50" i="3"/>
  <c r="DL37" i="3"/>
  <c r="DL39" i="3"/>
  <c r="DL40" i="3"/>
  <c r="DL43" i="3"/>
  <c r="DL53" i="3"/>
  <c r="DL35" i="3"/>
  <c r="DL41" i="3"/>
  <c r="C37" i="1"/>
  <c r="DP21" i="3"/>
  <c r="DP14" i="3"/>
  <c r="DP18" i="3"/>
  <c r="DP22" i="3"/>
  <c r="DP26" i="3"/>
  <c r="DP10" i="3"/>
  <c r="DP12" i="3"/>
  <c r="DP16" i="3"/>
  <c r="DP24" i="3"/>
  <c r="DP28" i="3"/>
  <c r="DP13" i="3"/>
  <c r="DP25" i="3"/>
  <c r="DP11" i="3"/>
  <c r="DP15" i="3"/>
  <c r="DP19" i="3"/>
  <c r="DP23" i="3"/>
  <c r="DP27" i="3"/>
  <c r="DP20" i="3"/>
  <c r="DP17" i="3"/>
  <c r="DT13" i="3"/>
  <c r="DT21" i="3"/>
  <c r="DT14" i="3"/>
  <c r="DT18" i="3"/>
  <c r="DT22" i="3"/>
  <c r="DT26" i="3"/>
  <c r="DT10" i="3"/>
  <c r="DT12" i="3"/>
  <c r="DT20" i="3"/>
  <c r="DT28" i="3"/>
  <c r="DT25" i="3"/>
  <c r="DT11" i="3"/>
  <c r="DT15" i="3"/>
  <c r="DT19" i="3"/>
  <c r="DT23" i="3"/>
  <c r="DT27" i="3"/>
  <c r="DT16" i="3"/>
  <c r="DT24" i="3"/>
  <c r="DT17" i="3"/>
  <c r="DX13" i="3"/>
  <c r="DX17" i="3"/>
  <c r="DX21" i="3"/>
  <c r="DX25" i="3"/>
  <c r="DX14" i="3"/>
  <c r="DX18" i="3"/>
  <c r="DX22" i="3"/>
  <c r="DX26" i="3"/>
  <c r="DX10" i="3"/>
  <c r="DX16" i="3"/>
  <c r="DX11" i="3"/>
  <c r="DX15" i="3"/>
  <c r="DX19" i="3"/>
  <c r="DX23" i="3"/>
  <c r="DX27" i="3"/>
  <c r="DX12" i="3"/>
  <c r="DX20" i="3"/>
  <c r="DX24" i="3"/>
  <c r="DX28" i="3"/>
  <c r="DL11" i="3"/>
  <c r="DL15" i="3"/>
  <c r="DL19" i="3"/>
  <c r="DL23" i="3"/>
  <c r="DL27" i="3"/>
  <c r="DL13" i="3"/>
  <c r="DL21" i="3"/>
  <c r="DL14" i="3"/>
  <c r="DL22" i="3"/>
  <c r="DL12" i="3"/>
  <c r="DL16" i="3"/>
  <c r="DL20" i="3"/>
  <c r="DL24" i="3"/>
  <c r="DL28" i="3"/>
  <c r="DL17" i="3"/>
  <c r="DL25" i="3"/>
  <c r="DL18" i="3"/>
  <c r="DL26" i="3"/>
  <c r="DL10" i="3"/>
  <c r="C38" i="1" l="1"/>
  <c r="AS12" i="3"/>
  <c r="AS13" i="3"/>
  <c r="AS14" i="3"/>
  <c r="AS15" i="3"/>
  <c r="AS16" i="3"/>
  <c r="AS17" i="3"/>
  <c r="AS18" i="3"/>
  <c r="AS19" i="3"/>
  <c r="AS20" i="3"/>
  <c r="AS21" i="3"/>
  <c r="AS22" i="3"/>
  <c r="AS23" i="3"/>
  <c r="AS24" i="3"/>
  <c r="AS25" i="3"/>
  <c r="AS26" i="3"/>
  <c r="AS27" i="3"/>
  <c r="AS28" i="3"/>
  <c r="AK10" i="3"/>
  <c r="AC11" i="3"/>
  <c r="AC12" i="3"/>
  <c r="AC13" i="3"/>
  <c r="AC14" i="3"/>
  <c r="AC15" i="3"/>
  <c r="AC16" i="3"/>
  <c r="AC17" i="3"/>
  <c r="AC18" i="3"/>
  <c r="AC19" i="3"/>
  <c r="AC20" i="3"/>
  <c r="AC21" i="3"/>
  <c r="AC22" i="3"/>
  <c r="AC23" i="3"/>
  <c r="AC24" i="3"/>
  <c r="AC25" i="3"/>
  <c r="AC26" i="3"/>
  <c r="AC27" i="3"/>
  <c r="AC28" i="3"/>
  <c r="AC10" i="3"/>
  <c r="AE10" i="3" s="1"/>
  <c r="C39" i="1" l="1"/>
  <c r="AS11" i="3"/>
  <c r="AU11" i="3" s="1"/>
  <c r="AS10" i="3"/>
  <c r="AU10" i="3" s="1"/>
  <c r="CF10" i="3"/>
  <c r="CF11" i="3" s="1"/>
  <c r="CF12" i="3" s="1"/>
  <c r="CF13" i="3" s="1"/>
  <c r="CF14" i="3" s="1"/>
  <c r="CF15" i="3" s="1"/>
  <c r="CF16" i="3" s="1"/>
  <c r="CF17" i="3" s="1"/>
  <c r="CF18" i="3" s="1"/>
  <c r="CF19" i="3" s="1"/>
  <c r="CF20" i="3" s="1"/>
  <c r="CF21" i="3" s="1"/>
  <c r="CF22" i="3" s="1"/>
  <c r="CF23" i="3" s="1"/>
  <c r="CF24" i="3" s="1"/>
  <c r="CF25" i="3" s="1"/>
  <c r="CF26" i="3" s="1"/>
  <c r="CF27" i="3" s="1"/>
  <c r="CF28" i="3" s="1"/>
  <c r="E9" i="5"/>
  <c r="CE10" i="3" s="1"/>
  <c r="CE11" i="3" s="1"/>
  <c r="CE12" i="3" s="1"/>
  <c r="CE13" i="3" s="1"/>
  <c r="CE14" i="3" s="1"/>
  <c r="CE15" i="3" s="1"/>
  <c r="CE16" i="3" s="1"/>
  <c r="CE17" i="3" s="1"/>
  <c r="CE18" i="3" s="1"/>
  <c r="CE19" i="3" s="1"/>
  <c r="CE20" i="3" s="1"/>
  <c r="CE21" i="3" s="1"/>
  <c r="CE22" i="3" s="1"/>
  <c r="CE23" i="3" s="1"/>
  <c r="CE24" i="3" s="1"/>
  <c r="CE25" i="3" s="1"/>
  <c r="CE26" i="3" s="1"/>
  <c r="CE27" i="3" s="1"/>
  <c r="CE28" i="3" s="1"/>
  <c r="CD10" i="3"/>
  <c r="CD11" i="3" s="1"/>
  <c r="CD12" i="3" s="1"/>
  <c r="CD13" i="3" s="1"/>
  <c r="CD14" i="3" s="1"/>
  <c r="CD15" i="3" s="1"/>
  <c r="CD16" i="3" s="1"/>
  <c r="CD17" i="3" s="1"/>
  <c r="CD18" i="3" s="1"/>
  <c r="CD19" i="3" s="1"/>
  <c r="CD20" i="3" s="1"/>
  <c r="CD21" i="3" s="1"/>
  <c r="CD22" i="3" s="1"/>
  <c r="CD23" i="3" s="1"/>
  <c r="CD24" i="3" s="1"/>
  <c r="CD25" i="3" s="1"/>
  <c r="CD26" i="3" s="1"/>
  <c r="CD27" i="3" s="1"/>
  <c r="CD28" i="3" s="1"/>
  <c r="E7" i="5"/>
  <c r="CB10" i="3"/>
  <c r="CB11" i="3" s="1"/>
  <c r="CB12" i="3" s="1"/>
  <c r="CB13" i="3" s="1"/>
  <c r="CB14" i="3" s="1"/>
  <c r="CB15" i="3" s="1"/>
  <c r="CB16" i="3" s="1"/>
  <c r="CB17" i="3" s="1"/>
  <c r="CB18" i="3" s="1"/>
  <c r="CB19" i="3" s="1"/>
  <c r="CB20" i="3" s="1"/>
  <c r="CB21" i="3" s="1"/>
  <c r="CB22" i="3" s="1"/>
  <c r="CB23" i="3" s="1"/>
  <c r="CB24" i="3" s="1"/>
  <c r="CB25" i="3" s="1"/>
  <c r="CB26" i="3" s="1"/>
  <c r="CB27" i="3" s="1"/>
  <c r="CB28" i="3" s="1"/>
  <c r="C23" i="4"/>
  <c r="C35" i="4" s="1"/>
  <c r="C47" i="4" s="1"/>
  <c r="C59" i="4" s="1"/>
  <c r="C71" i="4" s="1"/>
  <c r="C83" i="4" s="1"/>
  <c r="C95" i="4" s="1"/>
  <c r="C107" i="4" s="1"/>
  <c r="C119" i="4" s="1"/>
  <c r="C131" i="4" s="1"/>
  <c r="C143" i="4" s="1"/>
  <c r="C155" i="4" s="1"/>
  <c r="C167" i="4" s="1"/>
  <c r="C179" i="4" s="1"/>
  <c r="C191" i="4" s="1"/>
  <c r="C203" i="4" s="1"/>
  <c r="C215" i="4" s="1"/>
  <c r="C227" i="4" s="1"/>
  <c r="C239" i="4" s="1"/>
  <c r="C251" i="4" s="1"/>
  <c r="C263" i="4" s="1"/>
  <c r="C275" i="4" s="1"/>
  <c r="C287" i="4" s="1"/>
  <c r="C299" i="4" s="1"/>
  <c r="C311" i="4" s="1"/>
  <c r="C323" i="4" s="1"/>
  <c r="C335" i="4" s="1"/>
  <c r="C347" i="4" s="1"/>
  <c r="C359" i="4" s="1"/>
  <c r="C371" i="4" s="1"/>
  <c r="C383" i="4" s="1"/>
  <c r="C395" i="4" s="1"/>
  <c r="C407" i="4" s="1"/>
  <c r="C419" i="4" s="1"/>
  <c r="C431" i="4" s="1"/>
  <c r="C443" i="4" s="1"/>
  <c r="C455" i="4" s="1"/>
  <c r="C467" i="4" s="1"/>
  <c r="C479" i="4" s="1"/>
  <c r="C491" i="4" s="1"/>
  <c r="C503" i="4" s="1"/>
  <c r="C515" i="4" s="1"/>
  <c r="C527" i="4" s="1"/>
  <c r="C539" i="4" s="1"/>
  <c r="C551" i="4" s="1"/>
  <c r="C563" i="4" s="1"/>
  <c r="C575" i="4" s="1"/>
  <c r="C587" i="4" s="1"/>
  <c r="C599" i="4" s="1"/>
  <c r="CI28" i="3"/>
  <c r="BW28" i="3"/>
  <c r="BS28" i="3"/>
  <c r="BM28" i="3"/>
  <c r="BB28" i="3"/>
  <c r="BA28" i="3"/>
  <c r="BC28" i="3" s="1"/>
  <c r="AZ28" i="3"/>
  <c r="AX28" i="3"/>
  <c r="AT28" i="3"/>
  <c r="AU28" i="3"/>
  <c r="AR28" i="3"/>
  <c r="AP28" i="3"/>
  <c r="AL28" i="3"/>
  <c r="AK28" i="3"/>
  <c r="AM28" i="3" s="1"/>
  <c r="AJ28" i="3"/>
  <c r="AH28" i="3"/>
  <c r="AD28" i="3"/>
  <c r="AE28" i="3"/>
  <c r="AB28" i="3"/>
  <c r="Z28" i="3"/>
  <c r="CI27" i="3"/>
  <c r="BW27" i="3"/>
  <c r="BS27" i="3"/>
  <c r="BM27" i="3"/>
  <c r="BB27" i="3"/>
  <c r="BA27" i="3"/>
  <c r="BC27" i="3" s="1"/>
  <c r="AZ27" i="3"/>
  <c r="AX27" i="3"/>
  <c r="AT27" i="3"/>
  <c r="AU27" i="3"/>
  <c r="AR27" i="3"/>
  <c r="AP27" i="3"/>
  <c r="AL27" i="3"/>
  <c r="AK27" i="3"/>
  <c r="AM27" i="3" s="1"/>
  <c r="AJ27" i="3"/>
  <c r="AH27" i="3"/>
  <c r="AD27" i="3"/>
  <c r="AB27" i="3"/>
  <c r="Z27" i="3"/>
  <c r="CI26" i="3"/>
  <c r="BW26" i="3"/>
  <c r="BS26" i="3"/>
  <c r="BM26" i="3"/>
  <c r="BB26" i="3"/>
  <c r="BA26" i="3"/>
  <c r="BC26" i="3" s="1"/>
  <c r="AZ26" i="3"/>
  <c r="AX26" i="3"/>
  <c r="AT26" i="3"/>
  <c r="AU26" i="3"/>
  <c r="AR26" i="3"/>
  <c r="AP26" i="3"/>
  <c r="AL26" i="3"/>
  <c r="AK26" i="3"/>
  <c r="AM26" i="3" s="1"/>
  <c r="AJ26" i="3"/>
  <c r="AH26" i="3"/>
  <c r="AD26" i="3"/>
  <c r="AB26" i="3"/>
  <c r="Z26" i="3"/>
  <c r="CI25" i="3"/>
  <c r="BW25" i="3"/>
  <c r="BS25" i="3"/>
  <c r="BM25" i="3"/>
  <c r="BB25" i="3"/>
  <c r="BA25" i="3"/>
  <c r="BC25" i="3" s="1"/>
  <c r="AZ25" i="3"/>
  <c r="AX25" i="3"/>
  <c r="AT25" i="3"/>
  <c r="AU25" i="3"/>
  <c r="AR25" i="3"/>
  <c r="AP25" i="3"/>
  <c r="AL25" i="3"/>
  <c r="AK25" i="3"/>
  <c r="AM25" i="3" s="1"/>
  <c r="AJ25" i="3"/>
  <c r="AH25" i="3"/>
  <c r="AD25" i="3"/>
  <c r="AB25" i="3"/>
  <c r="Z25" i="3"/>
  <c r="CI24" i="3"/>
  <c r="BW24" i="3"/>
  <c r="BS24" i="3"/>
  <c r="BM24" i="3"/>
  <c r="BB24" i="3"/>
  <c r="BA24" i="3"/>
  <c r="BC24" i="3" s="1"/>
  <c r="AZ24" i="3"/>
  <c r="AX24" i="3"/>
  <c r="AT24" i="3"/>
  <c r="AU24" i="3"/>
  <c r="AR24" i="3"/>
  <c r="AP24" i="3"/>
  <c r="AL24" i="3"/>
  <c r="AK24" i="3"/>
  <c r="AM24" i="3" s="1"/>
  <c r="AJ24" i="3"/>
  <c r="AH24" i="3"/>
  <c r="AD24" i="3"/>
  <c r="AE24" i="3"/>
  <c r="AB24" i="3"/>
  <c r="Z24" i="3"/>
  <c r="CI23" i="3"/>
  <c r="BW23" i="3"/>
  <c r="BS23" i="3"/>
  <c r="BM23" i="3"/>
  <c r="BB23" i="3"/>
  <c r="BA23" i="3"/>
  <c r="BC23" i="3" s="1"/>
  <c r="AZ23" i="3"/>
  <c r="AX23" i="3"/>
  <c r="AT23" i="3"/>
  <c r="AU23" i="3"/>
  <c r="AR23" i="3"/>
  <c r="AP23" i="3"/>
  <c r="AL23" i="3"/>
  <c r="AK23" i="3"/>
  <c r="AM23" i="3" s="1"/>
  <c r="AJ23" i="3"/>
  <c r="AH23" i="3"/>
  <c r="AD23" i="3"/>
  <c r="AB23" i="3"/>
  <c r="Z23" i="3"/>
  <c r="CI22" i="3"/>
  <c r="BW22" i="3"/>
  <c r="BS22" i="3"/>
  <c r="BM22" i="3"/>
  <c r="BB22" i="3"/>
  <c r="BA22" i="3"/>
  <c r="BC22" i="3" s="1"/>
  <c r="AZ22" i="3"/>
  <c r="AX22" i="3"/>
  <c r="AT22" i="3"/>
  <c r="AU22" i="3"/>
  <c r="AR22" i="3"/>
  <c r="AP22" i="3"/>
  <c r="AL22" i="3"/>
  <c r="AK22" i="3"/>
  <c r="AM22" i="3" s="1"/>
  <c r="AJ22" i="3"/>
  <c r="AH22" i="3"/>
  <c r="AD22" i="3"/>
  <c r="AB22" i="3"/>
  <c r="Z22" i="3"/>
  <c r="CI21" i="3"/>
  <c r="BW21" i="3"/>
  <c r="BS21" i="3"/>
  <c r="BM21" i="3"/>
  <c r="BB21" i="3"/>
  <c r="BA21" i="3"/>
  <c r="BC21" i="3" s="1"/>
  <c r="AZ21" i="3"/>
  <c r="AX21" i="3"/>
  <c r="AT21" i="3"/>
  <c r="AU21" i="3"/>
  <c r="AR21" i="3"/>
  <c r="AP21" i="3"/>
  <c r="AL21" i="3"/>
  <c r="AK21" i="3"/>
  <c r="AM21" i="3" s="1"/>
  <c r="AJ21" i="3"/>
  <c r="AH21" i="3"/>
  <c r="AD21" i="3"/>
  <c r="AB21" i="3"/>
  <c r="Z21" i="3"/>
  <c r="CI20" i="3"/>
  <c r="BW20" i="3"/>
  <c r="BS20" i="3"/>
  <c r="BM20" i="3"/>
  <c r="BB20" i="3"/>
  <c r="BA20" i="3"/>
  <c r="BC20" i="3" s="1"/>
  <c r="AZ20" i="3"/>
  <c r="AX20" i="3"/>
  <c r="AT20" i="3"/>
  <c r="AU20" i="3"/>
  <c r="AR20" i="3"/>
  <c r="AP20" i="3"/>
  <c r="AL20" i="3"/>
  <c r="AK20" i="3"/>
  <c r="AM20" i="3" s="1"/>
  <c r="AJ20" i="3"/>
  <c r="AH20" i="3"/>
  <c r="AD20" i="3"/>
  <c r="AB20" i="3"/>
  <c r="Z20" i="3"/>
  <c r="CI19" i="3"/>
  <c r="BW19" i="3"/>
  <c r="BS19" i="3"/>
  <c r="BM19" i="3"/>
  <c r="BB19" i="3"/>
  <c r="BA19" i="3"/>
  <c r="BC19" i="3" s="1"/>
  <c r="AZ19" i="3"/>
  <c r="AX19" i="3"/>
  <c r="AT19" i="3"/>
  <c r="AU19" i="3"/>
  <c r="AR19" i="3"/>
  <c r="AP19" i="3"/>
  <c r="AL19" i="3"/>
  <c r="AK19" i="3"/>
  <c r="AM19" i="3" s="1"/>
  <c r="AJ19" i="3"/>
  <c r="AH19" i="3"/>
  <c r="AD19" i="3"/>
  <c r="AB19" i="3"/>
  <c r="Z19" i="3"/>
  <c r="CI18" i="3"/>
  <c r="BW18" i="3"/>
  <c r="BS18" i="3"/>
  <c r="BM18" i="3"/>
  <c r="BB18" i="3"/>
  <c r="BA18" i="3"/>
  <c r="BC18" i="3" s="1"/>
  <c r="AZ18" i="3"/>
  <c r="AX18" i="3"/>
  <c r="AT18" i="3"/>
  <c r="AU18" i="3"/>
  <c r="AR18" i="3"/>
  <c r="AP18" i="3"/>
  <c r="AL18" i="3"/>
  <c r="AK18" i="3"/>
  <c r="AM18" i="3" s="1"/>
  <c r="AJ18" i="3"/>
  <c r="AH18" i="3"/>
  <c r="AD18" i="3"/>
  <c r="AB18" i="3"/>
  <c r="Z18" i="3"/>
  <c r="CI17" i="3"/>
  <c r="BW17" i="3"/>
  <c r="BS17" i="3"/>
  <c r="BM17" i="3"/>
  <c r="BB17" i="3"/>
  <c r="BA17" i="3"/>
  <c r="BC17" i="3" s="1"/>
  <c r="AZ17" i="3"/>
  <c r="AX17" i="3"/>
  <c r="AT17" i="3"/>
  <c r="AR17" i="3"/>
  <c r="AP17" i="3"/>
  <c r="AL17" i="3"/>
  <c r="AK17" i="3"/>
  <c r="AM17" i="3" s="1"/>
  <c r="AJ17" i="3"/>
  <c r="AH17" i="3"/>
  <c r="AD17" i="3"/>
  <c r="AE17" i="3"/>
  <c r="AB17" i="3"/>
  <c r="Z17" i="3"/>
  <c r="CI16" i="3"/>
  <c r="BW16" i="3"/>
  <c r="BS16" i="3"/>
  <c r="BM16" i="3"/>
  <c r="BB16" i="3"/>
  <c r="BA16" i="3"/>
  <c r="BC16" i="3" s="1"/>
  <c r="AZ16" i="3"/>
  <c r="AX16" i="3"/>
  <c r="AT16" i="3"/>
  <c r="AU16" i="3"/>
  <c r="AR16" i="3"/>
  <c r="AP16" i="3"/>
  <c r="AL16" i="3"/>
  <c r="AK16" i="3"/>
  <c r="AM16" i="3" s="1"/>
  <c r="AJ16" i="3"/>
  <c r="AH16" i="3"/>
  <c r="AD16" i="3"/>
  <c r="AB16" i="3"/>
  <c r="Z16" i="3"/>
  <c r="CI15" i="3"/>
  <c r="BW15" i="3"/>
  <c r="BS15" i="3"/>
  <c r="BM15" i="3"/>
  <c r="BB15" i="3"/>
  <c r="BA15" i="3"/>
  <c r="BC15" i="3" s="1"/>
  <c r="AZ15" i="3"/>
  <c r="AX15" i="3"/>
  <c r="AT15" i="3"/>
  <c r="AU15" i="3"/>
  <c r="AR15" i="3"/>
  <c r="AP15" i="3"/>
  <c r="AL15" i="3"/>
  <c r="AK15" i="3"/>
  <c r="AM15" i="3" s="1"/>
  <c r="AJ15" i="3"/>
  <c r="AH15" i="3"/>
  <c r="AD15" i="3"/>
  <c r="AE15" i="3"/>
  <c r="AB15" i="3"/>
  <c r="Z15" i="3"/>
  <c r="CI14" i="3"/>
  <c r="BW14" i="3"/>
  <c r="BS14" i="3"/>
  <c r="BM14" i="3"/>
  <c r="BB14" i="3"/>
  <c r="BA14" i="3"/>
  <c r="BC14" i="3" s="1"/>
  <c r="AZ14" i="3"/>
  <c r="AX14" i="3"/>
  <c r="AT14" i="3"/>
  <c r="AU14" i="3"/>
  <c r="AR14" i="3"/>
  <c r="AP14" i="3"/>
  <c r="AL14" i="3"/>
  <c r="AK14" i="3"/>
  <c r="BE14" i="3" s="1"/>
  <c r="AJ14" i="3"/>
  <c r="AH14" i="3"/>
  <c r="AD14" i="3"/>
  <c r="AE14" i="3"/>
  <c r="AB14" i="3"/>
  <c r="Z14" i="3"/>
  <c r="CI13" i="3"/>
  <c r="BW13" i="3"/>
  <c r="BS13" i="3"/>
  <c r="BM13" i="3"/>
  <c r="BB13" i="3"/>
  <c r="BA13" i="3"/>
  <c r="BC13" i="3" s="1"/>
  <c r="AZ13" i="3"/>
  <c r="AX13" i="3"/>
  <c r="AT13" i="3"/>
  <c r="AU13" i="3"/>
  <c r="AR13" i="3"/>
  <c r="AP13" i="3"/>
  <c r="AL13" i="3"/>
  <c r="AK13" i="3"/>
  <c r="AM13" i="3" s="1"/>
  <c r="AJ13" i="3"/>
  <c r="AH13" i="3"/>
  <c r="AD13" i="3"/>
  <c r="AB13" i="3"/>
  <c r="Z13" i="3"/>
  <c r="CI12" i="3"/>
  <c r="BW12" i="3"/>
  <c r="BS12" i="3"/>
  <c r="BM12" i="3"/>
  <c r="BB12" i="3"/>
  <c r="BA12" i="3"/>
  <c r="BC12" i="3" s="1"/>
  <c r="AZ12" i="3"/>
  <c r="AX12" i="3"/>
  <c r="AT12" i="3"/>
  <c r="AU12" i="3"/>
  <c r="AR12" i="3"/>
  <c r="AP12" i="3"/>
  <c r="AL12" i="3"/>
  <c r="AK12" i="3"/>
  <c r="AM12" i="3" s="1"/>
  <c r="AJ12" i="3"/>
  <c r="AH12" i="3"/>
  <c r="AD12" i="3"/>
  <c r="AB12" i="3"/>
  <c r="Z12" i="3"/>
  <c r="CI11" i="3"/>
  <c r="BW11" i="3"/>
  <c r="BS11" i="3"/>
  <c r="BM11" i="3"/>
  <c r="BB11" i="3"/>
  <c r="BA11" i="3"/>
  <c r="BC11" i="3" s="1"/>
  <c r="AZ11" i="3"/>
  <c r="AX11" i="3"/>
  <c r="AT11" i="3"/>
  <c r="AR11" i="3"/>
  <c r="AP11" i="3"/>
  <c r="AL11" i="3"/>
  <c r="AK11" i="3"/>
  <c r="AJ11" i="3"/>
  <c r="AH11" i="3"/>
  <c r="AD11" i="3"/>
  <c r="AE11" i="3"/>
  <c r="AB11" i="3"/>
  <c r="Z11" i="3"/>
  <c r="CI10" i="3"/>
  <c r="CA10" i="3"/>
  <c r="CA11" i="3" s="1"/>
  <c r="CA12" i="3" s="1"/>
  <c r="CA13" i="3" s="1"/>
  <c r="CA14" i="3" s="1"/>
  <c r="CA15" i="3" s="1"/>
  <c r="CA16" i="3" s="1"/>
  <c r="CA17" i="3" s="1"/>
  <c r="CA18" i="3" s="1"/>
  <c r="CA19" i="3" s="1"/>
  <c r="CA20" i="3" s="1"/>
  <c r="CA21" i="3" s="1"/>
  <c r="CA22" i="3" s="1"/>
  <c r="CA23" i="3" s="1"/>
  <c r="CA24" i="3" s="1"/>
  <c r="CA25" i="3" s="1"/>
  <c r="CA26" i="3" s="1"/>
  <c r="CA27" i="3" s="1"/>
  <c r="CA28" i="3" s="1"/>
  <c r="BY11" i="3"/>
  <c r="BY12" i="3" s="1"/>
  <c r="BY13" i="3" s="1"/>
  <c r="BY14" i="3" s="1"/>
  <c r="BY15" i="3" s="1"/>
  <c r="BY16" i="3" s="1"/>
  <c r="BY17" i="3" s="1"/>
  <c r="BY18" i="3" s="1"/>
  <c r="BY19" i="3" s="1"/>
  <c r="BY20" i="3" s="1"/>
  <c r="BY21" i="3" s="1"/>
  <c r="BY22" i="3" s="1"/>
  <c r="BY23" i="3" s="1"/>
  <c r="BY24" i="3" s="1"/>
  <c r="BY25" i="3" s="1"/>
  <c r="BY26" i="3" s="1"/>
  <c r="BY27" i="3" s="1"/>
  <c r="BY28" i="3" s="1"/>
  <c r="BW10" i="3"/>
  <c r="BS10" i="3"/>
  <c r="BO10" i="3"/>
  <c r="BO11" i="3" s="1"/>
  <c r="BO12" i="3" s="1"/>
  <c r="BO13" i="3" s="1"/>
  <c r="BO14" i="3" s="1"/>
  <c r="BO15" i="3" s="1"/>
  <c r="BO16" i="3" s="1"/>
  <c r="BO17" i="3" s="1"/>
  <c r="BO18" i="3" s="1"/>
  <c r="BO19" i="3" s="1"/>
  <c r="BO20" i="3" s="1"/>
  <c r="BO21" i="3" s="1"/>
  <c r="BO22" i="3" s="1"/>
  <c r="BO23" i="3" s="1"/>
  <c r="BO24" i="3" s="1"/>
  <c r="BO25" i="3" s="1"/>
  <c r="BO26" i="3" s="1"/>
  <c r="BO27" i="3" s="1"/>
  <c r="BO28" i="3" s="1"/>
  <c r="BO29" i="3" s="1"/>
  <c r="BO30" i="3" s="1"/>
  <c r="BO31" i="3" s="1"/>
  <c r="BO32" i="3" s="1"/>
  <c r="BO33" i="3" s="1"/>
  <c r="BO34" i="3" s="1"/>
  <c r="BO35" i="3" s="1"/>
  <c r="BO36" i="3" s="1"/>
  <c r="BO37" i="3" s="1"/>
  <c r="BO38" i="3" s="1"/>
  <c r="BO39" i="3" s="1"/>
  <c r="BO40" i="3" s="1"/>
  <c r="BO41" i="3" s="1"/>
  <c r="BO42" i="3" s="1"/>
  <c r="BO43" i="3" s="1"/>
  <c r="BO44" i="3" s="1"/>
  <c r="BO45" i="3" s="1"/>
  <c r="BO46" i="3" s="1"/>
  <c r="BO47" i="3" s="1"/>
  <c r="BO48" i="3" s="1"/>
  <c r="BO49" i="3" s="1"/>
  <c r="BO50" i="3" s="1"/>
  <c r="BO51" i="3" s="1"/>
  <c r="BO52" i="3" s="1"/>
  <c r="BO53" i="3" s="1"/>
  <c r="BO54" i="3" s="1"/>
  <c r="BO55" i="3" s="1"/>
  <c r="BO56" i="3" s="1"/>
  <c r="BO57" i="3" s="1"/>
  <c r="BO58" i="3" s="1"/>
  <c r="BO59" i="3" s="1"/>
  <c r="BB10" i="3"/>
  <c r="BA10" i="3"/>
  <c r="AZ10" i="3"/>
  <c r="AX10" i="3"/>
  <c r="AT10" i="3"/>
  <c r="AR10" i="3"/>
  <c r="AL10" i="3"/>
  <c r="AM10" i="3"/>
  <c r="AJ10" i="3"/>
  <c r="AH10" i="3"/>
  <c r="AD10" i="3"/>
  <c r="AB10" i="3"/>
  <c r="D7" i="3"/>
  <c r="C7" i="3"/>
  <c r="B7" i="3"/>
  <c r="M30" i="1"/>
  <c r="AB33" i="1"/>
  <c r="X33" i="1"/>
  <c r="T33" i="1"/>
  <c r="P33" i="1"/>
  <c r="AB32" i="1"/>
  <c r="X32" i="1"/>
  <c r="T32" i="1"/>
  <c r="P32" i="1"/>
  <c r="AB31" i="1"/>
  <c r="X31" i="1"/>
  <c r="T31" i="1"/>
  <c r="P31" i="1"/>
  <c r="AB30" i="1"/>
  <c r="X30" i="1"/>
  <c r="T30" i="1"/>
  <c r="P30" i="1"/>
  <c r="AB29" i="1"/>
  <c r="X29" i="1"/>
  <c r="T29" i="1"/>
  <c r="P29" i="1"/>
  <c r="AB28" i="1"/>
  <c r="X28" i="1"/>
  <c r="T28" i="1"/>
  <c r="P28" i="1"/>
  <c r="AB27" i="1"/>
  <c r="X27" i="1"/>
  <c r="T27" i="1"/>
  <c r="P27" i="1"/>
  <c r="AB26" i="1"/>
  <c r="X26" i="1"/>
  <c r="T26" i="1"/>
  <c r="P26" i="1"/>
  <c r="AB25" i="1"/>
  <c r="X25" i="1"/>
  <c r="T25" i="1"/>
  <c r="P25" i="1"/>
  <c r="J25" i="1"/>
  <c r="AB24" i="1"/>
  <c r="X24" i="1"/>
  <c r="T24" i="1"/>
  <c r="P24" i="1"/>
  <c r="AB23" i="1"/>
  <c r="X23" i="1"/>
  <c r="T23" i="1"/>
  <c r="P23" i="1"/>
  <c r="AB22" i="1"/>
  <c r="X22" i="1"/>
  <c r="T22" i="1"/>
  <c r="P22" i="1"/>
  <c r="AB21" i="1"/>
  <c r="X21" i="1"/>
  <c r="T21" i="1"/>
  <c r="P21" i="1"/>
  <c r="AB20" i="1"/>
  <c r="X20" i="1"/>
  <c r="T20" i="1"/>
  <c r="P20" i="1"/>
  <c r="AB19" i="1"/>
  <c r="X19" i="1"/>
  <c r="T19" i="1"/>
  <c r="P19" i="1"/>
  <c r="AB18" i="1"/>
  <c r="X18" i="1"/>
  <c r="T18" i="1"/>
  <c r="P18" i="1"/>
  <c r="AB17" i="1"/>
  <c r="X17" i="1"/>
  <c r="T17" i="1"/>
  <c r="P17" i="1"/>
  <c r="J17" i="1"/>
  <c r="AB16" i="1"/>
  <c r="X16" i="1"/>
  <c r="T16" i="1"/>
  <c r="P16" i="1"/>
  <c r="AB15" i="1"/>
  <c r="X15" i="1"/>
  <c r="T15" i="1"/>
  <c r="P15" i="1"/>
  <c r="BG20" i="3" l="1"/>
  <c r="BH20" i="3" s="1"/>
  <c r="BG23" i="3"/>
  <c r="BH23" i="3" s="1"/>
  <c r="BG26" i="3"/>
  <c r="BH26" i="3" s="1"/>
  <c r="DW47" i="3"/>
  <c r="DW49" i="3"/>
  <c r="DW32" i="3"/>
  <c r="DW33" i="3"/>
  <c r="DW37" i="3"/>
  <c r="DW38" i="3"/>
  <c r="DW39" i="3"/>
  <c r="DW41" i="3"/>
  <c r="DW57" i="3"/>
  <c r="DW51" i="3"/>
  <c r="DW52" i="3"/>
  <c r="DW53" i="3"/>
  <c r="DW36" i="3"/>
  <c r="DW40" i="3"/>
  <c r="DW42" i="3"/>
  <c r="DW56" i="3"/>
  <c r="DW58" i="3"/>
  <c r="DW31" i="3"/>
  <c r="DW44" i="3"/>
  <c r="DW46" i="3"/>
  <c r="DW55" i="3"/>
  <c r="DW45" i="3"/>
  <c r="DW48" i="3"/>
  <c r="DW50" i="3"/>
  <c r="DW34" i="3"/>
  <c r="DW43" i="3"/>
  <c r="DW59" i="3"/>
  <c r="DW29" i="3"/>
  <c r="DW30" i="3"/>
  <c r="DW35" i="3"/>
  <c r="DW54" i="3"/>
  <c r="DK47" i="3"/>
  <c r="DK49" i="3"/>
  <c r="DK32" i="3"/>
  <c r="DK33" i="3"/>
  <c r="DK37" i="3"/>
  <c r="DK38" i="3"/>
  <c r="DK39" i="3"/>
  <c r="DK41" i="3"/>
  <c r="DK56" i="3"/>
  <c r="DK48" i="3"/>
  <c r="DK51" i="3"/>
  <c r="DK52" i="3"/>
  <c r="DK53" i="3"/>
  <c r="DK34" i="3"/>
  <c r="DK36" i="3"/>
  <c r="DK40" i="3"/>
  <c r="DK58" i="3"/>
  <c r="DK54" i="3"/>
  <c r="DK55" i="3"/>
  <c r="DK45" i="3"/>
  <c r="DK42" i="3"/>
  <c r="DK57" i="3"/>
  <c r="DK59" i="3"/>
  <c r="DK50" i="3"/>
  <c r="DK43" i="3"/>
  <c r="DK29" i="3"/>
  <c r="DK30" i="3"/>
  <c r="DK31" i="3"/>
  <c r="DK35" i="3"/>
  <c r="DK44" i="3"/>
  <c r="DK46" i="3"/>
  <c r="DO47" i="3"/>
  <c r="DO49" i="3"/>
  <c r="DO32" i="3"/>
  <c r="DO33" i="3"/>
  <c r="DO37" i="3"/>
  <c r="DO38" i="3"/>
  <c r="DO39" i="3"/>
  <c r="DO41" i="3"/>
  <c r="DO51" i="3"/>
  <c r="DO52" i="3"/>
  <c r="DO53" i="3"/>
  <c r="DO54" i="3"/>
  <c r="DO30" i="3"/>
  <c r="DO36" i="3"/>
  <c r="DO40" i="3"/>
  <c r="DO58" i="3"/>
  <c r="DO48" i="3"/>
  <c r="DO34" i="3"/>
  <c r="DO57" i="3"/>
  <c r="DO59" i="3"/>
  <c r="DO50" i="3"/>
  <c r="DO29" i="3"/>
  <c r="DO31" i="3"/>
  <c r="DO43" i="3"/>
  <c r="DO44" i="3"/>
  <c r="DO56" i="3"/>
  <c r="DO46" i="3"/>
  <c r="DO55" i="3"/>
  <c r="DO35" i="3"/>
  <c r="DO45" i="3"/>
  <c r="DO42" i="3"/>
  <c r="DS47" i="3"/>
  <c r="DS49" i="3"/>
  <c r="DS32" i="3"/>
  <c r="DS33" i="3"/>
  <c r="DS37" i="3"/>
  <c r="DS38" i="3"/>
  <c r="DS39" i="3"/>
  <c r="DS41" i="3"/>
  <c r="DS51" i="3"/>
  <c r="DS52" i="3"/>
  <c r="DS53" i="3"/>
  <c r="DS29" i="3"/>
  <c r="DS36" i="3"/>
  <c r="DS40" i="3"/>
  <c r="DS57" i="3"/>
  <c r="DS58" i="3"/>
  <c r="DS30" i="3"/>
  <c r="DS54" i="3"/>
  <c r="DS31" i="3"/>
  <c r="DS44" i="3"/>
  <c r="DS56" i="3"/>
  <c r="DS46" i="3"/>
  <c r="DS50" i="3"/>
  <c r="DS55" i="3"/>
  <c r="DS43" i="3"/>
  <c r="DS45" i="3"/>
  <c r="DS48" i="3"/>
  <c r="DS34" i="3"/>
  <c r="DS35" i="3"/>
  <c r="DS42" i="3"/>
  <c r="DS59" i="3"/>
  <c r="CF29" i="3"/>
  <c r="CF30" i="3" s="1"/>
  <c r="CF31" i="3" s="1"/>
  <c r="CF32" i="3" s="1"/>
  <c r="CF33" i="3" s="1"/>
  <c r="CF34" i="3" s="1"/>
  <c r="CF35" i="3" s="1"/>
  <c r="CF36" i="3" s="1"/>
  <c r="CF37" i="3" s="1"/>
  <c r="CF38" i="3" s="1"/>
  <c r="CF39" i="3" s="1"/>
  <c r="CF40" i="3" s="1"/>
  <c r="CF41" i="3" s="1"/>
  <c r="CF42" i="3" s="1"/>
  <c r="CF43" i="3" s="1"/>
  <c r="CF44" i="3" s="1"/>
  <c r="CF45" i="3" s="1"/>
  <c r="CF46" i="3" s="1"/>
  <c r="CF47" i="3" s="1"/>
  <c r="CF48" i="3" s="1"/>
  <c r="CF49" i="3" s="1"/>
  <c r="CF50" i="3" s="1"/>
  <c r="CF51" i="3" s="1"/>
  <c r="CF52" i="3" s="1"/>
  <c r="CF53" i="3" s="1"/>
  <c r="CF54" i="3" s="1"/>
  <c r="CF55" i="3" s="1"/>
  <c r="CF56" i="3" s="1"/>
  <c r="CF57" i="3" s="1"/>
  <c r="CF58" i="3" s="1"/>
  <c r="CF59" i="3" s="1"/>
  <c r="CB29" i="3"/>
  <c r="CB30" i="3" s="1"/>
  <c r="CB31" i="3" s="1"/>
  <c r="CB32" i="3" s="1"/>
  <c r="CB33" i="3" s="1"/>
  <c r="CB34" i="3" s="1"/>
  <c r="CB35" i="3" s="1"/>
  <c r="CB36" i="3" s="1"/>
  <c r="CB37" i="3" s="1"/>
  <c r="CB38" i="3" s="1"/>
  <c r="CB39" i="3" s="1"/>
  <c r="CB40" i="3" s="1"/>
  <c r="CB41" i="3" s="1"/>
  <c r="CB42" i="3" s="1"/>
  <c r="CB43" i="3" s="1"/>
  <c r="CB44" i="3" s="1"/>
  <c r="CB45" i="3" s="1"/>
  <c r="CB46" i="3" s="1"/>
  <c r="CB47" i="3" s="1"/>
  <c r="CB48" i="3" s="1"/>
  <c r="CB49" i="3" s="1"/>
  <c r="CB50" i="3" s="1"/>
  <c r="CB51" i="3" s="1"/>
  <c r="CB52" i="3" s="1"/>
  <c r="CB53" i="3" s="1"/>
  <c r="CB54" i="3" s="1"/>
  <c r="CB55" i="3" s="1"/>
  <c r="CB56" i="3" s="1"/>
  <c r="CB57" i="3" s="1"/>
  <c r="CB58" i="3" s="1"/>
  <c r="CB59" i="3" s="1"/>
  <c r="CD29" i="3"/>
  <c r="CD30" i="3" s="1"/>
  <c r="CD31" i="3" s="1"/>
  <c r="CD32" i="3" s="1"/>
  <c r="CD33" i="3" s="1"/>
  <c r="CD34" i="3" s="1"/>
  <c r="CD35" i="3" s="1"/>
  <c r="CD36" i="3" s="1"/>
  <c r="CD37" i="3" s="1"/>
  <c r="CD38" i="3" s="1"/>
  <c r="CD39" i="3" s="1"/>
  <c r="CD40" i="3" s="1"/>
  <c r="CD41" i="3" s="1"/>
  <c r="CD42" i="3" s="1"/>
  <c r="CD43" i="3" s="1"/>
  <c r="CD44" i="3" s="1"/>
  <c r="CD45" i="3" s="1"/>
  <c r="CD46" i="3" s="1"/>
  <c r="CD47" i="3" s="1"/>
  <c r="CD48" i="3" s="1"/>
  <c r="CD49" i="3" s="1"/>
  <c r="CD50" i="3" s="1"/>
  <c r="CD51" i="3" s="1"/>
  <c r="CD52" i="3" s="1"/>
  <c r="CD53" i="3" s="1"/>
  <c r="CD54" i="3" s="1"/>
  <c r="CD55" i="3" s="1"/>
  <c r="CD56" i="3" s="1"/>
  <c r="CD57" i="3" s="1"/>
  <c r="CD58" i="3" s="1"/>
  <c r="CD59" i="3" s="1"/>
  <c r="CA29" i="3"/>
  <c r="CA30" i="3" s="1"/>
  <c r="CA31" i="3" s="1"/>
  <c r="CA32" i="3" s="1"/>
  <c r="CA33" i="3" s="1"/>
  <c r="CA34" i="3" s="1"/>
  <c r="CA35" i="3" s="1"/>
  <c r="CA36" i="3" s="1"/>
  <c r="CA37" i="3" s="1"/>
  <c r="CA38" i="3" s="1"/>
  <c r="CA39" i="3" s="1"/>
  <c r="CA40" i="3" s="1"/>
  <c r="CA41" i="3" s="1"/>
  <c r="CA42" i="3" s="1"/>
  <c r="CA43" i="3" s="1"/>
  <c r="CA44" i="3" s="1"/>
  <c r="CA45" i="3" s="1"/>
  <c r="CA46" i="3" s="1"/>
  <c r="CA47" i="3" s="1"/>
  <c r="CA48" i="3" s="1"/>
  <c r="CA49" i="3" s="1"/>
  <c r="CA50" i="3" s="1"/>
  <c r="CA51" i="3" s="1"/>
  <c r="CA52" i="3" s="1"/>
  <c r="CA53" i="3" s="1"/>
  <c r="CA54" i="3" s="1"/>
  <c r="CA55" i="3" s="1"/>
  <c r="CA56" i="3" s="1"/>
  <c r="CA57" i="3" s="1"/>
  <c r="CA58" i="3" s="1"/>
  <c r="CA59" i="3" s="1"/>
  <c r="BY29" i="3"/>
  <c r="BY30" i="3" s="1"/>
  <c r="BY31" i="3" s="1"/>
  <c r="BY32" i="3" s="1"/>
  <c r="BY33" i="3" s="1"/>
  <c r="BY34" i="3" s="1"/>
  <c r="BY35" i="3" s="1"/>
  <c r="BY36" i="3" s="1"/>
  <c r="BY37" i="3" s="1"/>
  <c r="BY38" i="3" s="1"/>
  <c r="BY39" i="3" s="1"/>
  <c r="CE29" i="3"/>
  <c r="CE30" i="3" s="1"/>
  <c r="CE31" i="3" s="1"/>
  <c r="CE32" i="3" s="1"/>
  <c r="CE33" i="3" s="1"/>
  <c r="CE34" i="3" s="1"/>
  <c r="CE35" i="3" s="1"/>
  <c r="CE36" i="3" s="1"/>
  <c r="CE37" i="3" s="1"/>
  <c r="CE38" i="3" s="1"/>
  <c r="CE39" i="3" s="1"/>
  <c r="CE40" i="3" s="1"/>
  <c r="CE41" i="3" s="1"/>
  <c r="CE42" i="3" s="1"/>
  <c r="CE43" i="3" s="1"/>
  <c r="CE44" i="3" s="1"/>
  <c r="CE45" i="3" s="1"/>
  <c r="CE46" i="3" s="1"/>
  <c r="CE47" i="3" s="1"/>
  <c r="CE48" i="3" s="1"/>
  <c r="CE49" i="3" s="1"/>
  <c r="CE50" i="3" s="1"/>
  <c r="CE51" i="3" s="1"/>
  <c r="CE52" i="3" s="1"/>
  <c r="CE53" i="3" s="1"/>
  <c r="CE54" i="3" s="1"/>
  <c r="CE55" i="3" s="1"/>
  <c r="CE56" i="3" s="1"/>
  <c r="CE57" i="3" s="1"/>
  <c r="CE58" i="3" s="1"/>
  <c r="CE59" i="3" s="1"/>
  <c r="C40" i="1"/>
  <c r="DO13" i="3"/>
  <c r="DO25" i="3"/>
  <c r="DO14" i="3"/>
  <c r="DO18" i="3"/>
  <c r="DO22" i="3"/>
  <c r="DO26" i="3"/>
  <c r="DO10" i="3"/>
  <c r="DO12" i="3"/>
  <c r="DO16" i="3"/>
  <c r="DO24" i="3"/>
  <c r="DO28" i="3"/>
  <c r="DO17" i="3"/>
  <c r="DO11" i="3"/>
  <c r="DO15" i="3"/>
  <c r="DO19" i="3"/>
  <c r="DO23" i="3"/>
  <c r="DO27" i="3"/>
  <c r="DO20" i="3"/>
  <c r="DO21" i="3"/>
  <c r="DS17" i="3"/>
  <c r="DS14" i="3"/>
  <c r="DS18" i="3"/>
  <c r="DS22" i="3"/>
  <c r="DS26" i="3"/>
  <c r="DS10" i="3"/>
  <c r="DS16" i="3"/>
  <c r="DS20" i="3"/>
  <c r="DS28" i="3"/>
  <c r="DS21" i="3"/>
  <c r="DS11" i="3"/>
  <c r="DS15" i="3"/>
  <c r="DS19" i="3"/>
  <c r="DS23" i="3"/>
  <c r="DS27" i="3"/>
  <c r="DS12" i="3"/>
  <c r="DS24" i="3"/>
  <c r="DS13" i="3"/>
  <c r="DS25" i="3"/>
  <c r="DW13" i="3"/>
  <c r="DW17" i="3"/>
  <c r="DW14" i="3"/>
  <c r="DW18" i="3"/>
  <c r="DW22" i="3"/>
  <c r="DW26" i="3"/>
  <c r="DW10" i="3"/>
  <c r="DW16" i="3"/>
  <c r="DW24" i="3"/>
  <c r="DW25" i="3"/>
  <c r="DW11" i="3"/>
  <c r="DW15" i="3"/>
  <c r="DW19" i="3"/>
  <c r="DW23" i="3"/>
  <c r="DW27" i="3"/>
  <c r="DW12" i="3"/>
  <c r="DW20" i="3"/>
  <c r="DW28" i="3"/>
  <c r="DW21" i="3"/>
  <c r="DK11" i="3"/>
  <c r="DK15" i="3"/>
  <c r="DK19" i="3"/>
  <c r="DK23" i="3"/>
  <c r="DK27" i="3"/>
  <c r="DK13" i="3"/>
  <c r="DK21" i="3"/>
  <c r="DK14" i="3"/>
  <c r="DK18" i="3"/>
  <c r="DK26" i="3"/>
  <c r="DK12" i="3"/>
  <c r="DK16" i="3"/>
  <c r="DK20" i="3"/>
  <c r="DK24" i="3"/>
  <c r="DK28" i="3"/>
  <c r="DK17" i="3"/>
  <c r="DK25" i="3"/>
  <c r="DK22" i="3"/>
  <c r="DK10" i="3"/>
  <c r="BE11" i="3"/>
  <c r="BE13" i="3"/>
  <c r="BE27" i="3"/>
  <c r="BF27" i="3" s="1"/>
  <c r="BE12" i="3"/>
  <c r="BE17" i="3"/>
  <c r="BE18" i="3"/>
  <c r="BE15" i="3"/>
  <c r="BE20" i="3"/>
  <c r="BF20" i="3" s="1"/>
  <c r="BE16" i="3"/>
  <c r="BE21" i="3"/>
  <c r="BE22" i="3"/>
  <c r="BE19" i="3"/>
  <c r="BF19" i="3" s="1"/>
  <c r="BE28" i="3"/>
  <c r="BE24" i="3"/>
  <c r="BE25" i="3"/>
  <c r="BE26" i="3"/>
  <c r="BE23" i="3"/>
  <c r="BG14" i="3"/>
  <c r="BH14" i="3" s="1"/>
  <c r="BG19" i="3"/>
  <c r="BH19" i="3" s="1"/>
  <c r="BI24" i="3"/>
  <c r="BG27" i="3"/>
  <c r="BH27" i="3" s="1"/>
  <c r="E11" i="5"/>
  <c r="CG10" i="3" s="1"/>
  <c r="CG11" i="3" s="1"/>
  <c r="CG12" i="3" s="1"/>
  <c r="CG13" i="3" s="1"/>
  <c r="CG14" i="3" s="1"/>
  <c r="CG15" i="3" s="1"/>
  <c r="CG16" i="3" s="1"/>
  <c r="CG17" i="3" s="1"/>
  <c r="CG18" i="3" s="1"/>
  <c r="CG19" i="3" s="1"/>
  <c r="CG20" i="3" s="1"/>
  <c r="CG21" i="3" s="1"/>
  <c r="CG22" i="3" s="1"/>
  <c r="CG23" i="3" s="1"/>
  <c r="CG24" i="3" s="1"/>
  <c r="CG25" i="3" s="1"/>
  <c r="CG26" i="3" s="1"/>
  <c r="CG27" i="3" s="1"/>
  <c r="CG28" i="3" s="1"/>
  <c r="AM11" i="3"/>
  <c r="BI11" i="3" s="1"/>
  <c r="BG22" i="3"/>
  <c r="BH22" i="3" s="1"/>
  <c r="CC10" i="3"/>
  <c r="CC11" i="3" s="1"/>
  <c r="CC12" i="3" s="1"/>
  <c r="CC13" i="3" s="1"/>
  <c r="CC14" i="3" s="1"/>
  <c r="CC15" i="3" s="1"/>
  <c r="CC16" i="3" s="1"/>
  <c r="CC17" i="3" s="1"/>
  <c r="CC18" i="3" s="1"/>
  <c r="CC19" i="3" s="1"/>
  <c r="CC20" i="3" s="1"/>
  <c r="CC21" i="3" s="1"/>
  <c r="CC22" i="3" s="1"/>
  <c r="CC23" i="3" s="1"/>
  <c r="CC24" i="3" s="1"/>
  <c r="CC25" i="3" s="1"/>
  <c r="CC26" i="3" s="1"/>
  <c r="CC27" i="3" s="1"/>
  <c r="CC28" i="3" s="1"/>
  <c r="BG10" i="3"/>
  <c r="BH10" i="3" s="1"/>
  <c r="BI28" i="3"/>
  <c r="BC10" i="3"/>
  <c r="BI10" i="3" s="1"/>
  <c r="BE10" i="3"/>
  <c r="BF10" i="3" s="1"/>
  <c r="J33" i="1"/>
  <c r="M18" i="1"/>
  <c r="M26" i="1"/>
  <c r="J21" i="1"/>
  <c r="J29" i="1"/>
  <c r="M22" i="1"/>
  <c r="BG11" i="3"/>
  <c r="BH11" i="3" s="1"/>
  <c r="BG12" i="3"/>
  <c r="BH12" i="3" s="1"/>
  <c r="BG13" i="3"/>
  <c r="BH13" i="3" s="1"/>
  <c r="BG18" i="3"/>
  <c r="BH18" i="3" s="1"/>
  <c r="BG16" i="3"/>
  <c r="BH16" i="3" s="1"/>
  <c r="BG17" i="3"/>
  <c r="BH17" i="3" s="1"/>
  <c r="BG21" i="3"/>
  <c r="BH21" i="3" s="1"/>
  <c r="BG25" i="3"/>
  <c r="BH25" i="3" s="1"/>
  <c r="BG28" i="3"/>
  <c r="BH28" i="3" s="1"/>
  <c r="AE20" i="3"/>
  <c r="BI20" i="3" s="1"/>
  <c r="BI15" i="3"/>
  <c r="AE21" i="3"/>
  <c r="BI21" i="3" s="1"/>
  <c r="AE13" i="3"/>
  <c r="BI13" i="3" s="1"/>
  <c r="AM14" i="3"/>
  <c r="BI14" i="3" s="1"/>
  <c r="M31" i="1"/>
  <c r="J30" i="1"/>
  <c r="AD30" i="1" s="1"/>
  <c r="M27" i="1"/>
  <c r="J26" i="1"/>
  <c r="M23" i="1"/>
  <c r="J22" i="1"/>
  <c r="M19" i="1"/>
  <c r="J18" i="1"/>
  <c r="M15" i="1"/>
  <c r="J28" i="1"/>
  <c r="J20" i="1"/>
  <c r="M32" i="1"/>
  <c r="J31" i="1"/>
  <c r="AD31" i="1" s="1"/>
  <c r="M28" i="1"/>
  <c r="J27" i="1"/>
  <c r="M24" i="1"/>
  <c r="J23" i="1"/>
  <c r="M20" i="1"/>
  <c r="J19" i="1"/>
  <c r="M16" i="1"/>
  <c r="J15" i="1"/>
  <c r="J32" i="1"/>
  <c r="M29" i="1"/>
  <c r="M25" i="1"/>
  <c r="AD25" i="1" s="1"/>
  <c r="M21" i="1"/>
  <c r="M17" i="1"/>
  <c r="AD17" i="1" s="1"/>
  <c r="M33" i="1"/>
  <c r="J24" i="1"/>
  <c r="J16" i="1"/>
  <c r="BG15" i="3"/>
  <c r="BH15" i="3" s="1"/>
  <c r="AE22" i="3"/>
  <c r="BI22" i="3" s="1"/>
  <c r="AE26" i="3"/>
  <c r="BI26" i="3" s="1"/>
  <c r="AU17" i="3"/>
  <c r="BI17" i="3" s="1"/>
  <c r="AE18" i="3"/>
  <c r="BI18" i="3" s="1"/>
  <c r="BG24" i="3"/>
  <c r="BH24" i="3" s="1"/>
  <c r="AE12" i="3"/>
  <c r="BI12" i="3" s="1"/>
  <c r="AE16" i="3"/>
  <c r="BI16" i="3" s="1"/>
  <c r="AE19" i="3"/>
  <c r="BI19" i="3" s="1"/>
  <c r="AE23" i="3"/>
  <c r="BI23" i="3" s="1"/>
  <c r="AE27" i="3"/>
  <c r="BI27" i="3" s="1"/>
  <c r="AE25" i="3"/>
  <c r="BI25" i="3" s="1"/>
  <c r="AD27" i="1" l="1"/>
  <c r="AD19" i="1"/>
  <c r="AD24" i="1"/>
  <c r="AD23" i="1"/>
  <c r="DE58" i="3"/>
  <c r="DE50" i="3"/>
  <c r="DE55" i="3"/>
  <c r="DE35" i="3"/>
  <c r="DE40" i="3"/>
  <c r="DE43" i="3"/>
  <c r="DE44" i="3"/>
  <c r="DE47" i="3"/>
  <c r="DE54" i="3"/>
  <c r="DE30" i="3"/>
  <c r="DE32" i="3"/>
  <c r="DE33" i="3"/>
  <c r="DE45" i="3"/>
  <c r="DE49" i="3"/>
  <c r="DE42" i="3"/>
  <c r="DE57" i="3"/>
  <c r="DE59" i="3"/>
  <c r="DE48" i="3"/>
  <c r="DE34" i="3"/>
  <c r="DE51" i="3"/>
  <c r="DE52" i="3"/>
  <c r="DE53" i="3"/>
  <c r="DE29" i="3"/>
  <c r="DE31" i="3"/>
  <c r="DE37" i="3"/>
  <c r="DE39" i="3"/>
  <c r="DE41" i="3"/>
  <c r="DE46" i="3"/>
  <c r="DE36" i="3"/>
  <c r="DE56" i="3"/>
  <c r="DE38" i="3"/>
  <c r="DH56" i="3"/>
  <c r="DH57" i="3"/>
  <c r="DH48" i="3"/>
  <c r="DH54" i="3"/>
  <c r="DH29" i="3"/>
  <c r="DH30" i="3"/>
  <c r="DH34" i="3"/>
  <c r="DH42" i="3"/>
  <c r="DH59" i="3"/>
  <c r="DH45" i="3"/>
  <c r="DH46" i="3"/>
  <c r="DH55" i="3"/>
  <c r="DH31" i="3"/>
  <c r="DH37" i="3"/>
  <c r="DH38" i="3"/>
  <c r="DH39" i="3"/>
  <c r="DH44" i="3"/>
  <c r="DH40" i="3"/>
  <c r="DH51" i="3"/>
  <c r="DH52" i="3"/>
  <c r="DH53" i="3"/>
  <c r="DH41" i="3"/>
  <c r="DH58" i="3"/>
  <c r="DH32" i="3"/>
  <c r="DH36" i="3"/>
  <c r="DH47" i="3"/>
  <c r="DH49" i="3"/>
  <c r="DH50" i="3"/>
  <c r="DH33" i="3"/>
  <c r="DH43" i="3"/>
  <c r="DH35" i="3"/>
  <c r="CG29" i="3"/>
  <c r="CG30" i="3" s="1"/>
  <c r="CG31" i="3" s="1"/>
  <c r="CG32" i="3" s="1"/>
  <c r="CG33" i="3" s="1"/>
  <c r="CG34" i="3" s="1"/>
  <c r="CG35" i="3" s="1"/>
  <c r="CG36" i="3" s="1"/>
  <c r="CG37" i="3" s="1"/>
  <c r="CG38" i="3" s="1"/>
  <c r="CG39" i="3" s="1"/>
  <c r="CG40" i="3" s="1"/>
  <c r="CG41" i="3" s="1"/>
  <c r="CG42" i="3" s="1"/>
  <c r="CG43" i="3" s="1"/>
  <c r="CG44" i="3" s="1"/>
  <c r="CG45" i="3" s="1"/>
  <c r="CG46" i="3" s="1"/>
  <c r="CG47" i="3" s="1"/>
  <c r="CG48" i="3" s="1"/>
  <c r="CG49" i="3" s="1"/>
  <c r="CG50" i="3" s="1"/>
  <c r="CG51" i="3" s="1"/>
  <c r="CG52" i="3" s="1"/>
  <c r="CG53" i="3" s="1"/>
  <c r="CG54" i="3" s="1"/>
  <c r="CG55" i="3" s="1"/>
  <c r="CG56" i="3" s="1"/>
  <c r="CG57" i="3" s="1"/>
  <c r="CG58" i="3" s="1"/>
  <c r="CG59" i="3" s="1"/>
  <c r="CC29" i="3"/>
  <c r="CC30" i="3" s="1"/>
  <c r="CC31" i="3" s="1"/>
  <c r="CC32" i="3" s="1"/>
  <c r="CC33" i="3" s="1"/>
  <c r="CC34" i="3" s="1"/>
  <c r="CC35" i="3" s="1"/>
  <c r="CC36" i="3" s="1"/>
  <c r="CC37" i="3" s="1"/>
  <c r="CC38" i="3" s="1"/>
  <c r="CC39" i="3" s="1"/>
  <c r="CC40" i="3" s="1"/>
  <c r="CC41" i="3" s="1"/>
  <c r="CC42" i="3" s="1"/>
  <c r="CC43" i="3" s="1"/>
  <c r="CC44" i="3" s="1"/>
  <c r="CC45" i="3" s="1"/>
  <c r="CC46" i="3" s="1"/>
  <c r="CC47" i="3" s="1"/>
  <c r="CC48" i="3" s="1"/>
  <c r="CC49" i="3" s="1"/>
  <c r="CC50" i="3" s="1"/>
  <c r="CC51" i="3" s="1"/>
  <c r="CC52" i="3" s="1"/>
  <c r="CC53" i="3" s="1"/>
  <c r="CC54" i="3" s="1"/>
  <c r="CC55" i="3" s="1"/>
  <c r="CC56" i="3" s="1"/>
  <c r="CC57" i="3" s="1"/>
  <c r="CC58" i="3" s="1"/>
  <c r="CC59" i="3" s="1"/>
  <c r="BY40" i="3"/>
  <c r="C41" i="1"/>
  <c r="DE10" i="3"/>
  <c r="DE14" i="3"/>
  <c r="DE18" i="3"/>
  <c r="DE22" i="3"/>
  <c r="DE26" i="3"/>
  <c r="DE11" i="3"/>
  <c r="DE15" i="3"/>
  <c r="DE19" i="3"/>
  <c r="DE23" i="3"/>
  <c r="DE27" i="3"/>
  <c r="DE12" i="3"/>
  <c r="DE16" i="3"/>
  <c r="DE20" i="3"/>
  <c r="DE24" i="3"/>
  <c r="DE28" i="3"/>
  <c r="DE13" i="3"/>
  <c r="DE17" i="3"/>
  <c r="DE21" i="3"/>
  <c r="DE25" i="3"/>
  <c r="DH11" i="3"/>
  <c r="DH12" i="3"/>
  <c r="DH16" i="3"/>
  <c r="DH20" i="3"/>
  <c r="DH24" i="3"/>
  <c r="DH28" i="3"/>
  <c r="DH17" i="3"/>
  <c r="DH21" i="3"/>
  <c r="DH25" i="3"/>
  <c r="DH13" i="3"/>
  <c r="DH14" i="3"/>
  <c r="DH18" i="3"/>
  <c r="DH22" i="3"/>
  <c r="DH26" i="3"/>
  <c r="DH10" i="3"/>
  <c r="DH15" i="3"/>
  <c r="DH19" i="3"/>
  <c r="DH23" i="3"/>
  <c r="DH27" i="3"/>
  <c r="AD15" i="1"/>
  <c r="AD21" i="1"/>
  <c r="AD22" i="1"/>
  <c r="BF12" i="3"/>
  <c r="BZ10" i="3" s="1"/>
  <c r="BF24" i="3"/>
  <c r="BF11" i="3"/>
  <c r="BF23" i="3"/>
  <c r="BF16" i="3"/>
  <c r="BF21" i="3"/>
  <c r="AD18" i="1"/>
  <c r="AD33" i="1"/>
  <c r="AD29" i="1"/>
  <c r="AD26" i="1"/>
  <c r="AD32" i="1"/>
  <c r="AD16" i="1"/>
  <c r="AD28" i="1"/>
  <c r="BF18" i="3"/>
  <c r="BF25" i="3"/>
  <c r="BF26" i="3"/>
  <c r="BF15" i="3"/>
  <c r="BF14" i="3"/>
  <c r="BF28" i="3"/>
  <c r="BF17" i="3"/>
  <c r="BF22" i="3"/>
  <c r="AD20" i="1"/>
  <c r="BF13" i="3"/>
  <c r="CK10" i="3" l="1"/>
  <c r="BZ57" i="3"/>
  <c r="DY58" i="3"/>
  <c r="DY50" i="3"/>
  <c r="DY55" i="3"/>
  <c r="DY35" i="3"/>
  <c r="DY40" i="3"/>
  <c r="DY43" i="3"/>
  <c r="DY47" i="3"/>
  <c r="DY29" i="3"/>
  <c r="DY32" i="3"/>
  <c r="DY33" i="3"/>
  <c r="DY57" i="3"/>
  <c r="DY34" i="3"/>
  <c r="DY30" i="3"/>
  <c r="DY56" i="3"/>
  <c r="DY54" i="3"/>
  <c r="DY31" i="3"/>
  <c r="DY41" i="3"/>
  <c r="DY44" i="3"/>
  <c r="DY46" i="3"/>
  <c r="DY51" i="3"/>
  <c r="DY52" i="3"/>
  <c r="DY53" i="3"/>
  <c r="DY38" i="3"/>
  <c r="DY42" i="3"/>
  <c r="DY45" i="3"/>
  <c r="DY48" i="3"/>
  <c r="DY49" i="3"/>
  <c r="DY36" i="3"/>
  <c r="DY59" i="3"/>
  <c r="DY37" i="3"/>
  <c r="DY39" i="3"/>
  <c r="BZ56" i="3"/>
  <c r="BZ54" i="3"/>
  <c r="BZ58" i="3"/>
  <c r="BZ59" i="3"/>
  <c r="BZ48" i="3"/>
  <c r="BZ38" i="3"/>
  <c r="CK38" i="3" s="1"/>
  <c r="CL38" i="3" s="1"/>
  <c r="CN38" i="3" s="1"/>
  <c r="CP38" i="3" s="1"/>
  <c r="CR38" i="3" s="1"/>
  <c r="CT38" i="3" s="1"/>
  <c r="BZ52" i="3"/>
  <c r="BZ49" i="3"/>
  <c r="BZ53" i="3"/>
  <c r="BZ46" i="3"/>
  <c r="BZ50" i="3"/>
  <c r="BZ45" i="3"/>
  <c r="BZ55" i="3"/>
  <c r="BZ47" i="3"/>
  <c r="BZ51" i="3"/>
  <c r="BZ44" i="3"/>
  <c r="BZ34" i="3"/>
  <c r="CK34" i="3" s="1"/>
  <c r="BZ36" i="3"/>
  <c r="CK36" i="3" s="1"/>
  <c r="BZ32" i="3"/>
  <c r="CK32" i="3" s="1"/>
  <c r="BZ33" i="3"/>
  <c r="CK33" i="3" s="1"/>
  <c r="BZ31" i="3"/>
  <c r="CK31" i="3" s="1"/>
  <c r="BZ37" i="3"/>
  <c r="CK37" i="3" s="1"/>
  <c r="BZ41" i="3"/>
  <c r="BZ43" i="3"/>
  <c r="BZ30" i="3"/>
  <c r="CK30" i="3" s="1"/>
  <c r="BZ29" i="3"/>
  <c r="CK29" i="3" s="1"/>
  <c r="BY41" i="3"/>
  <c r="BZ39" i="3"/>
  <c r="CK39" i="3" s="1"/>
  <c r="BZ42" i="3"/>
  <c r="BZ40" i="3"/>
  <c r="CK40" i="3" s="1"/>
  <c r="BZ35" i="3"/>
  <c r="CK35" i="3" s="1"/>
  <c r="C42" i="1"/>
  <c r="BZ19" i="3"/>
  <c r="BZ12" i="3"/>
  <c r="BZ27" i="3"/>
  <c r="CK27" i="3" s="1"/>
  <c r="CM27" i="3" s="1"/>
  <c r="CO27" i="3" s="1"/>
  <c r="CQ27" i="3" s="1"/>
  <c r="CS27" i="3" s="1"/>
  <c r="BZ22" i="3"/>
  <c r="BZ21" i="3"/>
  <c r="CK21" i="3" s="1"/>
  <c r="CM21" i="3" s="1"/>
  <c r="CO21" i="3" s="1"/>
  <c r="CQ21" i="3" s="1"/>
  <c r="CS21" i="3" s="1"/>
  <c r="BZ11" i="3"/>
  <c r="BZ24" i="3"/>
  <c r="BZ17" i="3"/>
  <c r="CK17" i="3" s="1"/>
  <c r="CM17" i="3" s="1"/>
  <c r="CO17" i="3" s="1"/>
  <c r="CQ17" i="3" s="1"/>
  <c r="CS17" i="3" s="1"/>
  <c r="BZ20" i="3"/>
  <c r="BZ15" i="3"/>
  <c r="BZ13" i="3"/>
  <c r="BZ14" i="3"/>
  <c r="BZ16" i="3"/>
  <c r="BZ18" i="3"/>
  <c r="CK18" i="3" s="1"/>
  <c r="CM18" i="3" s="1"/>
  <c r="CO18" i="3" s="1"/>
  <c r="CQ18" i="3" s="1"/>
  <c r="CS18" i="3" s="1"/>
  <c r="BZ26" i="3"/>
  <c r="BZ25" i="3"/>
  <c r="BZ23" i="3"/>
  <c r="BZ28" i="3"/>
  <c r="DY25" i="3"/>
  <c r="DY17" i="3"/>
  <c r="DY28" i="3"/>
  <c r="DY24" i="3"/>
  <c r="DY20" i="3"/>
  <c r="DY16" i="3"/>
  <c r="DY12" i="3"/>
  <c r="DY27" i="3"/>
  <c r="DY19" i="3"/>
  <c r="DY11" i="3"/>
  <c r="DY23" i="3"/>
  <c r="DY15" i="3"/>
  <c r="DY26" i="3"/>
  <c r="DY22" i="3"/>
  <c r="DY18" i="3"/>
  <c r="DY14" i="3"/>
  <c r="DY10" i="3"/>
  <c r="DY21" i="3"/>
  <c r="DY13" i="3"/>
  <c r="CM38" i="3" l="1"/>
  <c r="CO38" i="3" s="1"/>
  <c r="CQ38" i="3" s="1"/>
  <c r="CS38" i="3" s="1"/>
  <c r="CL40" i="3"/>
  <c r="CN40" i="3" s="1"/>
  <c r="CP40" i="3" s="1"/>
  <c r="CR40" i="3" s="1"/>
  <c r="CT40" i="3" s="1"/>
  <c r="CM40" i="3"/>
  <c r="CO40" i="3" s="1"/>
  <c r="CQ40" i="3" s="1"/>
  <c r="CS40" i="3" s="1"/>
  <c r="CL35" i="3"/>
  <c r="CN35" i="3" s="1"/>
  <c r="CP35" i="3" s="1"/>
  <c r="CR35" i="3" s="1"/>
  <c r="CT35" i="3" s="1"/>
  <c r="CM35" i="3"/>
  <c r="CO35" i="3" s="1"/>
  <c r="CQ35" i="3" s="1"/>
  <c r="CS35" i="3" s="1"/>
  <c r="CL30" i="3"/>
  <c r="CN30" i="3" s="1"/>
  <c r="CP30" i="3" s="1"/>
  <c r="CR30" i="3" s="1"/>
  <c r="CT30" i="3" s="1"/>
  <c r="CM30" i="3"/>
  <c r="CO30" i="3" s="1"/>
  <c r="CQ30" i="3" s="1"/>
  <c r="CS30" i="3" s="1"/>
  <c r="CL31" i="3"/>
  <c r="CN31" i="3" s="1"/>
  <c r="CP31" i="3" s="1"/>
  <c r="CR31" i="3" s="1"/>
  <c r="CT31" i="3" s="1"/>
  <c r="CM31" i="3"/>
  <c r="CO31" i="3" s="1"/>
  <c r="CQ31" i="3" s="1"/>
  <c r="CS31" i="3" s="1"/>
  <c r="CL34" i="3"/>
  <c r="CN34" i="3" s="1"/>
  <c r="CP34" i="3" s="1"/>
  <c r="CR34" i="3" s="1"/>
  <c r="CT34" i="3" s="1"/>
  <c r="CM34" i="3"/>
  <c r="CO34" i="3" s="1"/>
  <c r="CQ34" i="3" s="1"/>
  <c r="CS34" i="3" s="1"/>
  <c r="CL33" i="3"/>
  <c r="CN33" i="3" s="1"/>
  <c r="CP33" i="3" s="1"/>
  <c r="CR33" i="3" s="1"/>
  <c r="CT33" i="3" s="1"/>
  <c r="CM33" i="3"/>
  <c r="CO33" i="3" s="1"/>
  <c r="CQ33" i="3" s="1"/>
  <c r="CS33" i="3" s="1"/>
  <c r="CL32" i="3"/>
  <c r="CN32" i="3" s="1"/>
  <c r="CP32" i="3" s="1"/>
  <c r="CR32" i="3" s="1"/>
  <c r="CT32" i="3" s="1"/>
  <c r="CM32" i="3"/>
  <c r="CO32" i="3" s="1"/>
  <c r="CQ32" i="3" s="1"/>
  <c r="CS32" i="3" s="1"/>
  <c r="BY42" i="3"/>
  <c r="CK41" i="3"/>
  <c r="CL39" i="3"/>
  <c r="CN39" i="3" s="1"/>
  <c r="CP39" i="3" s="1"/>
  <c r="CR39" i="3" s="1"/>
  <c r="CT39" i="3" s="1"/>
  <c r="CM39" i="3"/>
  <c r="CO39" i="3" s="1"/>
  <c r="CQ39" i="3" s="1"/>
  <c r="CS39" i="3" s="1"/>
  <c r="CL29" i="3"/>
  <c r="CN29" i="3" s="1"/>
  <c r="CP29" i="3" s="1"/>
  <c r="CR29" i="3" s="1"/>
  <c r="CT29" i="3" s="1"/>
  <c r="CM29" i="3"/>
  <c r="CO29" i="3" s="1"/>
  <c r="CQ29" i="3" s="1"/>
  <c r="CS29" i="3" s="1"/>
  <c r="CL37" i="3"/>
  <c r="CN37" i="3" s="1"/>
  <c r="CP37" i="3" s="1"/>
  <c r="CR37" i="3" s="1"/>
  <c r="CT37" i="3" s="1"/>
  <c r="CM37" i="3"/>
  <c r="CO37" i="3" s="1"/>
  <c r="CQ37" i="3" s="1"/>
  <c r="CS37" i="3" s="1"/>
  <c r="CL36" i="3"/>
  <c r="CN36" i="3" s="1"/>
  <c r="CP36" i="3" s="1"/>
  <c r="CR36" i="3" s="1"/>
  <c r="CT36" i="3" s="1"/>
  <c r="CM36" i="3"/>
  <c r="CO36" i="3" s="1"/>
  <c r="CQ36" i="3" s="1"/>
  <c r="CS36" i="3" s="1"/>
  <c r="C43" i="1"/>
  <c r="C44" i="1" s="1"/>
  <c r="C45" i="1" s="1"/>
  <c r="C46" i="1" s="1"/>
  <c r="C47" i="1" s="1"/>
  <c r="C48" i="1" s="1"/>
  <c r="C49" i="1" s="1"/>
  <c r="C50" i="1" s="1"/>
  <c r="C51" i="1" s="1"/>
  <c r="C52" i="1" s="1"/>
  <c r="C53" i="1" s="1"/>
  <c r="C54" i="1" s="1"/>
  <c r="C55" i="1" s="1"/>
  <c r="C56" i="1" s="1"/>
  <c r="C57" i="1" s="1"/>
  <c r="C58" i="1" s="1"/>
  <c r="C59" i="1" s="1"/>
  <c r="C60" i="1" s="1"/>
  <c r="C61" i="1" s="1"/>
  <c r="C62" i="1" s="1"/>
  <c r="C63" i="1" s="1"/>
  <c r="C64" i="1" s="1"/>
  <c r="CL10" i="3"/>
  <c r="CN10" i="3" s="1"/>
  <c r="CP10" i="3" s="1"/>
  <c r="CR10" i="3" s="1"/>
  <c r="CT10" i="3" s="1"/>
  <c r="CM10" i="3"/>
  <c r="CO10" i="3" s="1"/>
  <c r="CQ10" i="3" s="1"/>
  <c r="CS10" i="3" s="1"/>
  <c r="CL18" i="3"/>
  <c r="CN18" i="3" s="1"/>
  <c r="CP18" i="3" s="1"/>
  <c r="CR18" i="3" s="1"/>
  <c r="CT18" i="3" s="1"/>
  <c r="CL27" i="3"/>
  <c r="CN27" i="3" s="1"/>
  <c r="CP27" i="3" s="1"/>
  <c r="CR27" i="3" s="1"/>
  <c r="CT27" i="3" s="1"/>
  <c r="CL17" i="3"/>
  <c r="CN17" i="3" s="1"/>
  <c r="CP17" i="3" s="1"/>
  <c r="CR17" i="3" s="1"/>
  <c r="CT17" i="3" s="1"/>
  <c r="CL21" i="3"/>
  <c r="CN21" i="3" s="1"/>
  <c r="CP21" i="3" s="1"/>
  <c r="CR21" i="3" s="1"/>
  <c r="CT21" i="3" s="1"/>
  <c r="CK24" i="3"/>
  <c r="CM24" i="3" s="1"/>
  <c r="CO24" i="3" s="1"/>
  <c r="CQ24" i="3" s="1"/>
  <c r="CS24" i="3" s="1"/>
  <c r="CK14" i="3"/>
  <c r="CM14" i="3" s="1"/>
  <c r="CO14" i="3" s="1"/>
  <c r="CQ14" i="3" s="1"/>
  <c r="CS14" i="3" s="1"/>
  <c r="CK16" i="3"/>
  <c r="CM16" i="3" s="1"/>
  <c r="CO16" i="3" s="1"/>
  <c r="CQ16" i="3" s="1"/>
  <c r="CS16" i="3" s="1"/>
  <c r="CK23" i="3"/>
  <c r="CM23" i="3" s="1"/>
  <c r="CO23" i="3" s="1"/>
  <c r="CQ23" i="3" s="1"/>
  <c r="CS23" i="3" s="1"/>
  <c r="CK20" i="3"/>
  <c r="CM20" i="3" s="1"/>
  <c r="CO20" i="3" s="1"/>
  <c r="CQ20" i="3" s="1"/>
  <c r="CS20" i="3" s="1"/>
  <c r="CK25" i="3"/>
  <c r="CM25" i="3" s="1"/>
  <c r="CO25" i="3" s="1"/>
  <c r="CQ25" i="3" s="1"/>
  <c r="CS25" i="3" s="1"/>
  <c r="CK28" i="3"/>
  <c r="CM28" i="3" s="1"/>
  <c r="CO28" i="3" s="1"/>
  <c r="CQ28" i="3" s="1"/>
  <c r="CS28" i="3" s="1"/>
  <c r="CK13" i="3"/>
  <c r="CM13" i="3" s="1"/>
  <c r="CO13" i="3" s="1"/>
  <c r="CQ13" i="3" s="1"/>
  <c r="CS13" i="3" s="1"/>
  <c r="CK19" i="3"/>
  <c r="CM19" i="3" s="1"/>
  <c r="CO19" i="3" s="1"/>
  <c r="CQ19" i="3" s="1"/>
  <c r="CS19" i="3" s="1"/>
  <c r="CK15" i="3"/>
  <c r="CM15" i="3" s="1"/>
  <c r="CO15" i="3" s="1"/>
  <c r="CQ15" i="3" s="1"/>
  <c r="CS15" i="3" s="1"/>
  <c r="CK11" i="3"/>
  <c r="CM11" i="3" s="1"/>
  <c r="CO11" i="3" s="1"/>
  <c r="CQ11" i="3" s="1"/>
  <c r="CS11" i="3" s="1"/>
  <c r="CK12" i="3"/>
  <c r="CM12" i="3" s="1"/>
  <c r="CO12" i="3" s="1"/>
  <c r="CQ12" i="3" s="1"/>
  <c r="CS12" i="3" s="1"/>
  <c r="CK26" i="3"/>
  <c r="CM26" i="3" s="1"/>
  <c r="CO26" i="3" s="1"/>
  <c r="CQ26" i="3" s="1"/>
  <c r="CS26" i="3" s="1"/>
  <c r="CK22" i="3"/>
  <c r="CM22" i="3" s="1"/>
  <c r="CO22" i="3" s="1"/>
  <c r="CQ22" i="3" s="1"/>
  <c r="CS22" i="3" s="1"/>
  <c r="CX22" i="3" l="1"/>
  <c r="CX12" i="3"/>
  <c r="C44" i="3"/>
  <c r="C49" i="3"/>
  <c r="CX31" i="3"/>
  <c r="CX40" i="3"/>
  <c r="C53" i="3"/>
  <c r="C56" i="3"/>
  <c r="C51" i="3"/>
  <c r="C29" i="3"/>
  <c r="CX43" i="3"/>
  <c r="CX33" i="3"/>
  <c r="CX48" i="3"/>
  <c r="CX59" i="3"/>
  <c r="CX49" i="3"/>
  <c r="CX39" i="3"/>
  <c r="CX37" i="3"/>
  <c r="CX35" i="3"/>
  <c r="C30" i="3"/>
  <c r="C59" i="3"/>
  <c r="CX44" i="3"/>
  <c r="CX58" i="3"/>
  <c r="CX52" i="3"/>
  <c r="CX56" i="3"/>
  <c r="CX57" i="3"/>
  <c r="C57" i="3"/>
  <c r="C33" i="3"/>
  <c r="CX29" i="3"/>
  <c r="CX53" i="3"/>
  <c r="CX46" i="3"/>
  <c r="CX51" i="3"/>
  <c r="CX47" i="3"/>
  <c r="C31" i="3"/>
  <c r="C45" i="3"/>
  <c r="C32" i="3"/>
  <c r="CX30" i="3"/>
  <c r="C42" i="3"/>
  <c r="C46" i="3"/>
  <c r="CX55" i="3"/>
  <c r="C47" i="3"/>
  <c r="C54" i="3"/>
  <c r="CX54" i="3"/>
  <c r="C43" i="3"/>
  <c r="C39" i="3"/>
  <c r="C55" i="3"/>
  <c r="CX50" i="3"/>
  <c r="C48" i="3"/>
  <c r="C34" i="3"/>
  <c r="C41" i="3"/>
  <c r="C38" i="3"/>
  <c r="CX42" i="3"/>
  <c r="CX41" i="3"/>
  <c r="C50" i="3"/>
  <c r="CX38" i="3"/>
  <c r="C37" i="3"/>
  <c r="C36" i="3"/>
  <c r="C58" i="3"/>
  <c r="C35" i="3"/>
  <c r="CX36" i="3"/>
  <c r="CX45" i="3"/>
  <c r="CX32" i="3"/>
  <c r="C52" i="3"/>
  <c r="CX34" i="3"/>
  <c r="C40" i="3"/>
  <c r="CX13" i="3"/>
  <c r="CL41" i="3"/>
  <c r="CN41" i="3" s="1"/>
  <c r="CP41" i="3" s="1"/>
  <c r="CR41" i="3" s="1"/>
  <c r="CT41" i="3" s="1"/>
  <c r="CM41" i="3"/>
  <c r="CO41" i="3" s="1"/>
  <c r="CQ41" i="3" s="1"/>
  <c r="CS41" i="3" s="1"/>
  <c r="BY43" i="3"/>
  <c r="CK42" i="3"/>
  <c r="C13" i="3"/>
  <c r="C26" i="3"/>
  <c r="CX14" i="3"/>
  <c r="C15" i="3"/>
  <c r="C18" i="3"/>
  <c r="CX20" i="3"/>
  <c r="C11" i="3"/>
  <c r="CX25" i="3"/>
  <c r="CX15" i="3"/>
  <c r="CX11" i="3"/>
  <c r="C21" i="3"/>
  <c r="C10" i="3"/>
  <c r="CX10" i="3"/>
  <c r="CX26" i="3"/>
  <c r="C19" i="3"/>
  <c r="C24" i="3"/>
  <c r="C12" i="3"/>
  <c r="C20" i="3"/>
  <c r="C22" i="3"/>
  <c r="C14" i="3"/>
  <c r="CX19" i="3"/>
  <c r="C17" i="3"/>
  <c r="CX21" i="3"/>
  <c r="CX17" i="3"/>
  <c r="CX18" i="3"/>
  <c r="C25" i="3"/>
  <c r="CX24" i="3"/>
  <c r="CX23" i="3"/>
  <c r="CX28" i="3"/>
  <c r="CX16" i="3"/>
  <c r="C27" i="3"/>
  <c r="C16" i="3"/>
  <c r="C28" i="3"/>
  <c r="CX27" i="3"/>
  <c r="C23" i="3"/>
  <c r="CL15" i="3"/>
  <c r="CN15" i="3" s="1"/>
  <c r="CP15" i="3" s="1"/>
  <c r="CR15" i="3" s="1"/>
  <c r="CT15" i="3" s="1"/>
  <c r="CL26" i="3"/>
  <c r="CN26" i="3" s="1"/>
  <c r="CP26" i="3" s="1"/>
  <c r="CR26" i="3" s="1"/>
  <c r="CT26" i="3" s="1"/>
  <c r="CL20" i="3"/>
  <c r="CN20" i="3" s="1"/>
  <c r="CP20" i="3" s="1"/>
  <c r="CR20" i="3" s="1"/>
  <c r="CT20" i="3" s="1"/>
  <c r="CL24" i="3"/>
  <c r="CN24" i="3" s="1"/>
  <c r="CP24" i="3" s="1"/>
  <c r="CR24" i="3" s="1"/>
  <c r="CT24" i="3" s="1"/>
  <c r="CL22" i="3"/>
  <c r="CN22" i="3" s="1"/>
  <c r="CP22" i="3" s="1"/>
  <c r="CR22" i="3" s="1"/>
  <c r="CT22" i="3" s="1"/>
  <c r="CL14" i="3"/>
  <c r="CN14" i="3" s="1"/>
  <c r="CP14" i="3" s="1"/>
  <c r="CR14" i="3" s="1"/>
  <c r="CT14" i="3" s="1"/>
  <c r="CL19" i="3"/>
  <c r="CN19" i="3" s="1"/>
  <c r="CP19" i="3" s="1"/>
  <c r="CR19" i="3" s="1"/>
  <c r="CT19" i="3" s="1"/>
  <c r="CL12" i="3"/>
  <c r="CN12" i="3" s="1"/>
  <c r="CP12" i="3" s="1"/>
  <c r="CR12" i="3" s="1"/>
  <c r="CT12" i="3" s="1"/>
  <c r="CL13" i="3"/>
  <c r="CN13" i="3" s="1"/>
  <c r="CP13" i="3" s="1"/>
  <c r="CR13" i="3" s="1"/>
  <c r="CT13" i="3" s="1"/>
  <c r="CL23" i="3"/>
  <c r="CN23" i="3" s="1"/>
  <c r="CP23" i="3" s="1"/>
  <c r="CR23" i="3" s="1"/>
  <c r="CT23" i="3" s="1"/>
  <c r="CL25" i="3"/>
  <c r="CN25" i="3" s="1"/>
  <c r="CP25" i="3" s="1"/>
  <c r="CR25" i="3" s="1"/>
  <c r="CT25" i="3" s="1"/>
  <c r="CL11" i="3"/>
  <c r="CN11" i="3" s="1"/>
  <c r="CP11" i="3" s="1"/>
  <c r="CR11" i="3" s="1"/>
  <c r="CT11" i="3" s="1"/>
  <c r="CL28" i="3"/>
  <c r="CN28" i="3" s="1"/>
  <c r="CP28" i="3" s="1"/>
  <c r="CR28" i="3" s="1"/>
  <c r="CT28" i="3" s="1"/>
  <c r="CL16" i="3"/>
  <c r="CN16" i="3" s="1"/>
  <c r="CP16" i="3" s="1"/>
  <c r="CR16" i="3" s="1"/>
  <c r="CT16" i="3" s="1"/>
  <c r="CL42" i="3" l="1"/>
  <c r="CN42" i="3" s="1"/>
  <c r="CP42" i="3" s="1"/>
  <c r="CR42" i="3" s="1"/>
  <c r="CT42" i="3" s="1"/>
  <c r="CM42" i="3"/>
  <c r="CO42" i="3" s="1"/>
  <c r="CQ42" i="3" s="1"/>
  <c r="CS42" i="3" s="1"/>
  <c r="BY44" i="3"/>
  <c r="CK43" i="3"/>
  <c r="CK44" i="3" l="1"/>
  <c r="CL44" i="3" s="1"/>
  <c r="CN44" i="3" s="1"/>
  <c r="CP44" i="3" s="1"/>
  <c r="CR44" i="3" s="1"/>
  <c r="CT44" i="3" s="1"/>
  <c r="BY45" i="3"/>
  <c r="CM43" i="3"/>
  <c r="CO43" i="3" s="1"/>
  <c r="CQ43" i="3" s="1"/>
  <c r="CS43" i="3" s="1"/>
  <c r="CL43" i="3"/>
  <c r="CN43" i="3" s="1"/>
  <c r="CP43" i="3" s="1"/>
  <c r="CR43" i="3" s="1"/>
  <c r="CT43" i="3" s="1"/>
  <c r="CM44" i="3" l="1"/>
  <c r="CO44" i="3" s="1"/>
  <c r="CQ44" i="3" s="1"/>
  <c r="CS44" i="3" s="1"/>
  <c r="BY46" i="3"/>
  <c r="CK45" i="3"/>
  <c r="CL45" i="3" l="1"/>
  <c r="CN45" i="3" s="1"/>
  <c r="CP45" i="3" s="1"/>
  <c r="CR45" i="3" s="1"/>
  <c r="CT45" i="3" s="1"/>
  <c r="CM45" i="3"/>
  <c r="CO45" i="3" s="1"/>
  <c r="CQ45" i="3" s="1"/>
  <c r="CS45" i="3" s="1"/>
  <c r="BY47" i="3"/>
  <c r="CK46" i="3"/>
  <c r="CL46" i="3" l="1"/>
  <c r="CN46" i="3" s="1"/>
  <c r="CP46" i="3" s="1"/>
  <c r="CR46" i="3" s="1"/>
  <c r="CT46" i="3" s="1"/>
  <c r="CM46" i="3"/>
  <c r="CO46" i="3" s="1"/>
  <c r="CQ46" i="3" s="1"/>
  <c r="CS46" i="3" s="1"/>
  <c r="BY48" i="3"/>
  <c r="CK47" i="3"/>
  <c r="CL47" i="3" l="1"/>
  <c r="CN47" i="3" s="1"/>
  <c r="CP47" i="3" s="1"/>
  <c r="CR47" i="3" s="1"/>
  <c r="CT47" i="3" s="1"/>
  <c r="CM47" i="3"/>
  <c r="CO47" i="3" s="1"/>
  <c r="CQ47" i="3" s="1"/>
  <c r="CS47" i="3" s="1"/>
  <c r="BY49" i="3"/>
  <c r="CK48" i="3"/>
  <c r="CL48" i="3" l="1"/>
  <c r="CN48" i="3" s="1"/>
  <c r="CP48" i="3" s="1"/>
  <c r="CR48" i="3" s="1"/>
  <c r="CT48" i="3" s="1"/>
  <c r="CM48" i="3"/>
  <c r="CO48" i="3" s="1"/>
  <c r="CQ48" i="3" s="1"/>
  <c r="CS48" i="3" s="1"/>
  <c r="BY50" i="3"/>
  <c r="CK49" i="3"/>
  <c r="CL49" i="3" l="1"/>
  <c r="CN49" i="3" s="1"/>
  <c r="CP49" i="3" s="1"/>
  <c r="CR49" i="3" s="1"/>
  <c r="CT49" i="3" s="1"/>
  <c r="CM49" i="3"/>
  <c r="CO49" i="3" s="1"/>
  <c r="CQ49" i="3" s="1"/>
  <c r="CS49" i="3" s="1"/>
  <c r="BY51" i="3"/>
  <c r="CK50" i="3"/>
  <c r="CL50" i="3" l="1"/>
  <c r="CN50" i="3" s="1"/>
  <c r="CP50" i="3" s="1"/>
  <c r="CR50" i="3" s="1"/>
  <c r="CT50" i="3" s="1"/>
  <c r="CM50" i="3"/>
  <c r="CO50" i="3" s="1"/>
  <c r="CQ50" i="3" s="1"/>
  <c r="CS50" i="3" s="1"/>
  <c r="BY52" i="3"/>
  <c r="CK51" i="3"/>
  <c r="CL51" i="3" l="1"/>
  <c r="CN51" i="3" s="1"/>
  <c r="CP51" i="3" s="1"/>
  <c r="CR51" i="3" s="1"/>
  <c r="CT51" i="3" s="1"/>
  <c r="CM51" i="3"/>
  <c r="CO51" i="3" s="1"/>
  <c r="CQ51" i="3" s="1"/>
  <c r="CS51" i="3" s="1"/>
  <c r="BY53" i="3"/>
  <c r="CK52" i="3"/>
  <c r="CL52" i="3" l="1"/>
  <c r="CN52" i="3" s="1"/>
  <c r="CP52" i="3" s="1"/>
  <c r="CR52" i="3" s="1"/>
  <c r="CT52" i="3" s="1"/>
  <c r="CM52" i="3"/>
  <c r="CO52" i="3" s="1"/>
  <c r="CQ52" i="3" s="1"/>
  <c r="CS52" i="3" s="1"/>
  <c r="BY54" i="3"/>
  <c r="CK53" i="3"/>
  <c r="CL53" i="3" l="1"/>
  <c r="CN53" i="3" s="1"/>
  <c r="CP53" i="3" s="1"/>
  <c r="CR53" i="3" s="1"/>
  <c r="CT53" i="3" s="1"/>
  <c r="CM53" i="3"/>
  <c r="CO53" i="3" s="1"/>
  <c r="CQ53" i="3" s="1"/>
  <c r="CS53" i="3" s="1"/>
  <c r="BY55" i="3"/>
  <c r="CK54" i="3"/>
  <c r="CK55" i="3" l="1"/>
  <c r="CM55" i="3" s="1"/>
  <c r="CO55" i="3" s="1"/>
  <c r="CQ55" i="3" s="1"/>
  <c r="CS55" i="3" s="1"/>
  <c r="BY56" i="3"/>
  <c r="CL54" i="3"/>
  <c r="CN54" i="3" s="1"/>
  <c r="CP54" i="3" s="1"/>
  <c r="CR54" i="3" s="1"/>
  <c r="CT54" i="3" s="1"/>
  <c r="CM54" i="3"/>
  <c r="CO54" i="3" s="1"/>
  <c r="CQ54" i="3" s="1"/>
  <c r="CS54" i="3" s="1"/>
  <c r="CL55" i="3" l="1"/>
  <c r="CN55" i="3" s="1"/>
  <c r="CP55" i="3" s="1"/>
  <c r="CR55" i="3" s="1"/>
  <c r="CT55" i="3" s="1"/>
  <c r="BY57" i="3"/>
  <c r="CK56" i="3"/>
  <c r="CL56" i="3" l="1"/>
  <c r="CN56" i="3" s="1"/>
  <c r="CP56" i="3" s="1"/>
  <c r="CR56" i="3" s="1"/>
  <c r="CT56" i="3" s="1"/>
  <c r="CM56" i="3"/>
  <c r="CO56" i="3" s="1"/>
  <c r="CQ56" i="3" s="1"/>
  <c r="CS56" i="3" s="1"/>
  <c r="BY58" i="3"/>
  <c r="CK57" i="3"/>
  <c r="CL57" i="3" l="1"/>
  <c r="CN57" i="3" s="1"/>
  <c r="CP57" i="3" s="1"/>
  <c r="CR57" i="3" s="1"/>
  <c r="CT57" i="3" s="1"/>
  <c r="CM57" i="3"/>
  <c r="CO57" i="3" s="1"/>
  <c r="CQ57" i="3" s="1"/>
  <c r="CS57" i="3" s="1"/>
  <c r="BY59" i="3"/>
  <c r="CK59" i="3" s="1"/>
  <c r="CK58" i="3"/>
  <c r="CL58" i="3" l="1"/>
  <c r="CN58" i="3" s="1"/>
  <c r="CP58" i="3" s="1"/>
  <c r="CR58" i="3" s="1"/>
  <c r="CT58" i="3" s="1"/>
  <c r="CM58" i="3"/>
  <c r="CO58" i="3" s="1"/>
  <c r="CQ58" i="3" s="1"/>
  <c r="CS58" i="3" s="1"/>
  <c r="CL59" i="3"/>
  <c r="CN59" i="3" s="1"/>
  <c r="CP59" i="3" s="1"/>
  <c r="CR59" i="3" s="1"/>
  <c r="CT59" i="3" s="1"/>
  <c r="CM59" i="3"/>
  <c r="CO59" i="3" s="1"/>
  <c r="CQ59" i="3" s="1"/>
  <c r="CS59" i="3" s="1"/>
  <c r="CU10" i="3" l="1"/>
  <c r="CV10" i="3"/>
</calcChain>
</file>

<file path=xl/comments1.xml><?xml version="1.0" encoding="utf-8"?>
<comments xmlns="http://schemas.openxmlformats.org/spreadsheetml/2006/main">
  <authors>
    <author>Adriana Torchelo</author>
    <author>Jorge Peña</author>
  </authors>
  <commentList>
    <comment ref="BN8" authorId="0" shapeId="0">
      <text>
        <r>
          <rPr>
            <sz val="9"/>
            <color indexed="81"/>
            <rFont val="Tahoma"/>
            <family val="2"/>
          </rPr>
          <t>Las mipymes deben tener Certificado Dinapyme vigente al momento de la postulación.
Los Productores agropecuarios familiares deben estar registrados en MGAP, con certificado vigente al momento de la postulación.</t>
        </r>
      </text>
    </comment>
    <comment ref="CH8" authorId="0" shapeId="0">
      <text>
        <r>
          <rPr>
            <b/>
            <sz val="8"/>
            <color indexed="81"/>
            <rFont val="Tahoma"/>
            <family val="2"/>
          </rPr>
          <t xml:space="preserve">IMPORTANTE: </t>
        </r>
        <r>
          <rPr>
            <sz val="8"/>
            <color indexed="81"/>
            <rFont val="Tahoma"/>
            <family val="2"/>
          </rPr>
          <t xml:space="preserve">Revise los requisitos de las bases y preguntas frecuentes para la </t>
        </r>
        <r>
          <rPr>
            <u/>
            <sz val="8"/>
            <color indexed="81"/>
            <rFont val="Tahoma"/>
            <family val="2"/>
          </rPr>
          <t>adopción del IPMVP</t>
        </r>
        <r>
          <rPr>
            <sz val="8"/>
            <color indexed="81"/>
            <rFont val="Tahoma"/>
            <family val="2"/>
          </rPr>
          <t xml:space="preserve"> en función de los ahorros totales de energía sin ponderar de la MMEE (AT_Mi), tanto para MMEE individuales como MMEE distribuidas.
</t>
        </r>
        <r>
          <rPr>
            <b/>
            <sz val="8"/>
            <color indexed="81"/>
            <rFont val="Tahoma"/>
            <family val="2"/>
          </rPr>
          <t>AT_Mi se indica en la columna BF</t>
        </r>
        <r>
          <rPr>
            <sz val="8"/>
            <color indexed="81"/>
            <rFont val="Tahoma"/>
            <family val="2"/>
          </rPr>
          <t xml:space="preserve"> de este formulario. Para </t>
        </r>
        <r>
          <rPr>
            <b/>
            <sz val="8"/>
            <color indexed="81"/>
            <rFont val="Tahoma"/>
            <family val="2"/>
          </rPr>
          <t xml:space="preserve">MMEE con implementación escalonada </t>
        </r>
        <r>
          <rPr>
            <sz val="8"/>
            <color indexed="81"/>
            <rFont val="Tahoma"/>
            <family val="2"/>
          </rPr>
          <t xml:space="preserve">que se presentan a más de una convocatoria de los CEE, </t>
        </r>
        <r>
          <rPr>
            <b/>
            <sz val="8"/>
            <color indexed="81"/>
            <rFont val="Tahoma"/>
            <family val="2"/>
          </rPr>
          <t>ver respuesta a pregunta frecuente 1 para determinar AT_Mi.</t>
        </r>
      </text>
    </comment>
    <comment ref="CV8" authorId="0" shapeId="0">
      <text>
        <r>
          <rPr>
            <b/>
            <sz val="8"/>
            <color indexed="81"/>
            <rFont val="Tahoma"/>
            <family val="2"/>
          </rPr>
          <t xml:space="preserve">IMPORTANTE: </t>
        </r>
        <r>
          <rPr>
            <sz val="8"/>
            <color indexed="81"/>
            <rFont val="Tahoma"/>
            <family val="2"/>
          </rPr>
          <t>EL TOPE 2 APLICA A UN POSTULANTE POR TODO LO PRESENTADO.
El cálculo en este formulario asume que el postulante presentó una única postulación y un único formulario. En caso de más de una postulación y/o formulario, el MIEM aplicará el Tope 2 a la suma de CEE de todas las postulaciones y/o formularios presentados.</t>
        </r>
      </text>
    </comment>
    <comment ref="BX9" authorId="0" shapeId="0">
      <text>
        <r>
          <rPr>
            <sz val="9"/>
            <color indexed="81"/>
            <rFont val="Tahoma"/>
            <family val="2"/>
          </rPr>
          <t>Se oculta porque ahora carga la respuesta de la hoja SGE</t>
        </r>
      </text>
    </comment>
    <comment ref="N65" authorId="1" shapeId="0">
      <text>
        <r>
          <rPr>
            <b/>
            <sz val="9"/>
            <color indexed="81"/>
            <rFont val="Tahoma"/>
            <family val="2"/>
          </rPr>
          <t>Jorge Peña:</t>
        </r>
        <r>
          <rPr>
            <sz val="9"/>
            <color indexed="81"/>
            <rFont val="Tahoma"/>
            <family val="2"/>
          </rPr>
          <t xml:space="preserve">
Este flag se usa para quitar el ponderador del apoyo a una medida pequeña cuando esta está dentro del sistema estandarizado</t>
        </r>
      </text>
    </comment>
  </commentList>
</comments>
</file>

<file path=xl/comments2.xml><?xml version="1.0" encoding="utf-8"?>
<comments xmlns="http://schemas.openxmlformats.org/spreadsheetml/2006/main">
  <authors>
    <author/>
  </authors>
  <commentList>
    <comment ref="F10" authorId="0" shapeId="0">
      <text>
        <r>
          <rPr>
            <sz val="11"/>
            <color theme="1"/>
            <rFont val="Arial"/>
            <family val="2"/>
          </rPr>
          <t>En caso que necesite identificar más de un documento sepárelos con el símbolo de "/" o insertando un ALT+ENTER.</t>
        </r>
      </text>
    </comment>
    <comment ref="G10" authorId="0" shapeId="0">
      <text>
        <r>
          <rPr>
            <sz val="11"/>
            <color theme="1"/>
            <rFont val="Arial"/>
            <family val="2"/>
          </rPr>
          <t>En caso que necesite identificar nros. de páginas de diferentes document,s sepárelos con el símbolo de "/" o insertando un ALT+ENTER.</t>
        </r>
      </text>
    </comment>
  </commentList>
  <extLst>
    <ext xmlns:r="http://schemas.openxmlformats.org/officeDocument/2006/relationships" uri="GoogleSheetsCustomDataVersion1">
      <go:sheetsCustomData xmlns:go="http://customooxmlschemas.google.com/" r:id="rId1" roundtripDataSignature="AMtx7mibf4hh53bZQOo0KRqBTkzQfq5nBQ=="/>
    </ext>
  </extLst>
</comments>
</file>

<file path=xl/sharedStrings.xml><?xml version="1.0" encoding="utf-8"?>
<sst xmlns="http://schemas.openxmlformats.org/spreadsheetml/2006/main" count="3121" uniqueCount="550">
  <si>
    <t>INSTRUCCIONES PARA COMPLETAR LA HOJA MMEE</t>
  </si>
  <si>
    <t>MEDIDAS DE EFICIENCIA ENERGÉTICA (MMEE)</t>
  </si>
  <si>
    <t>NO MODIFIQUE EL FORMULARIO. SI LO HACE, LA POSTULACIÓN SERÁ AUTOMÁTICAMENTE DESCALIFICADA</t>
  </si>
  <si>
    <t>NO MODIFIQUE EL FORMULARIO. SI LO HACE, LA POSTULACIÓN SERÁ AUTOMÁTICAMENTE DESCALIFICADA.</t>
  </si>
  <si>
    <t>Preste atención a las instrucciones de la hoja "Instrucciones MMEE" para completar esta planilla.</t>
  </si>
  <si>
    <t xml:space="preserve">Importante: </t>
  </si>
  <si>
    <t>Consumo total anual de energía (tep/año)</t>
  </si>
  <si>
    <t>Nº 
MMEE 
o 
instalación (medida distribuida)</t>
  </si>
  <si>
    <t>Uso Principal</t>
  </si>
  <si>
    <t>Fecha de inicio de operación (dd/mm/aaaa)</t>
  </si>
  <si>
    <t>Vida útil (años)</t>
  </si>
  <si>
    <t>¿Es una medida operativa?</t>
  </si>
  <si>
    <t>Inversión total</t>
  </si>
  <si>
    <t>Grado de implementación</t>
  </si>
  <si>
    <t>Escenario antes de la medida</t>
  </si>
  <si>
    <t>Escenario con medida</t>
  </si>
  <si>
    <t>¿Sustitución de fuentes fósiles por biomasa?</t>
  </si>
  <si>
    <t>RESULTADOS</t>
  </si>
  <si>
    <r>
      <t xml:space="preserve">Consumo de energía eléctrica de la red </t>
    </r>
    <r>
      <rPr>
        <b/>
        <sz val="11"/>
        <color theme="1"/>
        <rFont val="Calibri"/>
        <family val="2"/>
      </rPr>
      <t>(kWh/año)</t>
    </r>
  </si>
  <si>
    <t>PONDERADORES CEE</t>
  </si>
  <si>
    <t>Energía eléctrica autoconsumida (si aplica)</t>
  </si>
  <si>
    <t>Consumo de otras fuentes de energía (1)</t>
  </si>
  <si>
    <t>Consumo de otras fuentes de energía (2)</t>
  </si>
  <si>
    <t>Consumo de otras fuentes de energía (3)</t>
  </si>
  <si>
    <t>CEE</t>
  </si>
  <si>
    <t>Consumo de otras fuentes de energía (4)</t>
  </si>
  <si>
    <t>Nº instalación</t>
  </si>
  <si>
    <t>Valor (kWh/año)</t>
  </si>
  <si>
    <t>tep/año</t>
  </si>
  <si>
    <t>Fuente de energía 1</t>
  </si>
  <si>
    <t>Valor</t>
  </si>
  <si>
    <t>Unidad</t>
  </si>
  <si>
    <t>Fuente de energía 2</t>
  </si>
  <si>
    <t xml:space="preserve">Unidad </t>
  </si>
  <si>
    <t>Fuente de energía 3</t>
  </si>
  <si>
    <t>Fuente de energía</t>
  </si>
  <si>
    <t>Fuente de energía 4</t>
  </si>
  <si>
    <t>Precio del energético</t>
  </si>
  <si>
    <t>Final de esta hoja</t>
  </si>
  <si>
    <t>Consumo de energía</t>
  </si>
  <si>
    <t>Emisiones CO2</t>
  </si>
  <si>
    <t>Seleccione</t>
  </si>
  <si>
    <r>
      <t>Emisiones CO</t>
    </r>
    <r>
      <rPr>
        <b/>
        <vertAlign val="subscript"/>
        <sz val="11"/>
        <rFont val="Calibri"/>
        <family val="2"/>
      </rPr>
      <t>2</t>
    </r>
  </si>
  <si>
    <t>Ahorro energético anual (tep/año)</t>
  </si>
  <si>
    <t xml:space="preserve">AT_Mi (tep) </t>
  </si>
  <si>
    <t>Ahorro monetario anual (UYU/año)</t>
  </si>
  <si>
    <t>Condición de Eficiencia Energética</t>
  </si>
  <si>
    <r>
      <t>Reducciones de emisiones de CO</t>
    </r>
    <r>
      <rPr>
        <b/>
        <vertAlign val="subscript"/>
        <sz val="11"/>
        <color theme="1"/>
        <rFont val="Calibri"/>
        <family val="2"/>
      </rPr>
      <t>2</t>
    </r>
    <r>
      <rPr>
        <b/>
        <sz val="11"/>
        <color theme="1"/>
        <rFont val="Calibri"/>
        <family val="2"/>
      </rPr>
      <t xml:space="preserve"> (tCO</t>
    </r>
    <r>
      <rPr>
        <b/>
        <vertAlign val="subscript"/>
        <sz val="11"/>
        <color theme="1"/>
        <rFont val="Calibri"/>
        <family val="2"/>
      </rPr>
      <t>2</t>
    </r>
    <r>
      <rPr>
        <b/>
        <sz val="11"/>
        <color theme="1"/>
        <rFont val="Calibri"/>
        <family val="2"/>
      </rPr>
      <t>/año)</t>
    </r>
  </si>
  <si>
    <t>Descentralización</t>
  </si>
  <si>
    <t>Fuentes renovables no convencionales</t>
  </si>
  <si>
    <t>Transporte</t>
  </si>
  <si>
    <t>Residencial</t>
  </si>
  <si>
    <t>Gestión de la Energía</t>
  </si>
  <si>
    <t>Ponderador de Género abierto por sub-ponderadores</t>
  </si>
  <si>
    <t>Componente de Género</t>
  </si>
  <si>
    <t>Adopción del IPMVP</t>
  </si>
  <si>
    <t>P_in</t>
  </si>
  <si>
    <t>AA_Mi,j * P_in
(tep/año)</t>
  </si>
  <si>
    <t>AT_Mi (tep)
PONDERADA</t>
  </si>
  <si>
    <t>CEE (UYU)
SIN TOPES</t>
  </si>
  <si>
    <t>CEE (UYU)
TOPE 1</t>
  </si>
  <si>
    <t>USD</t>
  </si>
  <si>
    <t>UYU</t>
  </si>
  <si>
    <t>UYU/unidad física</t>
  </si>
  <si>
    <t>Valor 
(unidad física/año)</t>
  </si>
  <si>
    <t>Unidad física</t>
  </si>
  <si>
    <t>Valor (tep/año)</t>
  </si>
  <si>
    <t>Valor 
(UYU/año)</t>
  </si>
  <si>
    <r>
      <t>tCO</t>
    </r>
    <r>
      <rPr>
        <b/>
        <vertAlign val="subscript"/>
        <sz val="11"/>
        <rFont val="Calibri"/>
        <family val="2"/>
      </rPr>
      <t>2</t>
    </r>
    <r>
      <rPr>
        <b/>
        <sz val="11"/>
        <rFont val="Calibri"/>
        <family val="2"/>
      </rPr>
      <t>/año</t>
    </r>
  </si>
  <si>
    <t>Departamento</t>
  </si>
  <si>
    <t>Ponderador</t>
  </si>
  <si>
    <t>Fuente</t>
  </si>
  <si>
    <t>Tipo</t>
  </si>
  <si>
    <t>Si/No</t>
  </si>
  <si>
    <t>Postulación</t>
  </si>
  <si>
    <t>Total</t>
  </si>
  <si>
    <t>En operación</t>
  </si>
  <si>
    <t>Bagazo</t>
  </si>
  <si>
    <t>PCI</t>
  </si>
  <si>
    <t>Energía eléctrica autogenerada</t>
  </si>
  <si>
    <t>Fuente de la energía</t>
  </si>
  <si>
    <t>Biomasa</t>
  </si>
  <si>
    <t>Aserrín</t>
  </si>
  <si>
    <t>t</t>
  </si>
  <si>
    <t>tep/t</t>
  </si>
  <si>
    <t>Minihidráulica</t>
  </si>
  <si>
    <t>Biodiesel</t>
  </si>
  <si>
    <t>l</t>
  </si>
  <si>
    <t>tep/l</t>
  </si>
  <si>
    <t>Bioetanol</t>
  </si>
  <si>
    <t>Carbón mineral</t>
  </si>
  <si>
    <t>Carbón vegetal</t>
  </si>
  <si>
    <t>Cáscara de arroz</t>
  </si>
  <si>
    <t>Cáscara de girasol</t>
  </si>
  <si>
    <t>Casullo de cebada</t>
  </si>
  <si>
    <t>Chips</t>
  </si>
  <si>
    <t>Coque de carbón</t>
  </si>
  <si>
    <t>Coque de petróleo</t>
  </si>
  <si>
    <t>Coque de petróleo importado</t>
  </si>
  <si>
    <t>Electricidad de la red</t>
  </si>
  <si>
    <t>kWh</t>
  </si>
  <si>
    <t>tep/kWh</t>
  </si>
  <si>
    <t>Gas natural</t>
  </si>
  <si>
    <t>m3</t>
  </si>
  <si>
    <t>Gasoil 10S</t>
  </si>
  <si>
    <t>Gasoil 50S</t>
  </si>
  <si>
    <t>Gasolina premium 97 30SP</t>
  </si>
  <si>
    <t>Gasolina super 95 30SP</t>
  </si>
  <si>
    <t>GLP</t>
  </si>
  <si>
    <t>Leña</t>
  </si>
  <si>
    <t>Licor negro</t>
  </si>
  <si>
    <t>Pellets de madera</t>
  </si>
  <si>
    <t>Propano</t>
  </si>
  <si>
    <t>Queroseno</t>
  </si>
  <si>
    <t>Residuos forestales</t>
  </si>
  <si>
    <t>LISTAS DESPLEGABLES</t>
  </si>
  <si>
    <t>Uso principal</t>
  </si>
  <si>
    <t>Es una medida del tipo operativa?</t>
  </si>
  <si>
    <t>Grado de Implementación</t>
  </si>
  <si>
    <t>FE CO2 (tCO2/tep)</t>
  </si>
  <si>
    <t>¿Medida de sustitución de fuentes tradicionales por biomasa comprada?</t>
  </si>
  <si>
    <t>Fuentes renovables no tradicionales</t>
  </si>
  <si>
    <t>Pymes</t>
  </si>
  <si>
    <t>Premio Nacional de EE</t>
  </si>
  <si>
    <t>Certificados de Eficiencia Energética</t>
  </si>
  <si>
    <t>Protocolo IPMVP</t>
  </si>
  <si>
    <t>T descuento social</t>
  </si>
  <si>
    <t>Bombeo de Agua</t>
  </si>
  <si>
    <t>Si</t>
  </si>
  <si>
    <t>Diagnóstico</t>
  </si>
  <si>
    <t>UYU/t</t>
  </si>
  <si>
    <t>No</t>
  </si>
  <si>
    <t>Artigas</t>
  </si>
  <si>
    <t>Biomasa para sustitución de combustibles fósiles</t>
  </si>
  <si>
    <t>Alumbrado Público</t>
  </si>
  <si>
    <t>En implementación</t>
  </si>
  <si>
    <t>Canelones</t>
  </si>
  <si>
    <t>Eólica (potencia &lt; 4kW)</t>
  </si>
  <si>
    <t>Beneficiario de 1 convocatoria</t>
  </si>
  <si>
    <t>UYU/l</t>
  </si>
  <si>
    <t>Cerro Largo</t>
  </si>
  <si>
    <t>Eólica (potencia entre 4kW y 20kW)</t>
  </si>
  <si>
    <t>Beneficiario de 2 convocatorias</t>
  </si>
  <si>
    <t xml:space="preserve">Calentamiento de Agua </t>
  </si>
  <si>
    <t>Colonia</t>
  </si>
  <si>
    <t>Eólica (potencia &gt; 20kW)</t>
  </si>
  <si>
    <t>Beneficiario de 3 convocatorias</t>
  </si>
  <si>
    <t xml:space="preserve">Calor directo </t>
  </si>
  <si>
    <t>Durazno</t>
  </si>
  <si>
    <t>Fotovoltaica (potencia &lt; 4kW)</t>
  </si>
  <si>
    <t>Cocción</t>
  </si>
  <si>
    <t>Flores</t>
  </si>
  <si>
    <t>Fotovoltaica (potencia entre 4kW y 20kW)</t>
  </si>
  <si>
    <t xml:space="preserve">Cogeneración </t>
  </si>
  <si>
    <t>Florida</t>
  </si>
  <si>
    <t>Fotovoltaica (potencia &gt; 20kW)</t>
  </si>
  <si>
    <t>Conservación de alimentos</t>
  </si>
  <si>
    <t>Lavalleja</t>
  </si>
  <si>
    <t>Geotérmica</t>
  </si>
  <si>
    <t>Frío de Proceso</t>
  </si>
  <si>
    <t>Maldonado</t>
  </si>
  <si>
    <t>Fuerza Motriz fija</t>
  </si>
  <si>
    <t>Montevideo</t>
  </si>
  <si>
    <t>Solar térmica (NO exigida por Ley 18.585)</t>
  </si>
  <si>
    <t>Generación de electricidad</t>
  </si>
  <si>
    <t>Paysandú</t>
  </si>
  <si>
    <t>Solar térmica (exigida por Ley 18.585)</t>
  </si>
  <si>
    <t xml:space="preserve">Generación de vapor </t>
  </si>
  <si>
    <t>Río Negro</t>
  </si>
  <si>
    <t>Iluminación</t>
  </si>
  <si>
    <t>Rivera</t>
  </si>
  <si>
    <t>Riego</t>
  </si>
  <si>
    <t>UYU/kWh</t>
  </si>
  <si>
    <t>Rocha</t>
  </si>
  <si>
    <t>Salto</t>
  </si>
  <si>
    <t>Transporte interno</t>
  </si>
  <si>
    <t>San José</t>
  </si>
  <si>
    <t>Fueloil pesado</t>
  </si>
  <si>
    <t>Soriano</t>
  </si>
  <si>
    <t>Otros usos</t>
  </si>
  <si>
    <t>UYU/m3</t>
  </si>
  <si>
    <t>Tacuarembó</t>
  </si>
  <si>
    <t>Treinta y Tres</t>
  </si>
  <si>
    <t>REFERENCIAS DE LAS MMEE</t>
  </si>
  <si>
    <t>Estos son los documentos que respaldan el contenido de informe de ahorros y los datos ingresados en el formulario.</t>
  </si>
  <si>
    <t>Todos los documentos adjuntos deben estar claramente identificados a continuación. Documentos no identificados aquí, no serán tenidos en cuenta en la evaluación.</t>
  </si>
  <si>
    <t>IMPORTANTE:</t>
  </si>
  <si>
    <t>Supergás</t>
  </si>
  <si>
    <t>Atienda a los requisitos de documentación de referencia a presentar establecidos en el "Anexo 4: Referencias MMEE" de las bases de la convocatoria.</t>
  </si>
  <si>
    <t xml:space="preserve">No adjunte más documentación que la estrictamente necesaria acorde a los requisitos establecidos en las bases de la Convocatoria. </t>
  </si>
  <si>
    <t>Use nombres de archivo breves y de fácil identificación.</t>
  </si>
  <si>
    <t>Nº MMEE o instalación 
(medida distribuida)</t>
  </si>
  <si>
    <t>Requisitos de evidencias</t>
  </si>
  <si>
    <t>Nombre del archivo / Identificación de los documentos de referencia</t>
  </si>
  <si>
    <t>Nro/s. de página/s</t>
  </si>
  <si>
    <t>Escenario de referencia</t>
  </si>
  <si>
    <t>Caracterización del escenario</t>
  </si>
  <si>
    <t>Consumo/s de la/s fuente/s de energía</t>
  </si>
  <si>
    <t>Escenario de MMEE</t>
  </si>
  <si>
    <t>Fecha de inicio de operación</t>
  </si>
  <si>
    <t>Vida útil</t>
  </si>
  <si>
    <t>Precio/s de la/s fuente/s de energía</t>
  </si>
  <si>
    <t>Inversión/es</t>
  </si>
  <si>
    <t>Condición de Eficiencia Energética &gt;1</t>
  </si>
  <si>
    <t>PONDERADOR DE COMPONENTE DE GÉNERO</t>
  </si>
  <si>
    <t>Criterios que conforman el ponderador de Género</t>
  </si>
  <si>
    <t>Respuesta</t>
  </si>
  <si>
    <t>Requisitos de documentación de referencia a presentar</t>
  </si>
  <si>
    <t>Links de acceso a información sobre los ítems evaluados</t>
  </si>
  <si>
    <t>Segregación vertical</t>
  </si>
  <si>
    <t>1) Participación de personas del género femenino en cargos de responsabilidad (nivel de Dirección y Gerencia) dentro de la organización</t>
  </si>
  <si>
    <t>-</t>
  </si>
  <si>
    <t>Gestión recursos humanos</t>
  </si>
  <si>
    <t>2) ¿ La organización cuenta con un protocolo de atención a casos de acoso sexual en el ámbito laboral?</t>
  </si>
  <si>
    <r>
      <rPr>
        <sz val="11"/>
        <rFont val="Calibri"/>
        <family val="2"/>
      </rPr>
      <t xml:space="preserve">Ley: </t>
    </r>
    <r>
      <rPr>
        <u/>
        <sz val="11"/>
        <rFont val="Calibri"/>
        <family val="2"/>
      </rPr>
      <t xml:space="preserve">https://www.mtss.gub.uy/web/mtss/acoso-sexual;
</t>
    </r>
    <r>
      <rPr>
        <sz val="11"/>
        <rFont val="Calibri"/>
        <family val="2"/>
      </rPr>
      <t xml:space="preserve">Decreto: https://www.impo.com.uy/bases/decretos/256-2017 </t>
    </r>
  </si>
  <si>
    <t xml:space="preserve">3) ¿La organización ha desarrollado instancia(s) de sensibilización y/o capacitación en género y/o violencia basada en género (por ejemplo acoso sexual en el ámbito laboral)? </t>
  </si>
  <si>
    <t>4) ¿La organización está adherida a alguna herramienta de gestión y cambio organizacional con equidad de género (WEPs - Principios para el Empoderamiento de las Mujeres o MCEG (Modelo de Calidad con Equidad de Género)?
Nota: si ha adherido a WEPs y a MCEG, sólo se contabiliza MCEG.</t>
  </si>
  <si>
    <t>http://www.inmujeres.gub.uy/75652/modelo-de-calidad-con-equidad-de-genero
http://www.inmujeres.gub.uy/innovaportal/file/75652/1/version-final-final-modelo-dic2017.pdf 
www.weprinciples.org    </t>
  </si>
  <si>
    <t xml:space="preserve">3. Acceso a la organización </t>
  </si>
  <si>
    <t>Ponderador de Género</t>
  </si>
  <si>
    <t>Participación personas</t>
  </si>
  <si>
    <t xml:space="preserve">30% - 49% </t>
  </si>
  <si>
    <r>
      <rPr>
        <sz val="11"/>
        <color theme="1"/>
        <rFont val="Calibri"/>
        <family val="2"/>
      </rPr>
      <t>≥</t>
    </r>
    <r>
      <rPr>
        <sz val="9"/>
        <color theme="1"/>
        <rFont val="Calibri"/>
        <family val="2"/>
      </rPr>
      <t xml:space="preserve"> </t>
    </r>
    <r>
      <rPr>
        <sz val="11"/>
        <color theme="1"/>
        <rFont val="Calibri"/>
        <family val="2"/>
      </rPr>
      <t>50%</t>
    </r>
  </si>
  <si>
    <t>Protocolo acoso</t>
  </si>
  <si>
    <t>Sensibilización/capacitación</t>
  </si>
  <si>
    <t>WEPs/MCEG</t>
  </si>
  <si>
    <t>Adhesión a WEPs</t>
  </si>
  <si>
    <t xml:space="preserve">Adhesión al MCEG </t>
  </si>
  <si>
    <t>Cuidado personas</t>
  </si>
  <si>
    <t>Llamados</t>
  </si>
  <si>
    <t>PONDERADOR DE SISTEMA DE GESTIÓN DE LA ENERGÍA</t>
  </si>
  <si>
    <t>Criterios que conforman el ponderador</t>
  </si>
  <si>
    <t>Sistema de gestión de la energía sin certificar o con certificación no vigente </t>
  </si>
  <si>
    <t>Plan de Gestión de la Energía y auditoría interna o externa con hasta 1 año de antigüedad</t>
  </si>
  <si>
    <t xml:space="preserve">Sistema de gestión ambiental ISO 14.001 con indicadores de gestión de la energía y certificación vigente </t>
  </si>
  <si>
    <t>Certificación ISO 14.0001 vigente y Plan de Gestión Ambiental u otra documentación del sistema de gestión donde consten los indicadores de energía gestionados por la empresa/institución</t>
  </si>
  <si>
    <t>Sistema de gestión de la energía ISO 50.001 con certificación vigente</t>
  </si>
  <si>
    <t>Certificación ISO 50.0001 vigente</t>
  </si>
  <si>
    <t>Vidas útiles máximas reconocidas por el MIEM</t>
  </si>
  <si>
    <t>EQUIPO / MEDIDA</t>
  </si>
  <si>
    <t>VU_máxima</t>
  </si>
  <si>
    <t>Aerogeneradores, paneles solares fotovoltaicos</t>
  </si>
  <si>
    <t>Años</t>
  </si>
  <si>
    <t>Aislamiento térmica de equipos y/o cañerías</t>
  </si>
  <si>
    <t>Aislamiento térmico edilicio expuesto</t>
  </si>
  <si>
    <t>Aislamiento térmico edilicio confinado</t>
  </si>
  <si>
    <t>Calentadores de agua eléctricos de acumulación de uso doméstico</t>
  </si>
  <si>
    <t>Calentadores, chillers, bombas, ventiladores, compresores, etc. utilizados en sistemas de calefacción, ventilación y aire acondicionado (HVAC)</t>
  </si>
  <si>
    <t>Generadores de vapor nuevos</t>
  </si>
  <si>
    <t>Generadores eléctricos enfriados por aire</t>
  </si>
  <si>
    <t>Generadores eléctricos enfriados por hidrógeno o agua</t>
  </si>
  <si>
    <t>Grifería de caudal eficiente</t>
  </si>
  <si>
    <t>Intercambiadores de calor de proceso (ejs: pasteurizadores, termizadores, etc.)</t>
  </si>
  <si>
    <t>Horas</t>
  </si>
  <si>
    <t>Motores (eléctricos, combustión interna, etc.) para fuentes fijas</t>
  </si>
  <si>
    <t>Ómnibus (de combustión interna)</t>
  </si>
  <si>
    <t>Otros equipos de producción</t>
  </si>
  <si>
    <t>Paneles solares térmicos</t>
  </si>
  <si>
    <t>Refrigeradores, freezers (tipo comercial y residencial)</t>
  </si>
  <si>
    <t>Servidores informáticos y PCs de escritorio</t>
  </si>
  <si>
    <t>Sustitución de combustibles en flotas vehiculares</t>
  </si>
  <si>
    <t>Transformadores</t>
  </si>
  <si>
    <t>Turbinas a vapor</t>
  </si>
  <si>
    <t>Vehículos híbridos</t>
  </si>
  <si>
    <t>PRECIOS DE REFERENCIA</t>
  </si>
  <si>
    <r>
      <rPr>
        <i/>
        <sz val="10"/>
        <rFont val="Calibri"/>
        <family val="2"/>
      </rPr>
      <t>Aclaración</t>
    </r>
    <r>
      <rPr>
        <sz val="10"/>
        <rFont val="Calibri"/>
        <family val="2"/>
      </rPr>
      <t>: Precios sin IVA</t>
    </r>
  </si>
  <si>
    <t>Tarifa Residencial Simple</t>
  </si>
  <si>
    <t>Unidades</t>
  </si>
  <si>
    <t>1 kWh a 100 kWh</t>
  </si>
  <si>
    <t>101 a 600 kWh</t>
  </si>
  <si>
    <t>601 kWh en adelante</t>
  </si>
  <si>
    <t xml:space="preserve">Tarifa Residencial Doble horario </t>
  </si>
  <si>
    <t>Punta</t>
  </si>
  <si>
    <t>Fuera de punta</t>
  </si>
  <si>
    <t>Tarifa Residencial Triple horario</t>
  </si>
  <si>
    <t>Valle</t>
  </si>
  <si>
    <t xml:space="preserve">Llano </t>
  </si>
  <si>
    <t>Tarifa de consumo básico residencial</t>
  </si>
  <si>
    <t>101 kWh a 140 kWh mensuales</t>
  </si>
  <si>
    <t>141 kWh a 350 kWh mensuales .</t>
  </si>
  <si>
    <t>351 kWh en adelante</t>
  </si>
  <si>
    <t>Tarifa General Simple</t>
  </si>
  <si>
    <t>1 kWh a 1000 kWh</t>
  </si>
  <si>
    <t>más de 1001 kWh</t>
  </si>
  <si>
    <t>Tarifa General hora-estacional</t>
  </si>
  <si>
    <t>Setiembre, Octubre y Noviembre</t>
  </si>
  <si>
    <t>Resto del año</t>
  </si>
  <si>
    <t>Tarifas Triple Horario</t>
  </si>
  <si>
    <t>Medianos consumidores</t>
  </si>
  <si>
    <t>MC1</t>
  </si>
  <si>
    <t>MC2</t>
  </si>
  <si>
    <t>MC3</t>
  </si>
  <si>
    <t>Grandes consumidores</t>
  </si>
  <si>
    <t>GC1</t>
  </si>
  <si>
    <t>GC2</t>
  </si>
  <si>
    <t>GC3</t>
  </si>
  <si>
    <t>GC4</t>
  </si>
  <si>
    <t>GC5</t>
  </si>
  <si>
    <t>Tarifa de alumbrado público (conexiones con medidor)</t>
  </si>
  <si>
    <t>Redes de alumbrado con mantenimiento a cargo de UTE</t>
  </si>
  <si>
    <t>Redes de alumbrado con mantenimiento a cargo del Cliente</t>
  </si>
  <si>
    <t>Tarifa doble horario alumbrado público</t>
  </si>
  <si>
    <t>Gasolina Premium 97 30S</t>
  </si>
  <si>
    <t>Gas Oil 50S</t>
  </si>
  <si>
    <t>Gas Oil 10S</t>
  </si>
  <si>
    <t>UYU/kg</t>
  </si>
  <si>
    <t>Butano desodorizado</t>
  </si>
  <si>
    <t>Fuel oil Pesado</t>
  </si>
  <si>
    <t>Propano Industrial</t>
  </si>
  <si>
    <t>Poderes caloríficos inferiores</t>
  </si>
  <si>
    <t xml:space="preserve">Referencia: </t>
  </si>
  <si>
    <t>Enlace:</t>
  </si>
  <si>
    <t>Nº de versión</t>
  </si>
  <si>
    <t>Fecha</t>
  </si>
  <si>
    <t>Comentarios</t>
  </si>
  <si>
    <t>Lanzamiento de convocatoria</t>
  </si>
  <si>
    <t>Se adicionan columnas de datos ocultos en hoja MMEE</t>
  </si>
  <si>
    <r>
      <t>En caso de sistemas instalados en un conjunto de equipos, la vida útil será la del equipo con menor vida útil remanente.</t>
    </r>
    <r>
      <rPr>
        <sz val="8"/>
        <color theme="1"/>
        <rFont val="Calibri"/>
        <family val="2"/>
      </rPr>
      <t>  </t>
    </r>
  </si>
  <si>
    <t>Si en la hoja "MMEE" el resultado del cálculo de la vida útil en años, en función de las horas de uso/año del equipo, supera los 6 años, se debe utilizar 6 años.</t>
  </si>
  <si>
    <t>Aclaraciones importantes</t>
  </si>
  <si>
    <t>Luminarias Fluorescentes Compactas (LFC)</t>
  </si>
  <si>
    <t>Luminarias Fluorescentes Lineales (LFL)</t>
  </si>
  <si>
    <t>Luminarias LED – exteriores</t>
  </si>
  <si>
    <t>Luminarias LED – interiores</t>
  </si>
  <si>
    <t>Si en la hoja "MMEE" el resultado del cálculo de la vida útil en años, en función de las horas de uso/año del equipo, supera los 20 años, se debe utilizar 20 años.</t>
  </si>
  <si>
    <t>Si en la hoja "MMEE" el resultado del cálculo de la vida útil en años, en función de las horas de uso/año del equipo, supera los 10 años, se debe utilizar 10 años.</t>
  </si>
  <si>
    <t>Si en la hoja "MMEE" el resultado del cálculo de la vida útil en años, en función de las horas de uso/año del equipo, supera los 10años, se debe utilizar 10 años.</t>
  </si>
  <si>
    <t>Set turbina-generador a diesel/fuel oil/gas</t>
  </si>
  <si>
    <t>Si en la hoja "MMEE" el resultado del cálculo de la vida útil en años, en función de las horas de uso/año del equipo, supera los 25 años, se debe utilizar 25 años.</t>
  </si>
  <si>
    <t>Si en la hoja "MMEE" l resultado del cálculo de la vida útil en años, en función de las horas de uso/año del equipo, supera los 25 años, se debe utilizar 25 años.</t>
  </si>
  <si>
    <t>Turbinas a gas de más de 50 MW</t>
  </si>
  <si>
    <t>Turbinas a gas hasta 50 MW</t>
  </si>
  <si>
    <t>Turbinas hidroeléctricas</t>
  </si>
  <si>
    <t>Otras medidas de aislamiento térmico edilicio</t>
  </si>
  <si>
    <t>Intercambiadores de calor de proceso</t>
  </si>
  <si>
    <t>Vehículos de carga de combustión interna</t>
  </si>
  <si>
    <t>Vehículos livianos de combustión interna</t>
  </si>
  <si>
    <t>Ómnibus de combustión interna</t>
  </si>
  <si>
    <t>Motores de combustión interna para fuentes fijas</t>
  </si>
  <si>
    <t>Equipo o tecnología (principal) de la medida</t>
  </si>
  <si>
    <t>Aerogeneradores</t>
  </si>
  <si>
    <t>Autoelevador de combustión interna</t>
  </si>
  <si>
    <t>Autoelevador eléctrico</t>
  </si>
  <si>
    <t>Bicicletas</t>
  </si>
  <si>
    <t xml:space="preserve">Bombas de calor </t>
  </si>
  <si>
    <t>Cambios de partes o componentes en equipos ya operativos</t>
  </si>
  <si>
    <t>Chillers</t>
  </si>
  <si>
    <t>Compresores de aire</t>
  </si>
  <si>
    <t xml:space="preserve">Generadores de vapor </t>
  </si>
  <si>
    <t>Mejoras de gestión</t>
  </si>
  <si>
    <t>Motocicleta de combustión interna</t>
  </si>
  <si>
    <t>Motocicleta eléctrica</t>
  </si>
  <si>
    <t>Motores eléctricos para fuentes fijas</t>
  </si>
  <si>
    <t>Ómnibus eléctrico</t>
  </si>
  <si>
    <t>Paneles solares fotovoltaicos</t>
  </si>
  <si>
    <t>Taxis y remises de combustión interna</t>
  </si>
  <si>
    <t>Variadores de frecuencia en equipos ya operativos</t>
  </si>
  <si>
    <t>Vehículos de carga eléctricos</t>
  </si>
  <si>
    <t>Vehículos livianos híbridos</t>
  </si>
  <si>
    <t>Ventiladores</t>
  </si>
  <si>
    <t>Precios de referencia del gas natural</t>
  </si>
  <si>
    <t>Montevido Gas:</t>
  </si>
  <si>
    <t>Conecta Sur:</t>
  </si>
  <si>
    <t>Aislamiento térmico de equipos y/o cañerías</t>
  </si>
  <si>
    <t>Bombas hiráulicas eléctricas</t>
  </si>
  <si>
    <t>Freezers tipo comercial</t>
  </si>
  <si>
    <t>Refrigeradores tipo comercial</t>
  </si>
  <si>
    <t>Calderas/calderetas de agua caliente</t>
  </si>
  <si>
    <t>Extractores</t>
  </si>
  <si>
    <t xml:space="preserve">Puede utilizar los valores de referencia de la hoja "Precios de referencia" o utilizar otros valores y proveer las referencias correspondientes. </t>
  </si>
  <si>
    <t>Biocombustibles para sustitución de combustibles fósiles (no exigidos por Ley)</t>
  </si>
  <si>
    <t xml:space="preserve">Manejo eficiente </t>
  </si>
  <si>
    <t>Hidráulica</t>
  </si>
  <si>
    <t>Fotovoltaica</t>
  </si>
  <si>
    <t>Eólica</t>
  </si>
  <si>
    <t>Otra</t>
  </si>
  <si>
    <t>Tipo de consumidor de UTE</t>
  </si>
  <si>
    <t>Tarifa Residencial doble horario</t>
  </si>
  <si>
    <t>Tarifa Residencial de consumo básico (TCB)</t>
  </si>
  <si>
    <t>Fuente de energía primaria</t>
  </si>
  <si>
    <t>Tarifa Residencial triple horario</t>
  </si>
  <si>
    <t>TZ1</t>
  </si>
  <si>
    <t>TZ2</t>
  </si>
  <si>
    <t>TZ3</t>
  </si>
  <si>
    <t>Tarifa de alumbrado público (conexiones sin medidor)</t>
  </si>
  <si>
    <t>Tarifa de movilidad eléctrica</t>
  </si>
  <si>
    <t>tep/m3</t>
  </si>
  <si>
    <r>
      <t>Protocolo aprobado y en funcionamiento.</t>
    </r>
    <r>
      <rPr>
        <i/>
        <sz val="11"/>
        <color theme="1"/>
        <rFont val="Calibri"/>
        <family val="2"/>
      </rPr>
      <t xml:space="preserve"> 
Aclaración:</t>
    </r>
    <r>
      <rPr>
        <sz val="11"/>
        <color theme="1"/>
        <rFont val="Calibri"/>
        <family val="2"/>
      </rPr>
      <t xml:space="preserve"> El protocolo tiene que estar aprobado y explícitamente en vigencia, evidenciarse que pertenece a la empresa. Debe contener un procedimiento explícito de atención a los casos.</t>
    </r>
  </si>
  <si>
    <r>
      <t xml:space="preserve">Documento de adhesión a la herramienta (MCEG o WEPs) y, si corresponde, comprobante certificación del MCEG. 
</t>
    </r>
    <r>
      <rPr>
        <i/>
        <u/>
        <sz val="11"/>
        <color theme="1"/>
        <rFont val="Calibri"/>
        <family val="2"/>
      </rPr>
      <t>Aclaración</t>
    </r>
    <r>
      <rPr>
        <sz val="11"/>
        <color theme="1"/>
        <rFont val="Calibri"/>
        <family val="2"/>
      </rPr>
      <t xml:space="preserve">: deben tener al menos la carta de compromiso firmada por la directiva de la empresa. </t>
    </r>
  </si>
  <si>
    <t>COMAP</t>
  </si>
  <si>
    <t>Mejoras operativas, de gestión, mejores prácticas o cambios culturales</t>
  </si>
  <si>
    <r>
      <t xml:space="preserve">Los valores de referencia de los Poderes Caloríficos Inferiores (PCI) utilizados en este formulario para el cálculo de los consumos de energía de las diferentes fuentes de energía en unidades energéticas (tep/año) en la hoja "MMEE", tienen por objeto simplificar las postulaciones.
</t>
    </r>
    <r>
      <rPr>
        <sz val="6"/>
        <color theme="1"/>
        <rFont val="Calibri"/>
        <family val="2"/>
      </rPr>
      <t xml:space="preserve">
</t>
    </r>
    <r>
      <rPr>
        <u/>
        <sz val="12"/>
        <color theme="1"/>
        <rFont val="Calibri"/>
        <family val="2"/>
      </rPr>
      <t>Para los diferentes tipos de biomasa</t>
    </r>
    <r>
      <rPr>
        <sz val="12"/>
        <color theme="1"/>
        <rFont val="Calibri"/>
        <family val="2"/>
      </rPr>
      <t>: en caso que para una MMEE específica, el postulante posea evidencias fehacientes (análisis estadísticamente representativos de humedad y PCI del/los tipo/s de biomasa que utiliza, podrá solicitar al MIEM, previo a la postulación, la modificación de/los valor/es de PCI o la inclusión de nuevo/s tipo/s de biomasa y su/s valor/es de PCI en el formulario. El MIEM evaluará la solicitud y si corresponde, devolverá el formulario modificado con el/los PCI correspondiente para uso exclusivo de la MMEE de referencia.</t>
    </r>
  </si>
  <si>
    <t>Luminarias LED interiores no tubos</t>
  </si>
  <si>
    <t>Luminarias LED tubos</t>
  </si>
  <si>
    <t>Si el resultado del cálculo de la vida útil en años, en función de las horas de uso/año del equipo, supera los 10 años, se debe utilizar 10 años.</t>
  </si>
  <si>
    <t>MMEE con AT_Mi ≤ 100 tep</t>
  </si>
  <si>
    <r>
      <t>tep/m</t>
    </r>
    <r>
      <rPr>
        <vertAlign val="superscript"/>
        <sz val="11"/>
        <rFont val="Calibri"/>
        <family val="2"/>
      </rPr>
      <t>3</t>
    </r>
  </si>
  <si>
    <t>Vehículos de combustión interna o eléctricos de batería de plomo ácido</t>
  </si>
  <si>
    <t>¿Es una medida distribuida?</t>
  </si>
  <si>
    <t>https://ben.miem.gub.uy/icomplementaria.php</t>
  </si>
  <si>
    <r>
      <t xml:space="preserve">Personigrama firmado por la Dirección. 
</t>
    </r>
    <r>
      <rPr>
        <i/>
        <sz val="11"/>
        <rFont val="Calibri"/>
        <family val="2"/>
      </rPr>
      <t>Aclaración</t>
    </r>
    <r>
      <rPr>
        <sz val="11"/>
        <rFont val="Calibri"/>
        <family val="2"/>
      </rPr>
      <t xml:space="preserve">: se consideraran cargos de decisión aquellos que esten en los primeros dos niveles. Podrán considerarse excepciones en estructuras muy específicas que tengan niveles atípicos. Ejemplo: la administración de un edificio residencial; la existencia de varias áreas en una empresa grande pero que aún el nivel 4 implique un cargo de gerencia y toma de decisión. </t>
    </r>
  </si>
  <si>
    <r>
      <t xml:space="preserve">Adjuntar reglamentación interna aprobada.
</t>
    </r>
    <r>
      <rPr>
        <i/>
        <u/>
        <sz val="11"/>
        <rFont val="Calibri"/>
        <family val="2"/>
      </rPr>
      <t>Aclaración</t>
    </r>
    <r>
      <rPr>
        <sz val="11"/>
        <rFont val="Calibri"/>
        <family val="2"/>
      </rPr>
      <t xml:space="preserve">: el beneficio debe ser otorgado por la empresa y no por el sindicato, gremio u organización de trabajadores.  El documento que avale la existencia del beneficio debe estar vigente y evidenciarse que está relacionado con la empresa. La medida debe ser de promoción de la corresponsabilidad de género (hombres y mujeres). Las medidas tendrán que impactar directamente en la carga global de trabajo sea a través de tercerizar el cuidado o licencias, permisos, etc.  </t>
    </r>
  </si>
  <si>
    <r>
      <t xml:space="preserve">- </t>
    </r>
    <r>
      <rPr>
        <sz val="11"/>
        <rFont val="Calibri"/>
        <family val="2"/>
      </rPr>
      <t xml:space="preserve">Ley sector privado: SUBSIDIO POR MATERNIDAD Y FIJACION DE SUBSIDIO POR PATERNIDAD Y SUBSIDIO PARA CUIDADO DEL RECIEN NACIDO: </t>
    </r>
    <r>
      <rPr>
        <u/>
        <sz val="11"/>
        <rFont val="Calibri"/>
        <family val="2"/>
      </rPr>
      <t xml:space="preserve">https://www.impo.com.uy/bases/leyes/19161-2013;
- Ley Sector Públic: Regulación del estatuto del funcionario público de la administración central: https://www.impo.com.uy/bases/leyes/19121-2013/102; 
</t>
    </r>
    <r>
      <rPr>
        <sz val="11"/>
        <rFont val="Calibri"/>
        <family val="2"/>
      </rPr>
      <t>- Sistema Nacional de Cuidados (SNC)</t>
    </r>
    <r>
      <rPr>
        <u/>
        <sz val="11"/>
        <rFont val="Calibri"/>
        <family val="2"/>
      </rPr>
      <t>: http://www.sistemadecuidados.gub.uy/61058/licencias-por-maternidad-paternidad-adopcion-y-cuidados-en-la-actividad-publica-y-privada</t>
    </r>
  </si>
  <si>
    <t xml:space="preserve">Convocatoria, listado de asistencia de empleados/as a la instancia más reciente, detalle del contenido del taller, cantidad de horas (mínimo 4), fecha/s de la/s instancia/s. </t>
  </si>
  <si>
    <t xml:space="preserve">5) ¿La organización cuenta con mecanismos propios para el cuidado de personas dependienes (por ejemplo licencias y/o permisos especiales; sistema de apoyo económico, por ejemplo copago de guarderías, convenios con empresas especializadas, entre otros) como beneficio para sus trabajadores/as? (fuera de las exigidas por ley: maternidad y paternidad) </t>
  </si>
  <si>
    <t xml:space="preserve">6) Cuando la organización hace llamado(s) para contratar personal ¿los textos están dirigidos tanto a hombres como a mujeres, alentando la postulación en forma independiente del cargo y/o la tarea a desarrollar? </t>
  </si>
  <si>
    <r>
      <rPr>
        <sz val="11"/>
        <rFont val="Calibri"/>
        <family val="2"/>
      </rPr>
      <t xml:space="preserve">- Ley Nº 18.104 - Declaración de interés general. Igualdad de derechos entre hombres y mujeres: </t>
    </r>
    <r>
      <rPr>
        <u/>
        <sz val="11"/>
        <rFont val="Calibri"/>
        <family val="2"/>
      </rPr>
      <t xml:space="preserve">https://www.impo.com.uy/bases/leyes/18104-2007
</t>
    </r>
    <r>
      <rPr>
        <sz val="11"/>
        <rFont val="Calibri"/>
        <family val="2"/>
      </rPr>
      <t>- Ley Nº 16.045 - Prohíbase toda discriminación que viole el principio de igualdad de trato y oportunidades para ambos sexos en cualquier sector:</t>
    </r>
    <r>
      <rPr>
        <u/>
        <sz val="11"/>
        <rFont val="Calibri"/>
        <family val="2"/>
      </rPr>
      <t xml:space="preserve"> https://legislativo.parlamento.gub.uy/temporales/leytemp1273521.htm
</t>
    </r>
    <r>
      <rPr>
        <sz val="11"/>
        <rFont val="Calibri"/>
        <family val="2"/>
      </rPr>
      <t>- Ley 19.846 Aprobación de las obligaciones emergentes del Derecho Internacional de los Derechos Humanos, en relación a la igualdad y no discriminación entre mujeres y varones, comprendiendo la igualdad formal, sustantiva y de reconocimiento</t>
    </r>
    <r>
      <rPr>
        <u/>
        <sz val="11"/>
        <rFont val="Calibri"/>
        <family val="2"/>
      </rPr>
      <t>; https://www.impo.com.uy/bases/leyes/19846-2019</t>
    </r>
  </si>
  <si>
    <t>Es una medida distribuida?</t>
  </si>
  <si>
    <t>CEE (UYU)
TOPE 2</t>
  </si>
  <si>
    <t>Calidad de la postulación</t>
  </si>
  <si>
    <t>Tipo de MMEE</t>
  </si>
  <si>
    <t>No estandarizada</t>
  </si>
  <si>
    <t>P_in_nominal</t>
  </si>
  <si>
    <t>AA_Mi,j * P_in_nominal
(tep/año)</t>
  </si>
  <si>
    <t>AT_Mi (tep)
PONDERADA  NOMINAL</t>
  </si>
  <si>
    <t>CEE (UYU)
SIN TOPES NOMINAL</t>
  </si>
  <si>
    <t>CEE (UYU)
TOPE 1 NOMINAL</t>
  </si>
  <si>
    <t>CEE (UYU)
TOPE 2 NOMINAL</t>
  </si>
  <si>
    <t>e</t>
  </si>
  <si>
    <t>Luminarias LED – alumbrado público</t>
  </si>
  <si>
    <t>Acondicionadores de aire - Clase A</t>
  </si>
  <si>
    <t>Acondicionadores de aire - Otros</t>
  </si>
  <si>
    <t>Termotanques eléctricos - Clase A</t>
  </si>
  <si>
    <t>Termotanques eléctricos - Otros</t>
  </si>
  <si>
    <t>Freezers tipo residencial - Clase A</t>
  </si>
  <si>
    <t>Freezers tipo residencial - Otros</t>
  </si>
  <si>
    <t>Refrigeradores tipo residencial - Clase A</t>
  </si>
  <si>
    <t>Refrigeradores tipo residencial - Otros</t>
  </si>
  <si>
    <t>MMEE estandarizada</t>
  </si>
  <si>
    <t>Otros</t>
  </si>
  <si>
    <t>Nombre de instalación (fija o móvil)</t>
  </si>
  <si>
    <t>Si, exante, AT_Mi: &lt; 100 tep</t>
  </si>
  <si>
    <t>Taxis, remises de combustión interna</t>
  </si>
  <si>
    <t>Taxis, remises o transporte de pasajeros eléctricos</t>
  </si>
  <si>
    <t>Adjuntar las publicaciones de los últimos 10 llamados realizados en los ultimos 3 años. 
Si en los últimos 3 años realizó menos de 10 llamados, incorpore años anteriores hasta completar 10 llamados.</t>
  </si>
  <si>
    <r>
      <t xml:space="preserve">Si, expost, AT_Mi </t>
    </r>
    <r>
      <rPr>
        <sz val="8"/>
        <rFont val="Calibri"/>
        <family val="2"/>
      </rPr>
      <t>≥ 500 tep</t>
    </r>
  </si>
  <si>
    <t>Información a indicar en la columna "I" según tipo de MMEE</t>
  </si>
  <si>
    <t>Valor del parámetro solicitado en la columna "H"</t>
  </si>
  <si>
    <t>MMEE STD</t>
  </si>
  <si>
    <t>Cantidad de Unidades</t>
  </si>
  <si>
    <t>N° de cuenta de UTE (principal)</t>
  </si>
  <si>
    <t>Variadores de frecuencia en equipos ya operativos, sistemas informáticos de gestión o domótica en equipos ya operativos, cambios de partes o componentes en equipos ya operativos (ej.: tubos de calderas, rebobinado de motores), aumento de capacidades de compresores, etc.</t>
  </si>
  <si>
    <t>Remanente del/los equipos</t>
  </si>
  <si>
    <t>Vehículos eléctricos puros con batería de litio o superior densidad de energía gravimétrica categorías M y N de MERCOSUR/GMC/RES. N° 60/19</t>
  </si>
  <si>
    <t>Otros vehículos livianos eléctricos puros de 2, 3 o 4 ruedas con batería de litio o superior densidad de energía gravimétrica</t>
  </si>
  <si>
    <t>Punta lunes a viernes no feriados</t>
  </si>
  <si>
    <t xml:space="preserve">Fuera de punta y Sábado, Domingo y Feriado </t>
  </si>
  <si>
    <t>Lunes a viernes</t>
  </si>
  <si>
    <t>Sábado, Domingo y Feriado</t>
  </si>
  <si>
    <t>Climatización de ambientes</t>
  </si>
  <si>
    <t>Instrucciones:</t>
  </si>
  <si>
    <t>Fondos otorgados por el MIEM</t>
  </si>
  <si>
    <t>Fondo Industrial</t>
  </si>
  <si>
    <t>Localidades Eficientes (cualquiera de ellas)</t>
  </si>
  <si>
    <t>Subite</t>
  </si>
  <si>
    <t>Concurso UTU y Secundaria</t>
  </si>
  <si>
    <t>Hornos</t>
  </si>
  <si>
    <t>Inversión total - Fondos otorgados por el MIEM</t>
  </si>
  <si>
    <t>Mipymes y Productores agropecuarios familiares</t>
  </si>
  <si>
    <t>Micro empresa</t>
  </si>
  <si>
    <t>Pequeña empresa</t>
  </si>
  <si>
    <t>Mediana empresa</t>
  </si>
  <si>
    <t>Productor agro. familiar</t>
  </si>
  <si>
    <t>Nombre (persona física) o 
Razón social (otros) 
del postulante</t>
  </si>
  <si>
    <t>Nombre del o los documentos de referencia que presenta para acreditar el criterio y recibir el ponderador</t>
  </si>
  <si>
    <t>DATOS INSTALACIONES TODOS JUNTOS</t>
  </si>
  <si>
    <t>C.I. (persona física) o RUT (otros) del postulante</t>
  </si>
  <si>
    <t>Si la MMEE fue beneficiaria de COMAP o de fondos otorgados por el MIEM, seleccione.</t>
  </si>
  <si>
    <r>
      <rPr>
        <b/>
        <i/>
        <sz val="14"/>
        <color rgb="FF00B050"/>
        <rFont val="Calibri"/>
        <family val="2"/>
      </rPr>
      <t xml:space="preserve">Aclaración: </t>
    </r>
    <r>
      <rPr>
        <b/>
        <sz val="14"/>
        <color rgb="FF00B050"/>
        <rFont val="Calibri"/>
        <family val="2"/>
      </rPr>
      <t>Debe completar esta hoja sólo si es empresa/institución y desea aplicar a este ponderador, en cumplimiento de los requisitos establecidos.</t>
    </r>
  </si>
  <si>
    <r>
      <rPr>
        <b/>
        <i/>
        <sz val="14"/>
        <color rgb="FF00B050"/>
        <rFont val="Calibri"/>
        <family val="2"/>
      </rPr>
      <t xml:space="preserve">Aclaración: </t>
    </r>
    <r>
      <rPr>
        <b/>
        <sz val="14"/>
        <color rgb="FF00B050"/>
        <rFont val="Calibri"/>
        <family val="2"/>
      </rPr>
      <t>Debe completar esta hoja sólo si es empresa o institución y desea aplicar a este ponderador, en cumplimiento de los requisitos establecidos en las bases.</t>
    </r>
  </si>
  <si>
    <t>Si, SGE sin certificar</t>
  </si>
  <si>
    <t>Si, ISO 14.001 vigente</t>
  </si>
  <si>
    <t>Si, ISO 50.001 vigente</t>
  </si>
  <si>
    <t>Otro. Especifique aquí.</t>
  </si>
  <si>
    <t xml:space="preserve"> </t>
  </si>
  <si>
    <r>
      <t xml:space="preserve">- </t>
    </r>
    <r>
      <rPr>
        <b/>
        <sz val="12"/>
        <color theme="1"/>
        <rFont val="Calibri"/>
        <family val="2"/>
      </rPr>
      <t>Complete todas las celdas en blanco y seleccione la información que corresponda en las celdas en gris.</t>
    </r>
    <r>
      <rPr>
        <sz val="12"/>
        <color theme="1"/>
        <rFont val="Calibri"/>
        <family val="2"/>
      </rPr>
      <t xml:space="preserve"> Las celdas de otros colores corresponden a cálculos automáticos. </t>
    </r>
  </si>
  <si>
    <r>
      <t xml:space="preserve">Asegúrese de </t>
    </r>
    <r>
      <rPr>
        <b/>
        <u/>
        <sz val="14"/>
        <color theme="1"/>
        <rFont val="Calibri"/>
        <family val="2"/>
      </rPr>
      <t>completar todas las celdas en blanco</t>
    </r>
    <r>
      <rPr>
        <b/>
        <sz val="14"/>
        <color theme="1"/>
        <rFont val="Calibri"/>
        <family val="2"/>
      </rPr>
      <t xml:space="preserve"> </t>
    </r>
    <r>
      <rPr>
        <b/>
        <u/>
        <sz val="14"/>
        <color theme="1"/>
        <rFont val="Calibri"/>
        <family val="2"/>
      </rPr>
      <t>y seleccionar</t>
    </r>
    <r>
      <rPr>
        <b/>
        <sz val="14"/>
        <color theme="1"/>
        <rFont val="Calibri"/>
        <family val="2"/>
      </rPr>
      <t xml:space="preserve"> la información que corresponda en </t>
    </r>
    <r>
      <rPr>
        <b/>
        <u/>
        <sz val="14"/>
        <color theme="1"/>
        <rFont val="Calibri"/>
        <family val="2"/>
      </rPr>
      <t>todas las celdas en gris, por cada MMEE que presenta</t>
    </r>
    <r>
      <rPr>
        <b/>
        <sz val="14"/>
        <color theme="1"/>
        <rFont val="Calibri"/>
        <family val="2"/>
      </rPr>
      <t xml:space="preserve">. </t>
    </r>
    <r>
      <rPr>
        <sz val="14"/>
        <color theme="1"/>
        <rFont val="Calibri"/>
        <family val="2"/>
      </rPr>
      <t xml:space="preserve">Las celdas de otros colores corresponden a cálculos y/o llenado automáticos. </t>
    </r>
  </si>
  <si>
    <r>
      <rPr>
        <b/>
        <sz val="12"/>
        <color theme="1"/>
        <rFont val="Calibri"/>
        <family val="2"/>
      </rPr>
      <t xml:space="preserve">Complete </t>
    </r>
    <r>
      <rPr>
        <b/>
        <sz val="12"/>
        <rFont val="Calibri"/>
        <family val="2"/>
      </rPr>
      <t>todas las celdas en blanco</t>
    </r>
    <r>
      <rPr>
        <sz val="12"/>
        <rFont val="Calibri"/>
        <family val="2"/>
      </rPr>
      <t xml:space="preserve"> (con valores o cálculos, según corresponda) </t>
    </r>
    <r>
      <rPr>
        <b/>
        <sz val="12"/>
        <rFont val="Calibri"/>
        <family val="2"/>
      </rPr>
      <t>y seleccione toda la información que corresponda en las celdas en gris, por cada MMEE que presenta</t>
    </r>
    <r>
      <rPr>
        <sz val="12"/>
        <rFont val="Calibri"/>
        <family val="2"/>
      </rPr>
      <t xml:space="preserve">. Las celdas de otros colores corresponden a cálculos y/o llenado automáticos. </t>
    </r>
  </si>
  <si>
    <t>Aclaraciones:</t>
  </si>
  <si>
    <r>
      <t xml:space="preserve">Si postula </t>
    </r>
    <r>
      <rPr>
        <b/>
        <sz val="12"/>
        <color theme="1"/>
        <rFont val="Calibri"/>
        <family val="2"/>
      </rPr>
      <t>MMEE individuales diferentes en una o más instalaciones</t>
    </r>
    <r>
      <rPr>
        <sz val="12"/>
        <color theme="1"/>
        <rFont val="Calibri"/>
        <family val="2"/>
      </rPr>
      <t xml:space="preserve"> </t>
    </r>
    <r>
      <rPr>
        <u/>
        <sz val="12"/>
        <color theme="1"/>
        <rFont val="Calibri"/>
        <family val="2"/>
      </rPr>
      <t>debe presentar una única postulación por postulante y un único formulario con todas las MMEE en todas las instalaciones.</t>
    </r>
  </si>
  <si>
    <r>
      <t xml:space="preserve">Si postula </t>
    </r>
    <r>
      <rPr>
        <b/>
        <sz val="12"/>
        <color theme="1"/>
        <rFont val="Calibri"/>
        <family val="2"/>
      </rPr>
      <t>una misma MMEE distribuida en diversas instalaciones (fijas o móviles)</t>
    </r>
    <r>
      <rPr>
        <sz val="12"/>
        <color theme="1"/>
        <rFont val="Calibri"/>
        <family val="2"/>
      </rPr>
      <t xml:space="preserve">, se debe presentar una postulación y un único formulario con la información de todas las instalaciones donde se haya implementado la misma medida. </t>
    </r>
  </si>
  <si>
    <r>
      <t xml:space="preserve">Si postula </t>
    </r>
    <r>
      <rPr>
        <b/>
        <sz val="12"/>
        <color theme="1"/>
        <rFont val="Calibri"/>
        <family val="2"/>
      </rPr>
      <t>múltiples MMEE distribuidas en múltiples instalaciones</t>
    </r>
    <r>
      <rPr>
        <sz val="12"/>
        <color theme="1"/>
        <rFont val="Calibri"/>
        <family val="2"/>
      </rPr>
      <t xml:space="preserve"> del postulante, se debe </t>
    </r>
    <r>
      <rPr>
        <u/>
        <sz val="12"/>
        <color theme="1"/>
        <rFont val="Calibri"/>
        <family val="2"/>
      </rPr>
      <t>presentar una única postulación con un formulario por cada MMEE distribuida que presente.</t>
    </r>
  </si>
  <si>
    <t>Descentra-lización</t>
  </si>
  <si>
    <r>
      <t xml:space="preserve">Para </t>
    </r>
    <r>
      <rPr>
        <b/>
        <sz val="12"/>
        <rFont val="Calibri"/>
        <family val="2"/>
      </rPr>
      <t>medidas de sustitución de fuentes fósiles por biomasa:</t>
    </r>
    <r>
      <rPr>
        <sz val="12"/>
        <rFont val="Calibri"/>
        <family val="2"/>
      </rPr>
      <t xml:space="preserve"> 
- Debe completar todas las celdas bajo las columnas "Escenario con medida" con los datos relativos a la biomasa, incluyendo su precio (si corresponde) y consumo de energía en unidades físicas. 
- Si en el escenario con medida aún hay consumo de fuente fósil, debe completar las columnas correspondientes. </t>
    </r>
    <r>
      <rPr>
        <b/>
        <sz val="12"/>
        <rFont val="Calibri"/>
        <family val="2"/>
      </rPr>
      <t>Importante</t>
    </r>
    <r>
      <rPr>
        <sz val="12"/>
        <rFont val="Calibri"/>
        <family val="2"/>
      </rPr>
      <t xml:space="preserve">: la fuente fósil debe completarse antes y después de la medida en las celdas correspondientes a la fuente principal (no en la fuente de energía 2).
- En la </t>
    </r>
    <r>
      <rPr>
        <b/>
        <sz val="12"/>
        <rFont val="Calibri"/>
        <family val="2"/>
      </rPr>
      <t>columna BB</t>
    </r>
    <r>
      <rPr>
        <sz val="12"/>
        <rFont val="Calibri"/>
        <family val="2"/>
      </rPr>
      <t xml:space="preserve"> (¿Sustitución de fuentes fósiles por biomasa?) debe seleccionar "Si" para que los resultados calculados automáticamente sean correctos.</t>
    </r>
  </si>
  <si>
    <t>Vehículos livianos eléctricos puros categorías M1, N1 y N2 con batería de litio o superior densidad de energía gravimétrica</t>
  </si>
  <si>
    <t>Otros vehículos livianos eléctricos puros de 4 o 3 ruedas con batería de litio o superior densidad de energía gravimétrica</t>
  </si>
  <si>
    <t>Otros vehículos livianos eléctricos</t>
  </si>
  <si>
    <r>
      <t xml:space="preserve">  </t>
    </r>
    <r>
      <rPr>
        <b/>
        <sz val="12"/>
        <color rgb="FF000000"/>
        <rFont val="Calibri"/>
        <family val="2"/>
        <scheme val="minor"/>
      </rPr>
      <t>M1</t>
    </r>
    <r>
      <rPr>
        <sz val="12"/>
        <color rgb="FF000000"/>
        <rFont val="Calibri"/>
        <family val="2"/>
        <scheme val="minor"/>
      </rPr>
      <t>: Vehículos automotores utilizados para el transporte de pasajeros, con no más de ocho asientos además del asiento del conductor.</t>
    </r>
  </si>
  <si>
    <r>
      <t xml:space="preserve">  </t>
    </r>
    <r>
      <rPr>
        <b/>
        <sz val="12"/>
        <color rgb="FF000000"/>
        <rFont val="Calibri"/>
        <family val="2"/>
        <scheme val="minor"/>
      </rPr>
      <t>N1</t>
    </r>
    <r>
      <rPr>
        <sz val="12"/>
        <color rgb="FF000000"/>
        <rFont val="Calibri"/>
        <family val="2"/>
        <scheme val="minor"/>
      </rPr>
      <t xml:space="preserve">: Vehículos automotores utilizados para el transporte de carga con un peso máximo de 3,5 toneladas. </t>
    </r>
  </si>
  <si>
    <r>
      <t xml:space="preserve">  </t>
    </r>
    <r>
      <rPr>
        <b/>
        <sz val="12"/>
        <color rgb="FF000000"/>
        <rFont val="Calibri"/>
        <family val="2"/>
        <scheme val="minor"/>
      </rPr>
      <t>N2</t>
    </r>
    <r>
      <rPr>
        <sz val="12"/>
        <color rgb="FF000000"/>
        <rFont val="Calibri"/>
        <family val="2"/>
        <scheme val="minor"/>
      </rPr>
      <t>: Vehículos automotores utilizados para el transporte de carga con un peso máximo de 3,5 toneladas que no exceda las 12 toneladas.</t>
    </r>
  </si>
  <si>
    <r>
      <t xml:space="preserve">  En el caso de </t>
    </r>
    <r>
      <rPr>
        <b/>
        <sz val="12"/>
        <color theme="1"/>
        <rFont val="Calibri"/>
        <family val="2"/>
      </rPr>
      <t>vehículos livianos</t>
    </r>
    <r>
      <rPr>
        <sz val="12"/>
        <color theme="1"/>
        <rFont val="Calibri"/>
        <family val="2"/>
      </rPr>
      <t xml:space="preserve">, tenga en cuenta que las </t>
    </r>
    <r>
      <rPr>
        <b/>
        <sz val="12"/>
        <color theme="1"/>
        <rFont val="Calibri"/>
        <family val="2"/>
      </rPr>
      <t>categorías M1, N1 y N2</t>
    </r>
    <r>
      <rPr>
        <sz val="12"/>
        <color theme="1"/>
        <rFont val="Calibri"/>
        <family val="2"/>
      </rPr>
      <t xml:space="preserve"> refieren a las definiciones establecidas en GMC Nº 60/19. A saber:</t>
    </r>
  </si>
  <si>
    <t>Detalles de medición</t>
  </si>
  <si>
    <r>
      <rPr>
        <b/>
        <sz val="11"/>
        <color rgb="FF000000"/>
        <rFont val="Times New Roman"/>
        <family val="1"/>
      </rPr>
      <t xml:space="preserve"> </t>
    </r>
    <r>
      <rPr>
        <b/>
        <sz val="11"/>
        <color rgb="FF000000"/>
        <rFont val="Calibri"/>
        <family val="2"/>
      </rPr>
      <t>Especificaciones de los medidores (diferentes de los de facturación).</t>
    </r>
  </si>
  <si>
    <t>Certificados de calibración de los medidores.</t>
  </si>
  <si>
    <t>Si no presenta certificados de calibración, justificación técnica y documentación de terceras partes de respaldo.</t>
  </si>
  <si>
    <r>
      <t xml:space="preserve">Nombre de la MMEE
</t>
    </r>
    <r>
      <rPr>
        <i/>
        <sz val="11"/>
        <color theme="1"/>
        <rFont val="Calibri"/>
        <family val="2"/>
      </rPr>
      <t xml:space="preserve">- </t>
    </r>
    <r>
      <rPr>
        <b/>
        <sz val="11"/>
        <color theme="1"/>
        <rFont val="Calibri"/>
        <family val="2"/>
      </rPr>
      <t>Indique claramente y en orden: nombre del/los equipos de la MMEE, cantidad, potencia total (eléctrica, térmica, etc.)</t>
    </r>
    <r>
      <rPr>
        <sz val="11"/>
        <color theme="1"/>
        <rFont val="Calibri"/>
        <family val="2"/>
      </rPr>
      <t xml:space="preserve">
- </t>
    </r>
    <r>
      <rPr>
        <i/>
        <sz val="11"/>
        <rFont val="Calibri"/>
        <family val="2"/>
      </rPr>
      <t>Si la medida fue presentada a otro instrumento de EE del MIEM, utilice el mismo nombre</t>
    </r>
  </si>
  <si>
    <t>DATOS DE LA O LAS INSTALACIONES DONDE SE IMPLEMENTARON LAS MEDIDAS</t>
  </si>
  <si>
    <r>
      <t xml:space="preserve">- </t>
    </r>
    <r>
      <rPr>
        <b/>
        <sz val="12"/>
        <color theme="1"/>
        <rFont val="Calibri"/>
        <family val="2"/>
      </rPr>
      <t>Columna B</t>
    </r>
    <r>
      <rPr>
        <sz val="12"/>
        <color theme="1"/>
        <rFont val="Calibri"/>
        <family val="2"/>
      </rPr>
      <t xml:space="preserve">: el </t>
    </r>
    <r>
      <rPr>
        <b/>
        <sz val="12"/>
        <color theme="1"/>
        <rFont val="Calibri"/>
        <family val="2"/>
      </rPr>
      <t>Nombre (persona física) o la Razón social (otros)</t>
    </r>
    <r>
      <rPr>
        <sz val="12"/>
        <color theme="1"/>
        <rFont val="Calibri"/>
        <family val="2"/>
      </rPr>
      <t xml:space="preserve"> </t>
    </r>
    <r>
      <rPr>
        <b/>
        <sz val="12"/>
        <color theme="1"/>
        <rFont val="Calibri"/>
        <family val="2"/>
      </rPr>
      <t xml:space="preserve">del postulante </t>
    </r>
    <r>
      <rPr>
        <sz val="12"/>
        <color theme="1"/>
        <rFont val="Calibri"/>
        <family val="2"/>
      </rPr>
      <t>debe coincidir (incluyendo mayúsculas y minúsculas) con los datos que ingrese en Trámites en línea</t>
    </r>
  </si>
  <si>
    <r>
      <t xml:space="preserve">- Columna G: en "N° de cuenta de UTE (principal)"  </t>
    </r>
    <r>
      <rPr>
        <sz val="12"/>
        <color theme="1"/>
        <rFont val="Calibri"/>
        <family val="2"/>
      </rPr>
      <t xml:space="preserve">indique la cuenta principal de la instalación. 
    En el caso de </t>
    </r>
    <r>
      <rPr>
        <b/>
        <u/>
        <sz val="12"/>
        <color theme="4" tint="-0.249977111117893"/>
        <rFont val="Calibri"/>
        <family val="2"/>
      </rPr>
      <t>vehículos eléctricos</t>
    </r>
    <r>
      <rPr>
        <sz val="12"/>
        <color theme="1"/>
        <rFont val="Calibri"/>
        <family val="2"/>
      </rPr>
      <t>, indique la cuenta del punto de carga. Si el punto de carga no es propio y no conoce el nro. de cuenta de UTE puede dejarlo sin completar.</t>
    </r>
  </si>
  <si>
    <r>
      <rPr>
        <b/>
        <sz val="12"/>
        <color theme="1"/>
        <rFont val="Calibri"/>
        <family val="2"/>
      </rPr>
      <t>- Columna E:</t>
    </r>
    <r>
      <rPr>
        <sz val="12"/>
        <color theme="1"/>
        <rFont val="Calibri"/>
        <family val="2"/>
      </rPr>
      <t xml:space="preserve"> en </t>
    </r>
    <r>
      <rPr>
        <b/>
        <sz val="12"/>
        <rFont val="Calibri"/>
        <family val="2"/>
      </rPr>
      <t xml:space="preserve">"Nombre de instalación (fija o móvil)" </t>
    </r>
    <r>
      <rPr>
        <sz val="12"/>
        <rFont val="Calibri"/>
        <family val="2"/>
      </rPr>
      <t xml:space="preserve">indique la o las instalaciones (fijas y/o móviles) donde se implementaron las MMEE. Una instalación por fila. Ej.: planta industrial x, local comercial Y, casa, taller, etc.
   </t>
    </r>
    <r>
      <rPr>
        <sz val="12"/>
        <color theme="4" tint="-0.249977111117893"/>
        <rFont val="Calibri"/>
        <family val="2"/>
      </rPr>
      <t xml:space="preserve"> En el caso de </t>
    </r>
    <r>
      <rPr>
        <b/>
        <sz val="12"/>
        <color theme="4" tint="-0.249977111117893"/>
        <rFont val="Calibri"/>
        <family val="2"/>
      </rPr>
      <t>vehículos</t>
    </r>
    <r>
      <rPr>
        <sz val="12"/>
        <color theme="4" tint="-0.249977111117893"/>
        <rFont val="Calibri"/>
        <family val="2"/>
      </rPr>
      <t xml:space="preserve"> (</t>
    </r>
    <r>
      <rPr>
        <b/>
        <sz val="12"/>
        <color theme="4" tint="-0.249977111117893"/>
        <rFont val="Calibri"/>
        <family val="2"/>
      </rPr>
      <t xml:space="preserve">instalaciónes móviles), </t>
    </r>
    <r>
      <rPr>
        <sz val="12"/>
        <color theme="4" tint="-0.249977111117893"/>
        <rFont val="Calibri"/>
        <family val="2"/>
      </rPr>
      <t xml:space="preserve">debe completar </t>
    </r>
    <r>
      <rPr>
        <b/>
        <sz val="12"/>
        <color theme="4" tint="-0.249977111117893"/>
        <rFont val="Calibri"/>
        <family val="2"/>
      </rPr>
      <t>1 vehículo por fila,</t>
    </r>
    <r>
      <rPr>
        <sz val="12"/>
        <color theme="4" tint="-0.249977111117893"/>
        <rFont val="Calibri"/>
        <family val="2"/>
      </rPr>
      <t xml:space="preserve"> indicando para cada uno: </t>
    </r>
    <r>
      <rPr>
        <b/>
        <sz val="12"/>
        <color theme="4" tint="-0.249977111117893"/>
        <rFont val="Calibri"/>
        <family val="2"/>
      </rPr>
      <t>marca, modelo y nro. de matrícula</t>
    </r>
    <r>
      <rPr>
        <sz val="12"/>
        <color theme="4" tint="-0.249977111117893"/>
        <rFont val="Calibri"/>
        <family val="2"/>
      </rPr>
      <t xml:space="preserve">. </t>
    </r>
  </si>
  <si>
    <r>
      <rPr>
        <b/>
        <sz val="12"/>
        <color theme="1"/>
        <rFont val="Calibri"/>
        <family val="2"/>
      </rPr>
      <t>Columna D (Nombre de instalación (fija o móvil))</t>
    </r>
    <r>
      <rPr>
        <sz val="12"/>
        <color theme="1"/>
        <rFont val="Calibri"/>
        <family val="2"/>
      </rPr>
      <t xml:space="preserve">: debe seleccionar la o las instalaciones que completó en la hoja "Datos Instalaciones" donde realizó las medidas.  </t>
    </r>
  </si>
  <si>
    <r>
      <rPr>
        <b/>
        <sz val="12"/>
        <color theme="1"/>
        <rFont val="Calibri"/>
        <family val="2"/>
      </rPr>
      <t xml:space="preserve">Columna M (Equipo o tecnología (principal) de la medida): </t>
    </r>
    <r>
      <rPr>
        <sz val="12"/>
        <color theme="1"/>
        <rFont val="Calibri"/>
        <family val="2"/>
      </rPr>
      <t xml:space="preserve"> seleccione la tecnología que corresponda. </t>
    </r>
  </si>
  <si>
    <r>
      <rPr>
        <b/>
        <sz val="12"/>
        <rFont val="Calibri"/>
        <family val="2"/>
      </rPr>
      <t>Columna O (Vida útil)</t>
    </r>
    <r>
      <rPr>
        <sz val="12"/>
        <rFont val="Calibri"/>
        <family val="2"/>
      </rPr>
      <t>: puede utilizar los valores de referencia de la hoja "Vidas útiles máx". Debe presentar documentos de respaldo para la vida útil (ver requisitos en bases).</t>
    </r>
  </si>
  <si>
    <r>
      <rPr>
        <b/>
        <sz val="12"/>
        <rFont val="Calibri"/>
        <family val="2"/>
        <scheme val="minor"/>
      </rPr>
      <t xml:space="preserve">Columna P: si </t>
    </r>
    <r>
      <rPr>
        <sz val="12"/>
        <rFont val="Calibri"/>
        <family val="2"/>
        <scheme val="minor"/>
      </rPr>
      <t xml:space="preserve">es una misma medida (misma tecnología) implementada en diferentes instalaciones fijas o vehículos, debe seleccionar "Si". Por ejemplo: paneles solares térmicos en diversas casas de una cooperativa de viviendas, diversos vehículos adquiridos por el postulante de manera conjunta, etc. </t>
    </r>
  </si>
  <si>
    <r>
      <rPr>
        <b/>
        <sz val="12"/>
        <rFont val="Calibri"/>
        <family val="2"/>
      </rPr>
      <t>Columna R</t>
    </r>
    <r>
      <rPr>
        <sz val="12"/>
        <rFont val="Calibri"/>
        <family val="2"/>
      </rPr>
      <t>: debe seleccionar si fue</t>
    </r>
    <r>
      <rPr>
        <b/>
        <sz val="12"/>
        <rFont val="Calibri"/>
        <family val="2"/>
      </rPr>
      <t xml:space="preserve"> beneficiario de COMAP o de Fondos otorgados por el MIEM</t>
    </r>
    <r>
      <rPr>
        <sz val="12"/>
        <rFont val="Calibri"/>
        <family val="2"/>
      </rPr>
      <t xml:space="preserve">. En caso que el instrumento no se encuentre en la lista, debe seleccionar "Otros. Especifique aqui" y escribir el nombre del instrumento. </t>
    </r>
  </si>
  <si>
    <r>
      <rPr>
        <b/>
        <sz val="12"/>
        <rFont val="Calibri"/>
        <family val="2"/>
      </rPr>
      <t>Columna S (Fondos otorgados por el MIEM)</t>
    </r>
    <r>
      <rPr>
        <sz val="12"/>
        <rFont val="Calibri"/>
        <family val="2"/>
      </rPr>
      <t>: si la MMEE fue beneficiaria de fondos del MIEM, debe indicar el monto de los fondos otorgados por el MIEM en UYU.</t>
    </r>
    <r>
      <rPr>
        <u/>
        <sz val="12"/>
        <rFont val="Calibri"/>
        <family val="2"/>
      </rPr>
      <t xml:space="preserve"> </t>
    </r>
  </si>
  <si>
    <r>
      <rPr>
        <b/>
        <sz val="12"/>
        <rFont val="Calibri"/>
        <family val="2"/>
      </rPr>
      <t>Columnas T y U (Inversión total)</t>
    </r>
    <r>
      <rPr>
        <sz val="12"/>
        <rFont val="Calibri"/>
        <family val="2"/>
      </rPr>
      <t>: debe indicar la inversión total de la MMEE en USD y en UYU, respectivamente. Para ello debe convertir el o los montos de las facturas con el tipo de cambio del interbancario del día hábil previo al día de cada una de las facturas. Refiérase al Anexo 4 de las bases para cumplir con todos los requisitos allí establecidos para reportar y respaldar el monto de la inversión.</t>
    </r>
  </si>
  <si>
    <r>
      <rPr>
        <b/>
        <sz val="12"/>
        <rFont val="Calibri"/>
        <family val="2"/>
      </rPr>
      <t>Columna Y y AP (Precios de los energéticos)</t>
    </r>
    <r>
      <rPr>
        <sz val="12"/>
        <rFont val="Calibri"/>
        <family val="2"/>
      </rPr>
      <t xml:space="preserve">: debe indicar los precios en UYU. Los Contribuyentes deben inidicar los precios sin IVA. Los no Contribuyentes, deben indicar los precios con IVA. </t>
    </r>
  </si>
  <si>
    <t xml:space="preserve"> debe incorporar el cálculo en la celda correspondiente o en otra planilla de cálculo, el Informe de evaluación anual de cumplimiento de ahorros o el Informe demostrativo de ahorros.</t>
  </si>
  <si>
    <r>
      <t xml:space="preserve">El caso de la </t>
    </r>
    <r>
      <rPr>
        <u/>
        <sz val="12"/>
        <rFont val="Calibri"/>
        <family val="2"/>
      </rPr>
      <t>energía eléctrica</t>
    </r>
    <r>
      <rPr>
        <sz val="12"/>
        <rFont val="Calibri"/>
        <family val="2"/>
      </rPr>
      <t xml:space="preserve">, el precio debe corresponder </t>
    </r>
    <r>
      <rPr>
        <u/>
        <sz val="12"/>
        <rFont val="Calibri"/>
        <family val="2"/>
      </rPr>
      <t>únicamente a la energía activa</t>
    </r>
    <r>
      <rPr>
        <sz val="12"/>
        <rFont val="Calibri"/>
        <family val="2"/>
      </rPr>
      <t xml:space="preserve"> (no se incluye cargo por potencia ni por reactiva). Si el precio fue calculado en función de las horas de uso del </t>
    </r>
    <r>
      <rPr>
        <sz val="12"/>
        <color theme="1"/>
        <rFont val="Calibri"/>
        <family val="2"/>
      </rPr>
      <t>equipamiento,</t>
    </r>
  </si>
  <si>
    <r>
      <rPr>
        <b/>
        <sz val="12"/>
        <color theme="1"/>
        <rFont val="Calibri"/>
        <family val="2"/>
      </rPr>
      <t>Columna BH</t>
    </r>
    <r>
      <rPr>
        <sz val="12"/>
        <color theme="1"/>
        <rFont val="Calibri"/>
        <family val="2"/>
      </rPr>
      <t xml:space="preserve"> (C</t>
    </r>
    <r>
      <rPr>
        <b/>
        <sz val="12"/>
        <rFont val="Calibri"/>
        <family val="2"/>
      </rPr>
      <t>ondición de eficiencia energética):</t>
    </r>
    <r>
      <rPr>
        <sz val="12"/>
        <rFont val="Calibri"/>
        <family val="2"/>
      </rPr>
      <t xml:space="preserve"> debe ser la condición per sé, es decir INV/ATE, siendo "INV" la inversión total de la medida y "ATE" el ahorro total de energía en la vida útil de la medida. 
Si INV/ATE&gt;1, debe presentar en otro documento, la debida justificación y evidencias que permitan verificar que existen otros beneficios que derivan en una relación INV/Ahorro total &lt;1.     </t>
    </r>
  </si>
  <si>
    <t>Precio CEE 2023</t>
  </si>
  <si>
    <t>Opción</t>
  </si>
  <si>
    <t>Bombas de calor para ACS</t>
  </si>
  <si>
    <t>Se recomienda organizar la información en subcarpetas de nombre MMEE1, MMEE2, etc. No genere subcarpetas innecesarias.</t>
  </si>
  <si>
    <t>Acondicionadores de aire (tipo comercial y residencial)</t>
  </si>
  <si>
    <t>CEE 2024</t>
  </si>
  <si>
    <t>Consumo de energía en el año 2021</t>
  </si>
  <si>
    <r>
      <t xml:space="preserve">- </t>
    </r>
    <r>
      <rPr>
        <b/>
        <sz val="12"/>
        <color theme="1"/>
        <rFont val="Calibri"/>
        <family val="2"/>
      </rPr>
      <t>Columna F</t>
    </r>
    <r>
      <rPr>
        <sz val="12"/>
        <color theme="1"/>
        <rFont val="Calibri"/>
        <family val="2"/>
      </rPr>
      <t>: e</t>
    </r>
    <r>
      <rPr>
        <sz val="12"/>
        <rFont val="Calibri"/>
        <family val="2"/>
      </rPr>
      <t xml:space="preserve">n </t>
    </r>
    <r>
      <rPr>
        <b/>
        <sz val="12"/>
        <rFont val="Calibri"/>
        <family val="2"/>
      </rPr>
      <t xml:space="preserve">"Departamento" debe indicar el que corresponda a la instalación donde se implementó la medida. </t>
    </r>
    <r>
      <rPr>
        <sz val="12"/>
        <color theme="4" tint="-0.249977111117893"/>
        <rFont val="Calibri"/>
        <family val="2"/>
      </rPr>
      <t xml:space="preserve">En el caso de </t>
    </r>
    <r>
      <rPr>
        <u/>
        <sz val="12"/>
        <color theme="4" tint="-0.249977111117893"/>
        <rFont val="Calibri"/>
        <family val="2"/>
      </rPr>
      <t>vehículos,</t>
    </r>
    <r>
      <rPr>
        <sz val="12"/>
        <color theme="4" tint="-0.249977111117893"/>
        <rFont val="Calibri"/>
        <family val="2"/>
      </rPr>
      <t xml:space="preserve"> debe seleccionar el departamento de la libreta de empadronamiento, la que debe adjuntar.</t>
    </r>
  </si>
  <si>
    <t>BEN 2022</t>
  </si>
  <si>
    <t>Balance Energético Nacional Uruguay 2022 / Información complementaria / Poderes caloríficos inferiores (valores para el año 2022)</t>
  </si>
  <si>
    <r>
      <t xml:space="preserve">Columna N (Fecha de inicio de operación): la fecha </t>
    </r>
    <r>
      <rPr>
        <sz val="12"/>
        <color theme="1"/>
        <rFont val="Calibri"/>
        <family val="2"/>
      </rPr>
      <t xml:space="preserve">debe coincidir con el documento de referencia presentado para avalar dicha fecha, acorde a los requisitos establecidos en el Anexo 4 de las bases de la convocatoria.
</t>
    </r>
    <r>
      <rPr>
        <sz val="12"/>
        <color theme="4" tint="-0.249977111117893"/>
        <rFont val="Calibri"/>
        <family val="2"/>
      </rPr>
      <t>L</t>
    </r>
    <r>
      <rPr>
        <b/>
        <sz val="12"/>
        <color theme="4" tint="-0.249977111117893"/>
        <rFont val="Calibri"/>
        <family val="2"/>
      </rPr>
      <t xml:space="preserve">a fecha de inicio de operación de la MMEE, en régimen o bajo condiciones normales de operación, debe estar comprendida en el período: 01/07/2022 - 30/06/2023. </t>
    </r>
  </si>
  <si>
    <r>
      <rPr>
        <b/>
        <u/>
        <sz val="12"/>
        <color theme="4" tint="-0.249977111117893"/>
        <rFont val="Calibri"/>
        <family val="2"/>
        <scheme val="minor"/>
      </rPr>
      <t>Vehículos: si postula más de uno, debe presentar uno por fila, aún cuando sean varios vehículos del mismo modelo.</t>
    </r>
    <r>
      <rPr>
        <b/>
        <sz val="12"/>
        <rFont val="Calibri"/>
        <family val="2"/>
        <scheme val="minor"/>
      </rPr>
      <t xml:space="preserve"> </t>
    </r>
  </si>
  <si>
    <r>
      <t>No, AT_Mi ≥</t>
    </r>
    <r>
      <rPr>
        <sz val="8"/>
        <rFont val="Calibri"/>
        <family val="2"/>
      </rPr>
      <t xml:space="preserve"> 300 tep</t>
    </r>
  </si>
  <si>
    <t>Si, exante, AT_Mi ≥ 300 tep</t>
  </si>
  <si>
    <r>
      <t>Si, expost, AT_Mi: 3</t>
    </r>
    <r>
      <rPr>
        <sz val="8"/>
        <rFont val="Calibri"/>
        <family val="2"/>
      </rPr>
      <t>00 - 500 tep</t>
    </r>
  </si>
  <si>
    <r>
      <t>No, AT_Mi &lt;</t>
    </r>
    <r>
      <rPr>
        <sz val="8"/>
        <rFont val="Calibri"/>
        <family val="2"/>
      </rPr>
      <t xml:space="preserve"> 300 tep</t>
    </r>
  </si>
  <si>
    <t>Si, exante, AT_Mi: &lt; 300 tep y ≥ 100</t>
  </si>
  <si>
    <t>Post. aceptado 2021-2023</t>
  </si>
  <si>
    <t>Mención 2021-2023</t>
  </si>
  <si>
    <t>Ganador 2021-2023</t>
  </si>
  <si>
    <t>Post. aceptado 2024</t>
  </si>
  <si>
    <t>Mención 2024</t>
  </si>
  <si>
    <t>Ganador 2024</t>
  </si>
  <si>
    <t>Premio Nacional de EE 2021 - 2023, 
Premio Nacional de EE 2024</t>
  </si>
  <si>
    <t>CEE - Beneficiario convocatorias 2021, 2021 y/o 2023</t>
  </si>
  <si>
    <t>Vehículo eléctrico puro con batería de litio o densidad de energía gravimétrica superior a 100 Wh/kg[1]</t>
  </si>
  <si>
    <t>Incluye hornos a pellets, entre diversos otros.</t>
  </si>
  <si>
    <t>Pliego Tarifario UTE vigente desde el 01/01/2024</t>
  </si>
  <si>
    <t>Precios máximos de venta al público (PVP) de combustibles ANCAP (Decreto N° 86/024 , 21/03/2024)</t>
  </si>
  <si>
    <t>Gasolina Super 95 30S</t>
  </si>
  <si>
    <t>https://www.montevideogas.com.uy/Clientes/Tarifa-vigente-uc123</t>
  </si>
  <si>
    <t>https://www.conecta.com.uy/Clientes/Tarifas-uc34</t>
  </si>
  <si>
    <t>CONTROL DE VERSIONES</t>
  </si>
  <si>
    <t>No de versión</t>
  </si>
  <si>
    <t>Primera versión lanzamiento de la convocatoria.</t>
  </si>
  <si>
    <t>1.1</t>
  </si>
  <si>
    <t>Se corrige celda de fecha de inicio de operación para que marque en verde las medidas habilitadas para esta convocatoria: 01/07/2022 - 30/06/2023.</t>
  </si>
  <si>
    <t>1.2</t>
  </si>
  <si>
    <t>Se corrigió el PCI de propano acorde al BEN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</si>
</sst>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8" formatCode="&quot;$&quot;\ #,##0.00;[Red]\-&quot;$&quot;\ #,##0.00"/>
    <numFmt numFmtId="43" formatCode="_-* #,##0.00_-;\-* #,##0.00_-;_-* &quot;-&quot;??_-;_-@_-"/>
    <numFmt numFmtId="164" formatCode="_(* #,##0.00_);_(* \(#,##0.00\);_(* &quot;-&quot;??_);_(@_)"/>
    <numFmt numFmtId="165" formatCode="_(* #,##0_);_(* \(#,##0\);_(* &quot;-&quot;??_);_(@_)"/>
    <numFmt numFmtId="166" formatCode="0.0"/>
    <numFmt numFmtId="167" formatCode="_(* #,##0.0000_);_(* \(#,##0.0000\);_(* &quot;-&quot;??_);_(@_)"/>
    <numFmt numFmtId="168" formatCode="General_)"/>
    <numFmt numFmtId="169" formatCode="0.0_)"/>
    <numFmt numFmtId="170" formatCode="0.0000000"/>
    <numFmt numFmtId="171" formatCode="_(* #,##0.0_);_(* \(#,##0.0\);_(* &quot;-&quot;??_);_(@_)"/>
    <numFmt numFmtId="172" formatCode="0.000"/>
    <numFmt numFmtId="173" formatCode="_(* #,##0.000_);_(* \(#,##0.000\);_(* &quot;-&quot;??_);_(@_)"/>
    <numFmt numFmtId="174" formatCode="_-* #,##0.00\ _€_-;\-* #,##0.00\ _€_-;_-* &quot;-&quot;??\ _€_-;_-@_-"/>
    <numFmt numFmtId="175" formatCode="_ * #,##0.00_ ;_ * \-#,##0.00_ ;_ * &quot;-&quot;??_ ;_ @_ "/>
    <numFmt numFmtId="176" formatCode="\$#,##0\ ;\(\$#,##0\)"/>
    <numFmt numFmtId="177" formatCode="_ [$€]\ * #,##0.00_ ;_ [$€]\ * \-#,##0.00_ ;_ [$€]\ * &quot;-&quot;??_ ;_ @_ "/>
    <numFmt numFmtId="178" formatCode="_-* #,##0_-;\-* #,##0_-;_-* &quot;-&quot;??_-;_-@_-"/>
    <numFmt numFmtId="179" formatCode="0.000E+00"/>
  </numFmts>
  <fonts count="136" x14ac:knownFonts="1">
    <font>
      <sz val="11"/>
      <color theme="1"/>
      <name val="Arial"/>
    </font>
    <font>
      <sz val="11"/>
      <color theme="1"/>
      <name val="Calibri"/>
      <family val="2"/>
      <scheme val="minor"/>
    </font>
    <font>
      <sz val="12"/>
      <color theme="1"/>
      <name val="Calibri"/>
      <family val="2"/>
    </font>
    <font>
      <b/>
      <sz val="12"/>
      <color theme="1"/>
      <name val="Calibri"/>
      <family val="2"/>
    </font>
    <font>
      <sz val="12"/>
      <color rgb="FFFF0000"/>
      <name val="Calibri"/>
      <family val="2"/>
    </font>
    <font>
      <sz val="16"/>
      <color theme="0"/>
      <name val="Calibri"/>
      <family val="2"/>
    </font>
    <font>
      <b/>
      <sz val="12"/>
      <color theme="0"/>
      <name val="Calibri"/>
      <family val="2"/>
    </font>
    <font>
      <b/>
      <sz val="16"/>
      <color theme="0"/>
      <name val="Calibri"/>
      <family val="2"/>
    </font>
    <font>
      <sz val="14"/>
      <color theme="1"/>
      <name val="Calibri"/>
      <family val="2"/>
    </font>
    <font>
      <b/>
      <i/>
      <sz val="14"/>
      <color rgb="FFFF0000"/>
      <name val="Calibri"/>
      <family val="2"/>
    </font>
    <font>
      <sz val="16"/>
      <color theme="1"/>
      <name val="Calibri"/>
      <family val="2"/>
    </font>
    <font>
      <sz val="16"/>
      <color rgb="FFFF0000"/>
      <name val="Calibri"/>
      <family val="2"/>
    </font>
    <font>
      <sz val="11"/>
      <color theme="1"/>
      <name val="Calibri"/>
      <family val="2"/>
    </font>
    <font>
      <sz val="14"/>
      <color rgb="FFFF0000"/>
      <name val="Calibri"/>
      <family val="2"/>
    </font>
    <font>
      <b/>
      <sz val="12"/>
      <color rgb="FFFF0000"/>
      <name val="Calibri"/>
      <family val="2"/>
    </font>
    <font>
      <b/>
      <sz val="14"/>
      <color theme="1"/>
      <name val="Calibri"/>
      <family val="2"/>
    </font>
    <font>
      <b/>
      <sz val="11"/>
      <color theme="1"/>
      <name val="Calibri"/>
      <family val="2"/>
    </font>
    <font>
      <sz val="11"/>
      <name val="Arial"/>
      <family val="2"/>
    </font>
    <font>
      <b/>
      <sz val="13"/>
      <color theme="1"/>
      <name val="Calibri"/>
      <family val="2"/>
    </font>
    <font>
      <sz val="11"/>
      <color rgb="FFFF0000"/>
      <name val="Calibri"/>
      <family val="2"/>
    </font>
    <font>
      <sz val="11"/>
      <color rgb="FF00B050"/>
      <name val="Calibri"/>
      <family val="2"/>
    </font>
    <font>
      <b/>
      <i/>
      <sz val="11"/>
      <color rgb="FF00B050"/>
      <name val="Calibri"/>
      <family val="2"/>
    </font>
    <font>
      <b/>
      <sz val="10"/>
      <color theme="1"/>
      <name val="Calibri"/>
      <family val="2"/>
    </font>
    <font>
      <sz val="10"/>
      <color theme="1"/>
      <name val="Calibri"/>
      <family val="2"/>
    </font>
    <font>
      <i/>
      <sz val="11"/>
      <color theme="1"/>
      <name val="Calibri"/>
      <family val="2"/>
    </font>
    <font>
      <b/>
      <i/>
      <sz val="11"/>
      <color theme="1"/>
      <name val="Calibri"/>
      <family val="2"/>
    </font>
    <font>
      <sz val="8"/>
      <color theme="1"/>
      <name val="Calibri"/>
      <family val="2"/>
    </font>
    <font>
      <b/>
      <sz val="8"/>
      <color theme="1"/>
      <name val="Calibri"/>
      <family val="2"/>
    </font>
    <font>
      <i/>
      <sz val="8"/>
      <color theme="1"/>
      <name val="Calibri"/>
      <family val="2"/>
    </font>
    <font>
      <b/>
      <sz val="8"/>
      <color rgb="FFFF0000"/>
      <name val="Calibri"/>
      <family val="2"/>
    </font>
    <font>
      <sz val="9"/>
      <color theme="1"/>
      <name val="Calibri"/>
      <family val="2"/>
    </font>
    <font>
      <sz val="10"/>
      <color rgb="FFFF0000"/>
      <name val="Calibri"/>
      <family val="2"/>
    </font>
    <font>
      <sz val="7"/>
      <color theme="1"/>
      <name val="Calibri"/>
      <family val="2"/>
    </font>
    <font>
      <sz val="6"/>
      <color theme="1"/>
      <name val="Calibri"/>
      <family val="2"/>
    </font>
    <font>
      <sz val="11"/>
      <color rgb="FF1F497D"/>
      <name val="Calibri"/>
      <family val="2"/>
    </font>
    <font>
      <sz val="10"/>
      <color rgb="FF000000"/>
      <name val="Calibri"/>
      <family val="2"/>
    </font>
    <font>
      <b/>
      <i/>
      <sz val="10"/>
      <color rgb="FF00B050"/>
      <name val="Calibri"/>
      <family val="2"/>
    </font>
    <font>
      <sz val="10"/>
      <color rgb="FF00B050"/>
      <name val="Calibri"/>
      <family val="2"/>
    </font>
    <font>
      <sz val="12"/>
      <color theme="0"/>
      <name val="Calibri"/>
      <family val="2"/>
    </font>
    <font>
      <b/>
      <u/>
      <sz val="10"/>
      <color theme="1"/>
      <name val="Calibri"/>
      <family val="2"/>
    </font>
    <font>
      <u/>
      <sz val="10"/>
      <color theme="1"/>
      <name val="Calibri"/>
      <family val="2"/>
    </font>
    <font>
      <b/>
      <i/>
      <sz val="10"/>
      <color theme="1"/>
      <name val="Calibri"/>
      <family val="2"/>
    </font>
    <font>
      <u/>
      <sz val="11"/>
      <color theme="10"/>
      <name val="Arial"/>
      <family val="2"/>
    </font>
    <font>
      <b/>
      <sz val="11"/>
      <color theme="0"/>
      <name val="Calibri"/>
      <family val="2"/>
    </font>
    <font>
      <b/>
      <sz val="12"/>
      <name val="Calibri"/>
      <family val="2"/>
    </font>
    <font>
      <sz val="12"/>
      <name val="Calibri"/>
      <family val="2"/>
    </font>
    <font>
      <u/>
      <sz val="12"/>
      <name val="Calibri"/>
      <family val="2"/>
    </font>
    <font>
      <b/>
      <vertAlign val="subscript"/>
      <sz val="11"/>
      <name val="Calibri"/>
      <family val="2"/>
    </font>
    <font>
      <b/>
      <vertAlign val="subscript"/>
      <sz val="11"/>
      <color theme="1"/>
      <name val="Calibri"/>
      <family val="2"/>
    </font>
    <font>
      <b/>
      <sz val="11"/>
      <name val="Calibri"/>
      <family val="2"/>
    </font>
    <font>
      <sz val="11"/>
      <name val="Calibri"/>
      <family val="2"/>
    </font>
    <font>
      <u/>
      <sz val="11"/>
      <name val="Calibri"/>
      <family val="2"/>
    </font>
    <font>
      <sz val="10"/>
      <name val="Calibri"/>
      <family val="2"/>
    </font>
    <font>
      <i/>
      <sz val="10"/>
      <name val="Calibri"/>
      <family val="2"/>
    </font>
    <font>
      <sz val="10"/>
      <color theme="1"/>
      <name val="Calibri"/>
      <family val="2"/>
    </font>
    <font>
      <b/>
      <sz val="13"/>
      <name val="Calibri"/>
      <family val="2"/>
    </font>
    <font>
      <u/>
      <sz val="12"/>
      <color theme="1"/>
      <name val="Calibri"/>
      <family val="2"/>
    </font>
    <font>
      <sz val="9"/>
      <color rgb="FF000000"/>
      <name val="Calibri"/>
      <family val="2"/>
    </font>
    <font>
      <sz val="11"/>
      <color theme="1"/>
      <name val="Arial"/>
      <family val="2"/>
    </font>
    <font>
      <i/>
      <sz val="9"/>
      <color theme="1"/>
      <name val="Calibri"/>
      <family val="2"/>
    </font>
    <font>
      <sz val="9"/>
      <name val="Calibri"/>
      <family val="2"/>
    </font>
    <font>
      <sz val="10"/>
      <color theme="1"/>
      <name val="Calibri"/>
      <family val="2"/>
      <scheme val="major"/>
    </font>
    <font>
      <b/>
      <sz val="10"/>
      <color theme="1"/>
      <name val="Calibri"/>
      <family val="2"/>
      <scheme val="major"/>
    </font>
    <font>
      <sz val="8"/>
      <name val="Arial"/>
      <family val="2"/>
    </font>
    <font>
      <i/>
      <sz val="10"/>
      <color theme="1"/>
      <name val="Calibri"/>
      <family val="2"/>
    </font>
    <font>
      <i/>
      <u/>
      <sz val="11"/>
      <color theme="1"/>
      <name val="Calibri"/>
      <family val="2"/>
    </font>
    <font>
      <sz val="12"/>
      <name val="Courier"/>
      <family val="3"/>
    </font>
    <font>
      <sz val="10"/>
      <name val="Arial"/>
      <family val="2"/>
    </font>
    <font>
      <b/>
      <sz val="18"/>
      <name val="Arial"/>
      <family val="2"/>
    </font>
    <font>
      <b/>
      <sz val="12"/>
      <name val="Arial"/>
      <family val="2"/>
    </font>
    <font>
      <u/>
      <sz val="11"/>
      <color theme="10"/>
      <name val="Calibri"/>
      <family val="2"/>
      <scheme val="minor"/>
    </font>
    <font>
      <sz val="12"/>
      <color theme="4" tint="-0.249977111117893"/>
      <name val="Calibri"/>
      <family val="2"/>
    </font>
    <font>
      <b/>
      <sz val="16"/>
      <color theme="4" tint="-0.249977111117893"/>
      <name val="Calibri"/>
      <family val="2"/>
    </font>
    <font>
      <b/>
      <sz val="11"/>
      <color theme="4" tint="-0.249977111117893"/>
      <name val="Calibri"/>
      <family val="2"/>
    </font>
    <font>
      <sz val="11"/>
      <color theme="4" tint="-0.249977111117893"/>
      <name val="Calibri"/>
      <family val="2"/>
    </font>
    <font>
      <sz val="8"/>
      <color theme="4" tint="-0.249977111117893"/>
      <name val="Calibri"/>
      <family val="2"/>
    </font>
    <font>
      <sz val="10"/>
      <color theme="4" tint="-0.249977111117893"/>
      <name val="Calibri"/>
      <family val="2"/>
    </font>
    <font>
      <b/>
      <i/>
      <sz val="11"/>
      <color rgb="FFFF0000"/>
      <name val="Calibri"/>
      <family val="2"/>
    </font>
    <font>
      <vertAlign val="superscript"/>
      <sz val="11"/>
      <name val="Calibri"/>
      <family val="2"/>
    </font>
    <font>
      <i/>
      <sz val="11"/>
      <name val="Calibri"/>
      <family val="2"/>
    </font>
    <font>
      <sz val="16"/>
      <name val="Calibri"/>
      <family val="2"/>
    </font>
    <font>
      <sz val="14"/>
      <name val="Calibri"/>
      <family val="2"/>
    </font>
    <font>
      <b/>
      <sz val="8"/>
      <name val="Calibri"/>
      <family val="2"/>
    </font>
    <font>
      <i/>
      <sz val="8"/>
      <name val="Calibri"/>
      <family val="2"/>
    </font>
    <font>
      <sz val="8"/>
      <name val="Calibri"/>
      <family val="2"/>
    </font>
    <font>
      <i/>
      <u/>
      <sz val="11"/>
      <name val="Calibri"/>
      <family val="2"/>
    </font>
    <font>
      <b/>
      <sz val="10"/>
      <name val="Calibri"/>
      <family val="2"/>
      <scheme val="minor"/>
    </font>
    <font>
      <sz val="10"/>
      <name val="Calibri"/>
      <family val="2"/>
      <scheme val="minor"/>
    </font>
    <font>
      <b/>
      <sz val="14"/>
      <color theme="8" tint="-0.249977111117893"/>
      <name val="Calibri"/>
      <family val="2"/>
    </font>
    <font>
      <b/>
      <sz val="11"/>
      <color theme="0" tint="-0.499984740745262"/>
      <name val="Calibri"/>
      <family val="2"/>
    </font>
    <font>
      <sz val="11"/>
      <color theme="0" tint="-0.499984740745262"/>
      <name val="Calibri"/>
      <family val="2"/>
    </font>
    <font>
      <b/>
      <sz val="10"/>
      <color theme="0" tint="-0.499984740745262"/>
      <name val="Calibri"/>
      <family val="2"/>
    </font>
    <font>
      <sz val="9"/>
      <color indexed="81"/>
      <name val="Tahoma"/>
      <family val="2"/>
    </font>
    <font>
      <b/>
      <sz val="9"/>
      <color indexed="81"/>
      <name val="Tahoma"/>
      <family val="2"/>
    </font>
    <font>
      <u/>
      <sz val="10"/>
      <color theme="10"/>
      <name val="Arial"/>
      <family val="2"/>
    </font>
    <font>
      <sz val="12"/>
      <color theme="0" tint="-0.499984740745262"/>
      <name val="Calibri"/>
      <family val="2"/>
    </font>
    <font>
      <b/>
      <sz val="16"/>
      <color theme="0" tint="-0.499984740745262"/>
      <name val="Calibri"/>
      <family val="2"/>
    </font>
    <font>
      <b/>
      <sz val="8"/>
      <color theme="0" tint="-0.499984740745262"/>
      <name val="Calibri"/>
      <family val="2"/>
    </font>
    <font>
      <sz val="8"/>
      <color theme="0" tint="-0.499984740745262"/>
      <name val="Calibri"/>
      <family val="2"/>
    </font>
    <font>
      <sz val="10"/>
      <color theme="0" tint="-0.499984740745262"/>
      <name val="Calibri"/>
      <family val="2"/>
    </font>
    <font>
      <b/>
      <sz val="16"/>
      <color rgb="FFFF0000"/>
      <name val="Calibri"/>
      <family val="2"/>
    </font>
    <font>
      <b/>
      <sz val="12"/>
      <color theme="0" tint="-0.499984740745262"/>
      <name val="Calibri"/>
      <family val="2"/>
    </font>
    <font>
      <sz val="14"/>
      <color theme="1"/>
      <name val="Calibri"/>
      <family val="2"/>
      <scheme val="minor"/>
    </font>
    <font>
      <b/>
      <sz val="12"/>
      <color theme="1"/>
      <name val="Calibri"/>
      <family val="2"/>
      <scheme val="minor"/>
    </font>
    <font>
      <sz val="12"/>
      <name val="Calibri"/>
      <family val="2"/>
      <scheme val="minor"/>
    </font>
    <font>
      <b/>
      <sz val="12"/>
      <name val="Calibri"/>
      <family val="2"/>
      <scheme val="minor"/>
    </font>
    <font>
      <sz val="11"/>
      <color theme="1"/>
      <name val="Arial"/>
      <family val="2"/>
    </font>
    <font>
      <b/>
      <sz val="14"/>
      <color theme="0"/>
      <name val="Calibri"/>
      <family val="2"/>
    </font>
    <font>
      <sz val="11"/>
      <color theme="0"/>
      <name val="Calibri"/>
      <family val="2"/>
    </font>
    <font>
      <sz val="12"/>
      <color rgb="FF00B050"/>
      <name val="Calibri"/>
      <family val="2"/>
    </font>
    <font>
      <sz val="8"/>
      <color indexed="81"/>
      <name val="Tahoma"/>
      <family val="2"/>
    </font>
    <font>
      <b/>
      <sz val="8"/>
      <color indexed="81"/>
      <name val="Tahoma"/>
      <family val="2"/>
    </font>
    <font>
      <b/>
      <sz val="13"/>
      <color theme="0" tint="-0.499984740745262"/>
      <name val="Calibri"/>
      <family val="2"/>
    </font>
    <font>
      <sz val="11"/>
      <color theme="0" tint="-0.499984740745262"/>
      <name val="Arial"/>
      <family val="2"/>
    </font>
    <font>
      <u/>
      <sz val="8"/>
      <color indexed="81"/>
      <name val="Tahoma"/>
      <family val="2"/>
    </font>
    <font>
      <b/>
      <sz val="16"/>
      <color rgb="FF00B050"/>
      <name val="Calibri"/>
      <family val="2"/>
    </font>
    <font>
      <b/>
      <sz val="14"/>
      <color rgb="FF00B050"/>
      <name val="Calibri"/>
      <family val="2"/>
    </font>
    <font>
      <b/>
      <i/>
      <sz val="14"/>
      <color rgb="FF00B050"/>
      <name val="Calibri"/>
      <family val="2"/>
    </font>
    <font>
      <sz val="11"/>
      <color rgb="FF00B050"/>
      <name val="Arial"/>
      <family val="2"/>
    </font>
    <font>
      <b/>
      <sz val="11"/>
      <color rgb="FF00B050"/>
      <name val="Calibri"/>
      <family val="2"/>
    </font>
    <font>
      <b/>
      <u/>
      <sz val="14"/>
      <color theme="1"/>
      <name val="Calibri"/>
      <family val="2"/>
    </font>
    <font>
      <b/>
      <sz val="11"/>
      <color theme="1"/>
      <name val="Arial"/>
      <family val="2"/>
    </font>
    <font>
      <b/>
      <sz val="11"/>
      <color rgb="FF000000"/>
      <name val="Calibri"/>
      <family val="2"/>
    </font>
    <font>
      <sz val="12"/>
      <color rgb="FF000000"/>
      <name val="Calibri"/>
      <family val="2"/>
      <scheme val="minor"/>
    </font>
    <font>
      <b/>
      <sz val="12"/>
      <color rgb="FF000000"/>
      <name val="Calibri"/>
      <family val="2"/>
      <scheme val="minor"/>
    </font>
    <font>
      <b/>
      <sz val="11"/>
      <color rgb="FF000000"/>
      <name val="Times New Roman"/>
      <family val="1"/>
    </font>
    <font>
      <b/>
      <sz val="11"/>
      <color rgb="FF000000"/>
      <name val="Calibri"/>
      <family val="1"/>
    </font>
    <font>
      <b/>
      <sz val="12"/>
      <color theme="4" tint="-0.249977111117893"/>
      <name val="Calibri"/>
      <family val="2"/>
    </font>
    <font>
      <u/>
      <sz val="12"/>
      <color theme="4" tint="-0.249977111117893"/>
      <name val="Calibri"/>
      <family val="2"/>
    </font>
    <font>
      <b/>
      <u/>
      <sz val="12"/>
      <color theme="4" tint="-0.249977111117893"/>
      <name val="Calibri"/>
      <family val="2"/>
    </font>
    <font>
      <b/>
      <u/>
      <sz val="12"/>
      <color theme="4" tint="-0.249977111117893"/>
      <name val="Calibri"/>
      <family val="2"/>
      <scheme val="minor"/>
    </font>
    <font>
      <b/>
      <i/>
      <sz val="14"/>
      <color theme="4" tint="-0.249977111117893"/>
      <name val="Calibri"/>
      <family val="2"/>
    </font>
    <font>
      <sz val="11"/>
      <color rgb="FFFF0000"/>
      <name val="Arial"/>
      <family val="2"/>
    </font>
    <font>
      <b/>
      <sz val="10"/>
      <color rgb="FFFF0000"/>
      <name val="Calibri"/>
      <family val="2"/>
    </font>
    <font>
      <b/>
      <sz val="14"/>
      <color rgb="FFFFFFFF"/>
      <name val="Calibri"/>
      <family val="2"/>
    </font>
    <font>
      <b/>
      <sz val="14"/>
      <color theme="1"/>
      <name val="Arial"/>
      <family val="2"/>
    </font>
  </fonts>
  <fills count="40">
    <fill>
      <patternFill patternType="none"/>
    </fill>
    <fill>
      <patternFill patternType="gray125"/>
    </fill>
    <fill>
      <patternFill patternType="solid">
        <fgColor theme="0"/>
        <bgColor theme="0"/>
      </patternFill>
    </fill>
    <fill>
      <patternFill patternType="solid">
        <fgColor rgb="FF00B050"/>
        <bgColor rgb="FF00B050"/>
      </patternFill>
    </fill>
    <fill>
      <patternFill patternType="solid">
        <fgColor rgb="FFCCC0D9"/>
        <bgColor rgb="FFCCC0D9"/>
      </patternFill>
    </fill>
    <fill>
      <patternFill patternType="solid">
        <fgColor rgb="FFBFBFBF"/>
        <bgColor rgb="FFBFBFBF"/>
      </patternFill>
    </fill>
    <fill>
      <patternFill patternType="solid">
        <fgColor rgb="FFA5A5A5"/>
        <bgColor rgb="FFA5A5A5"/>
      </patternFill>
    </fill>
    <fill>
      <patternFill patternType="solid">
        <fgColor rgb="FFFABF8F"/>
        <bgColor rgb="FFFABF8F"/>
      </patternFill>
    </fill>
    <fill>
      <patternFill patternType="solid">
        <fgColor theme="6"/>
        <bgColor theme="6"/>
      </patternFill>
    </fill>
    <fill>
      <patternFill patternType="solid">
        <fgColor rgb="FFF2DBDB"/>
        <bgColor rgb="FFF2DBDB"/>
      </patternFill>
    </fill>
    <fill>
      <patternFill patternType="solid">
        <fgColor rgb="FF92CDDC"/>
        <bgColor rgb="FF92CDDC"/>
      </patternFill>
    </fill>
    <fill>
      <patternFill patternType="solid">
        <fgColor rgb="FFB8CCE4"/>
        <bgColor rgb="FFB8CCE4"/>
      </patternFill>
    </fill>
    <fill>
      <patternFill patternType="solid">
        <fgColor rgb="FFC4BD97"/>
        <bgColor rgb="FFC4BD97"/>
      </patternFill>
    </fill>
    <fill>
      <patternFill patternType="solid">
        <fgColor rgb="FFFDE9D9"/>
        <bgColor rgb="FFFDE9D9"/>
      </patternFill>
    </fill>
    <fill>
      <patternFill patternType="solid">
        <fgColor rgb="FFFBD4B4"/>
        <bgColor rgb="FFFBD4B4"/>
      </patternFill>
    </fill>
    <fill>
      <patternFill patternType="solid">
        <fgColor rgb="FFDAEEF3"/>
        <bgColor rgb="FFDAEEF3"/>
      </patternFill>
    </fill>
    <fill>
      <patternFill patternType="solid">
        <fgColor rgb="FFD8D8D8"/>
        <bgColor rgb="FFD8D8D8"/>
      </patternFill>
    </fill>
    <fill>
      <patternFill patternType="solid">
        <fgColor rgb="FFEAF1DD"/>
        <bgColor rgb="FFEAF1DD"/>
      </patternFill>
    </fill>
    <fill>
      <patternFill patternType="solid">
        <fgColor rgb="FFD6E3BC"/>
        <bgColor rgb="FFD6E3BC"/>
      </patternFill>
    </fill>
    <fill>
      <patternFill patternType="solid">
        <fgColor rgb="FFDBE5F1"/>
        <bgColor rgb="FFDBE5F1"/>
      </patternFill>
    </fill>
    <fill>
      <patternFill patternType="solid">
        <fgColor rgb="FFDDD9C3"/>
        <bgColor rgb="FFDDD9C3"/>
      </patternFill>
    </fill>
    <fill>
      <patternFill patternType="solid">
        <fgColor rgb="FFE5DFEC"/>
        <bgColor rgb="FFE5DFEC"/>
      </patternFill>
    </fill>
    <fill>
      <patternFill patternType="solid">
        <fgColor rgb="FFF2F2F2"/>
        <bgColor rgb="FFF2F2F2"/>
      </patternFill>
    </fill>
    <fill>
      <patternFill patternType="solid">
        <fgColor theme="0" tint="-0.34998626667073579"/>
        <bgColor rgb="FFA5A5A5"/>
      </patternFill>
    </fill>
    <fill>
      <patternFill patternType="solid">
        <fgColor theme="0"/>
        <bgColor indexed="64"/>
      </patternFill>
    </fill>
    <fill>
      <patternFill patternType="solid">
        <fgColor theme="4" tint="0.59999389629810485"/>
        <bgColor indexed="64"/>
      </patternFill>
    </fill>
    <fill>
      <patternFill patternType="lightUp">
        <bgColor theme="0"/>
      </patternFill>
    </fill>
    <fill>
      <patternFill patternType="solid">
        <fgColor theme="4" tint="0.79998168889431442"/>
        <bgColor theme="0"/>
      </patternFill>
    </fill>
    <fill>
      <patternFill patternType="solid">
        <fgColor theme="4" tint="0.79998168889431442"/>
        <bgColor indexed="64"/>
      </patternFill>
    </fill>
    <fill>
      <patternFill patternType="solid">
        <fgColor rgb="FF00B050"/>
        <bgColor theme="0"/>
      </patternFill>
    </fill>
    <fill>
      <patternFill patternType="solid">
        <fgColor theme="7" tint="0.59999389629810485"/>
        <bgColor rgb="FFA5A5A5"/>
      </patternFill>
    </fill>
    <fill>
      <patternFill patternType="solid">
        <fgColor theme="7" tint="0.59999389629810485"/>
        <bgColor indexed="64"/>
      </patternFill>
    </fill>
    <fill>
      <patternFill patternType="solid">
        <fgColor theme="0"/>
        <bgColor rgb="FF00B050"/>
      </patternFill>
    </fill>
    <fill>
      <patternFill patternType="solid">
        <fgColor theme="8" tint="0.79998168889431442"/>
        <bgColor theme="0"/>
      </patternFill>
    </fill>
    <fill>
      <patternFill patternType="solid">
        <fgColor theme="8" tint="0.59999389629810485"/>
        <bgColor rgb="FFB8CCE4"/>
      </patternFill>
    </fill>
    <fill>
      <patternFill patternType="solid">
        <fgColor theme="8" tint="0.59999389629810485"/>
        <bgColor indexed="64"/>
      </patternFill>
    </fill>
    <fill>
      <patternFill patternType="solid">
        <fgColor theme="8" tint="0.59999389629810485"/>
        <bgColor rgb="FFDBE5F1"/>
      </patternFill>
    </fill>
    <fill>
      <patternFill patternType="solid">
        <fgColor theme="0" tint="-0.14999847407452621"/>
        <bgColor rgb="FFF2F2F2"/>
      </patternFill>
    </fill>
    <fill>
      <patternFill patternType="solid">
        <fgColor theme="8" tint="0.59999389629810485"/>
        <bgColor rgb="FFF2F2F2"/>
      </patternFill>
    </fill>
    <fill>
      <patternFill patternType="solid">
        <fgColor theme="2" tint="-0.14999847407452621"/>
        <bgColor rgb="FFF2F2F2"/>
      </patternFill>
    </fill>
  </fills>
  <borders count="117">
    <border>
      <left/>
      <right/>
      <top/>
      <bottom/>
      <diagonal/>
    </border>
    <border>
      <left/>
      <right/>
      <top/>
      <bottom/>
      <diagonal/>
    </border>
    <border>
      <left/>
      <right/>
      <top style="thin">
        <color rgb="FF000000"/>
      </top>
      <bottom/>
      <diagonal/>
    </border>
    <border>
      <left style="thin">
        <color rgb="FF000000"/>
      </left>
      <right/>
      <top/>
      <bottom/>
      <diagonal/>
    </border>
    <border>
      <left style="medium">
        <color rgb="FF000000"/>
      </left>
      <right style="medium">
        <color rgb="FF000000"/>
      </right>
      <top style="medium">
        <color rgb="FF000000"/>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thin">
        <color rgb="FF000000"/>
      </top>
      <bottom style="thin">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thin">
        <color rgb="FF000000"/>
      </left>
      <right style="thin">
        <color rgb="FF000000"/>
      </right>
      <top style="thin">
        <color rgb="FF000000"/>
      </top>
      <bottom/>
      <diagonal/>
    </border>
    <border>
      <left/>
      <right style="medium">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rgb="FF000000"/>
      </left>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right style="thin">
        <color rgb="FF000000"/>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right/>
      <top style="medium">
        <color rgb="FF000000"/>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thin">
        <color indexed="64"/>
      </left>
      <right style="thin">
        <color indexed="64"/>
      </right>
      <top style="thin">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diagonal/>
    </border>
    <border>
      <left style="thin">
        <color rgb="FF000000"/>
      </left>
      <right/>
      <top style="medium">
        <color rgb="FF000000"/>
      </top>
      <bottom/>
      <diagonal/>
    </border>
    <border>
      <left/>
      <right style="thin">
        <color rgb="FF000000"/>
      </right>
      <top style="medium">
        <color rgb="FF000000"/>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right/>
      <top style="medium">
        <color indexed="64"/>
      </top>
      <bottom style="medium">
        <color indexed="64"/>
      </bottom>
      <diagonal/>
    </border>
    <border>
      <left/>
      <right style="thin">
        <color indexed="64"/>
      </right>
      <top/>
      <bottom style="thin">
        <color rgb="FF000000"/>
      </bottom>
      <diagonal/>
    </border>
    <border>
      <left/>
      <right style="thin">
        <color indexed="64"/>
      </right>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right style="thin">
        <color indexed="64"/>
      </right>
      <top style="thin">
        <color indexed="64"/>
      </top>
      <bottom/>
      <diagonal/>
    </border>
    <border>
      <left style="thin">
        <color indexed="64"/>
      </left>
      <right/>
      <top/>
      <bottom/>
      <diagonal/>
    </border>
    <border>
      <left/>
      <right/>
      <top/>
      <bottom style="double">
        <color indexed="64"/>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B050"/>
      </left>
      <right/>
      <top/>
      <bottom style="thin">
        <color rgb="FF00B050"/>
      </bottom>
      <diagonal/>
    </border>
    <border>
      <left/>
      <right/>
      <top/>
      <bottom style="thin">
        <color rgb="FF00B050"/>
      </bottom>
      <diagonal/>
    </border>
    <border>
      <left/>
      <right style="medium">
        <color rgb="FF00B050"/>
      </right>
      <top/>
      <bottom style="thin">
        <color rgb="FF00B050"/>
      </bottom>
      <diagonal/>
    </border>
    <border>
      <left style="medium">
        <color rgb="FF00B050"/>
      </left>
      <right/>
      <top style="thin">
        <color rgb="FF00B050"/>
      </top>
      <bottom style="thin">
        <color rgb="FF00B050"/>
      </bottom>
      <diagonal/>
    </border>
    <border>
      <left/>
      <right/>
      <top style="thin">
        <color rgb="FF00B050"/>
      </top>
      <bottom style="thin">
        <color rgb="FF00B050"/>
      </bottom>
      <diagonal/>
    </border>
    <border>
      <left/>
      <right style="medium">
        <color rgb="FF00B050"/>
      </right>
      <top style="thin">
        <color rgb="FF00B050"/>
      </top>
      <bottom style="thin">
        <color rgb="FF00B050"/>
      </bottom>
      <diagonal/>
    </border>
    <border>
      <left style="medium">
        <color rgb="FF00B050"/>
      </left>
      <right/>
      <top style="thin">
        <color rgb="FF00B050"/>
      </top>
      <bottom style="medium">
        <color rgb="FF00B050"/>
      </bottom>
      <diagonal/>
    </border>
    <border>
      <left/>
      <right/>
      <top style="thin">
        <color rgb="FF00B050"/>
      </top>
      <bottom style="medium">
        <color rgb="FF00B050"/>
      </bottom>
      <diagonal/>
    </border>
    <border>
      <left/>
      <right style="medium">
        <color rgb="FF00B050"/>
      </right>
      <top style="thin">
        <color rgb="FF00B050"/>
      </top>
      <bottom style="medium">
        <color rgb="FF00B050"/>
      </bottom>
      <diagonal/>
    </border>
    <border>
      <left style="thin">
        <color indexed="64"/>
      </left>
      <right style="thin">
        <color rgb="FF000000"/>
      </right>
      <top style="thin">
        <color indexed="64"/>
      </top>
      <bottom style="thin">
        <color indexed="64"/>
      </bottom>
      <diagonal/>
    </border>
  </borders>
  <cellStyleXfs count="55">
    <xf numFmtId="0" fontId="0" fillId="0" borderId="0"/>
    <xf numFmtId="0" fontId="42" fillId="0" borderId="0" applyNumberFormat="0" applyFill="0" applyBorder="0" applyAlignment="0" applyProtection="0"/>
    <xf numFmtId="0" fontId="58" fillId="0" borderId="61"/>
    <xf numFmtId="0" fontId="1" fillId="0" borderId="61"/>
    <xf numFmtId="168" fontId="66" fillId="0" borderId="61"/>
    <xf numFmtId="0" fontId="67" fillId="0" borderId="61"/>
    <xf numFmtId="175" fontId="67" fillId="0" borderId="61" applyFont="0" applyFill="0" applyBorder="0" applyAlignment="0" applyProtection="0"/>
    <xf numFmtId="3" fontId="67" fillId="0" borderId="61" applyFont="0" applyFill="0" applyBorder="0" applyAlignment="0" applyProtection="0"/>
    <xf numFmtId="3" fontId="67" fillId="0" borderId="61" applyFont="0" applyFill="0" applyBorder="0" applyAlignment="0" applyProtection="0"/>
    <xf numFmtId="3" fontId="67" fillId="0" borderId="61" applyFont="0" applyFill="0" applyBorder="0" applyAlignment="0" applyProtection="0"/>
    <xf numFmtId="176" fontId="67" fillId="0" borderId="61" applyFont="0" applyFill="0" applyBorder="0" applyAlignment="0" applyProtection="0"/>
    <xf numFmtId="176" fontId="67" fillId="0" borderId="61" applyFont="0" applyFill="0" applyBorder="0" applyAlignment="0" applyProtection="0"/>
    <xf numFmtId="176" fontId="67" fillId="0" borderId="61" applyFont="0" applyFill="0" applyBorder="0" applyAlignment="0" applyProtection="0"/>
    <xf numFmtId="0" fontId="67" fillId="0" borderId="61" applyFont="0" applyFill="0" applyBorder="0" applyAlignment="0" applyProtection="0"/>
    <xf numFmtId="0" fontId="67" fillId="0" borderId="61" applyFont="0" applyFill="0" applyBorder="0" applyAlignment="0" applyProtection="0"/>
    <xf numFmtId="0" fontId="67" fillId="0" borderId="61" applyFont="0" applyFill="0" applyBorder="0" applyAlignment="0" applyProtection="0"/>
    <xf numFmtId="177" fontId="67" fillId="0" borderId="61" applyFont="0" applyFill="0" applyBorder="0" applyAlignment="0" applyProtection="0"/>
    <xf numFmtId="177" fontId="67" fillId="0" borderId="61" applyFont="0" applyFill="0" applyBorder="0" applyAlignment="0" applyProtection="0"/>
    <xf numFmtId="177" fontId="67" fillId="0" borderId="61" applyFont="0" applyFill="0" applyBorder="0" applyAlignment="0" applyProtection="0"/>
    <xf numFmtId="2" fontId="67" fillId="0" borderId="61" applyFont="0" applyFill="0" applyBorder="0" applyAlignment="0" applyProtection="0"/>
    <xf numFmtId="2" fontId="67" fillId="0" borderId="61" applyFont="0" applyFill="0" applyBorder="0" applyAlignment="0" applyProtection="0"/>
    <xf numFmtId="2" fontId="67" fillId="0" borderId="61" applyFont="0" applyFill="0" applyBorder="0" applyAlignment="0" applyProtection="0"/>
    <xf numFmtId="0" fontId="68" fillId="0" borderId="61" applyNumberFormat="0" applyFill="0" applyBorder="0" applyAlignment="0" applyProtection="0"/>
    <xf numFmtId="0" fontId="69" fillId="0" borderId="61" applyNumberFormat="0" applyFill="0" applyBorder="0" applyAlignment="0" applyProtection="0"/>
    <xf numFmtId="174" fontId="1" fillId="0" borderId="61" applyFont="0" applyFill="0" applyBorder="0" applyAlignment="0" applyProtection="0"/>
    <xf numFmtId="0" fontId="67" fillId="0" borderId="61"/>
    <xf numFmtId="0" fontId="67" fillId="0" borderId="61"/>
    <xf numFmtId="0" fontId="67" fillId="0" borderId="61"/>
    <xf numFmtId="0" fontId="1" fillId="0" borderId="61"/>
    <xf numFmtId="0" fontId="67" fillId="0" borderId="61"/>
    <xf numFmtId="169" fontId="66" fillId="0" borderId="61"/>
    <xf numFmtId="0" fontId="67" fillId="0" borderId="61"/>
    <xf numFmtId="0" fontId="1" fillId="0" borderId="61"/>
    <xf numFmtId="0" fontId="67" fillId="0" borderId="61"/>
    <xf numFmtId="0" fontId="12" fillId="0" borderId="61"/>
    <xf numFmtId="168" fontId="66" fillId="0" borderId="61"/>
    <xf numFmtId="9" fontId="67" fillId="0" borderId="61" applyFont="0" applyFill="0" applyBorder="0" applyAlignment="0" applyProtection="0"/>
    <xf numFmtId="9" fontId="67" fillId="0" borderId="61" applyFont="0" applyFill="0" applyBorder="0" applyAlignment="0" applyProtection="0"/>
    <xf numFmtId="9" fontId="67" fillId="0" borderId="61" applyFont="0" applyFill="0" applyBorder="0" applyAlignment="0" applyProtection="0"/>
    <xf numFmtId="9" fontId="67" fillId="0" borderId="61" applyFont="0" applyFill="0" applyBorder="0" applyAlignment="0" applyProtection="0"/>
    <xf numFmtId="9" fontId="1" fillId="0" borderId="61" applyFont="0" applyFill="0" applyBorder="0" applyAlignment="0" applyProtection="0"/>
    <xf numFmtId="9" fontId="67" fillId="0" borderId="61" applyFont="0" applyFill="0" applyBorder="0" applyAlignment="0" applyProtection="0"/>
    <xf numFmtId="9" fontId="67" fillId="0" borderId="61" applyFill="0" applyBorder="0" applyAlignment="0" applyProtection="0"/>
    <xf numFmtId="9" fontId="12" fillId="0" borderId="61" applyFont="0" applyFill="0" applyBorder="0" applyAlignment="0" applyProtection="0"/>
    <xf numFmtId="0" fontId="67" fillId="0" borderId="73" applyNumberFormat="0" applyFont="0" applyFill="0" applyAlignment="0" applyProtection="0"/>
    <xf numFmtId="0" fontId="67" fillId="0" borderId="73" applyNumberFormat="0" applyFont="0" applyFill="0" applyAlignment="0" applyProtection="0"/>
    <xf numFmtId="0" fontId="67" fillId="0" borderId="73" applyNumberFormat="0" applyFont="0" applyFill="0" applyAlignment="0" applyProtection="0"/>
    <xf numFmtId="168" fontId="66" fillId="0" borderId="61"/>
    <xf numFmtId="43" fontId="1" fillId="0" borderId="61" applyFont="0" applyFill="0" applyBorder="0" applyAlignment="0" applyProtection="0"/>
    <xf numFmtId="0" fontId="70" fillId="0" borderId="61" applyNumberFormat="0" applyFill="0" applyBorder="0" applyAlignment="0" applyProtection="0"/>
    <xf numFmtId="43" fontId="1" fillId="0" borderId="61" applyFont="0" applyFill="0" applyBorder="0" applyAlignment="0" applyProtection="0"/>
    <xf numFmtId="0" fontId="106" fillId="0" borderId="61"/>
    <xf numFmtId="0" fontId="42" fillId="0" borderId="61" applyNumberFormat="0" applyFill="0" applyBorder="0" applyAlignment="0" applyProtection="0"/>
    <xf numFmtId="43" fontId="106" fillId="0" borderId="0" applyFont="0" applyFill="0" applyBorder="0" applyAlignment="0" applyProtection="0"/>
    <xf numFmtId="0" fontId="58" fillId="0" borderId="61"/>
  </cellStyleXfs>
  <cellXfs count="831">
    <xf numFmtId="0" fontId="0" fillId="0" borderId="0" xfId="0"/>
    <xf numFmtId="0" fontId="2" fillId="2" borderId="1" xfId="0" applyFont="1" applyFill="1" applyBorder="1" applyAlignment="1">
      <alignment vertical="center"/>
    </xf>
    <xf numFmtId="0" fontId="2" fillId="2" borderId="1" xfId="0" applyFont="1" applyFill="1" applyBorder="1"/>
    <xf numFmtId="0" fontId="4" fillId="2" borderId="1" xfId="0" applyFont="1" applyFill="1" applyBorder="1"/>
    <xf numFmtId="0" fontId="2" fillId="0" borderId="0" xfId="0" applyFont="1"/>
    <xf numFmtId="0" fontId="5" fillId="3" borderId="1" xfId="0" applyFont="1" applyFill="1" applyBorder="1"/>
    <xf numFmtId="0" fontId="7" fillId="3" borderId="1" xfId="0" applyFont="1" applyFill="1" applyBorder="1"/>
    <xf numFmtId="0" fontId="7" fillId="3" borderId="1" xfId="0" applyFont="1" applyFill="1" applyBorder="1" applyAlignment="1">
      <alignment vertical="center"/>
    </xf>
    <xf numFmtId="0" fontId="8" fillId="2" borderId="1" xfId="0" applyFont="1" applyFill="1" applyBorder="1"/>
    <xf numFmtId="0" fontId="12" fillId="2" borderId="1" xfId="0" applyFont="1" applyFill="1" applyBorder="1"/>
    <xf numFmtId="0" fontId="2" fillId="2" borderId="1" xfId="0" applyFont="1" applyFill="1" applyBorder="1" applyAlignment="1">
      <alignment wrapText="1"/>
    </xf>
    <xf numFmtId="0" fontId="2" fillId="2" borderId="1" xfId="0" applyFont="1" applyFill="1" applyBorder="1" applyAlignment="1">
      <alignment horizontal="center"/>
    </xf>
    <xf numFmtId="0" fontId="2" fillId="2" borderId="1" xfId="0" applyFont="1" applyFill="1" applyBorder="1" applyAlignment="1">
      <alignment horizontal="left"/>
    </xf>
    <xf numFmtId="0" fontId="12" fillId="2" borderId="25" xfId="0" applyFont="1" applyFill="1" applyBorder="1"/>
    <xf numFmtId="0" fontId="12" fillId="2" borderId="25" xfId="0" applyFont="1" applyFill="1" applyBorder="1" applyAlignment="1">
      <alignment horizontal="center"/>
    </xf>
    <xf numFmtId="0" fontId="19" fillId="2" borderId="25" xfId="0" applyFont="1" applyFill="1" applyBorder="1" applyAlignment="1">
      <alignment horizontal="center"/>
    </xf>
    <xf numFmtId="0" fontId="20" fillId="2" borderId="2" xfId="0" applyFont="1" applyFill="1" applyBorder="1"/>
    <xf numFmtId="0" fontId="21" fillId="2" borderId="2" xfId="0" applyFont="1" applyFill="1" applyBorder="1"/>
    <xf numFmtId="0" fontId="12" fillId="2" borderId="3" xfId="0" applyFont="1" applyFill="1" applyBorder="1"/>
    <xf numFmtId="0" fontId="12" fillId="2" borderId="1" xfId="0" applyFont="1" applyFill="1" applyBorder="1" applyAlignment="1">
      <alignment vertical="center" wrapText="1"/>
    </xf>
    <xf numFmtId="0" fontId="26" fillId="2" borderId="25" xfId="0" applyFont="1" applyFill="1" applyBorder="1"/>
    <xf numFmtId="0" fontId="19" fillId="2" borderId="1" xfId="0" applyFont="1" applyFill="1" applyBorder="1"/>
    <xf numFmtId="0" fontId="12" fillId="2" borderId="1" xfId="0" applyFont="1" applyFill="1" applyBorder="1" applyAlignment="1">
      <alignment wrapText="1"/>
    </xf>
    <xf numFmtId="0" fontId="3" fillId="5" borderId="21" xfId="0" applyFont="1" applyFill="1" applyBorder="1" applyAlignment="1">
      <alignment horizontal="center" vertical="center" wrapText="1"/>
    </xf>
    <xf numFmtId="0" fontId="2" fillId="2" borderId="3" xfId="0" applyFont="1" applyFill="1" applyBorder="1" applyAlignment="1">
      <alignment horizontal="center"/>
    </xf>
    <xf numFmtId="0" fontId="16" fillId="16" borderId="21" xfId="0" applyFont="1" applyFill="1" applyBorder="1" applyAlignment="1">
      <alignment horizontal="left" vertical="center" wrapText="1"/>
    </xf>
    <xf numFmtId="3" fontId="12" fillId="0" borderId="0" xfId="0" applyNumberFormat="1" applyFont="1" applyAlignment="1">
      <alignment vertical="center" wrapText="1"/>
    </xf>
    <xf numFmtId="0" fontId="23" fillId="0" borderId="0" xfId="0" applyFont="1"/>
    <xf numFmtId="0" fontId="19" fillId="0" borderId="0" xfId="0" applyFont="1"/>
    <xf numFmtId="0" fontId="12" fillId="2" borderId="67" xfId="0" applyFont="1" applyFill="1" applyBorder="1"/>
    <xf numFmtId="0" fontId="20" fillId="2" borderId="1" xfId="0" applyFont="1" applyFill="1" applyBorder="1"/>
    <xf numFmtId="0" fontId="21" fillId="2" borderId="1" xfId="0" applyFont="1" applyFill="1" applyBorder="1"/>
    <xf numFmtId="0" fontId="2" fillId="0" borderId="0" xfId="0" applyFont="1" applyAlignment="1">
      <alignment wrapText="1"/>
    </xf>
    <xf numFmtId="0" fontId="2" fillId="0" borderId="0" xfId="0" applyFont="1" applyAlignment="1">
      <alignment horizontal="left"/>
    </xf>
    <xf numFmtId="0" fontId="12" fillId="2" borderId="1" xfId="0" applyFont="1" applyFill="1" applyBorder="1" applyAlignment="1">
      <alignment vertical="center"/>
    </xf>
    <xf numFmtId="0" fontId="12" fillId="11" borderId="21" xfId="0" applyFont="1" applyFill="1" applyBorder="1" applyAlignment="1">
      <alignment horizontal="left" vertical="center"/>
    </xf>
    <xf numFmtId="0" fontId="16" fillId="11" borderId="21" xfId="0" applyFont="1" applyFill="1" applyBorder="1" applyAlignment="1">
      <alignment horizontal="left" vertical="center" wrapText="1"/>
    </xf>
    <xf numFmtId="0" fontId="16" fillId="11" borderId="21" xfId="0" applyFont="1" applyFill="1" applyBorder="1" applyAlignment="1">
      <alignment vertical="center" wrapText="1"/>
    </xf>
    <xf numFmtId="0" fontId="16" fillId="11" borderId="21" xfId="0" applyFont="1" applyFill="1" applyBorder="1" applyAlignment="1">
      <alignment horizontal="center" vertical="center" wrapText="1"/>
    </xf>
    <xf numFmtId="0" fontId="12" fillId="2" borderId="1" xfId="0" applyFont="1" applyFill="1" applyBorder="1" applyAlignment="1">
      <alignment horizontal="left" vertical="center"/>
    </xf>
    <xf numFmtId="0" fontId="16" fillId="6" borderId="62" xfId="0" applyFont="1" applyFill="1" applyBorder="1" applyAlignment="1">
      <alignment horizontal="left" vertical="center" wrapText="1"/>
    </xf>
    <xf numFmtId="171" fontId="12" fillId="2" borderId="1" xfId="0" applyNumberFormat="1" applyFont="1" applyFill="1" applyBorder="1" applyAlignment="1">
      <alignment vertical="center"/>
    </xf>
    <xf numFmtId="0" fontId="12" fillId="2" borderId="25" xfId="0" applyFont="1" applyFill="1" applyBorder="1" applyAlignment="1">
      <alignment horizontal="center" wrapText="1"/>
    </xf>
    <xf numFmtId="0" fontId="12" fillId="2" borderId="25" xfId="0" applyFont="1" applyFill="1" applyBorder="1" applyAlignment="1">
      <alignment horizontal="left"/>
    </xf>
    <xf numFmtId="0" fontId="20" fillId="2" borderId="2" xfId="0" applyFont="1" applyFill="1" applyBorder="1" applyAlignment="1">
      <alignment wrapText="1"/>
    </xf>
    <xf numFmtId="0" fontId="12" fillId="2" borderId="2" xfId="0" applyFont="1" applyFill="1" applyBorder="1" applyAlignment="1">
      <alignment horizontal="left"/>
    </xf>
    <xf numFmtId="9" fontId="12" fillId="2" borderId="1" xfId="0" applyNumberFormat="1" applyFont="1" applyFill="1" applyBorder="1" applyAlignment="1">
      <alignment vertical="center"/>
    </xf>
    <xf numFmtId="9" fontId="12" fillId="2" borderId="1" xfId="0" applyNumberFormat="1" applyFont="1" applyFill="1" applyBorder="1" applyAlignment="1">
      <alignment horizontal="left" vertical="center"/>
    </xf>
    <xf numFmtId="171" fontId="16" fillId="2" borderId="21" xfId="0" applyNumberFormat="1" applyFont="1" applyFill="1" applyBorder="1" applyAlignment="1">
      <alignment vertical="center" wrapText="1"/>
    </xf>
    <xf numFmtId="2" fontId="16" fillId="2" borderId="21" xfId="0" applyNumberFormat="1" applyFont="1" applyFill="1" applyBorder="1" applyAlignment="1">
      <alignment vertical="center"/>
    </xf>
    <xf numFmtId="2" fontId="12" fillId="2" borderId="1" xfId="0" applyNumberFormat="1" applyFont="1" applyFill="1" applyBorder="1" applyAlignment="1">
      <alignment vertical="center"/>
    </xf>
    <xf numFmtId="2" fontId="12" fillId="2" borderId="21" xfId="0" applyNumberFormat="1" applyFont="1" applyFill="1" applyBorder="1" applyAlignment="1">
      <alignment vertical="center" wrapText="1"/>
    </xf>
    <xf numFmtId="2" fontId="12" fillId="2" borderId="21" xfId="0" applyNumberFormat="1" applyFont="1" applyFill="1" applyBorder="1" applyAlignment="1">
      <alignment vertical="center"/>
    </xf>
    <xf numFmtId="172" fontId="12" fillId="2" borderId="1" xfId="0" applyNumberFormat="1" applyFont="1" applyFill="1" applyBorder="1" applyAlignment="1">
      <alignment vertical="center"/>
    </xf>
    <xf numFmtId="2" fontId="16" fillId="2" borderId="21" xfId="0" applyNumberFormat="1" applyFont="1" applyFill="1" applyBorder="1" applyAlignment="1">
      <alignment vertical="center" wrapText="1"/>
    </xf>
    <xf numFmtId="2" fontId="12" fillId="0" borderId="21" xfId="0" applyNumberFormat="1" applyFont="1" applyBorder="1" applyAlignment="1">
      <alignment horizontal="left" vertical="center" wrapText="1"/>
    </xf>
    <xf numFmtId="2" fontId="12" fillId="0" borderId="21" xfId="0" applyNumberFormat="1" applyFont="1" applyBorder="1" applyAlignment="1">
      <alignment vertical="center"/>
    </xf>
    <xf numFmtId="173" fontId="12" fillId="2" borderId="1" xfId="0" applyNumberFormat="1" applyFont="1" applyFill="1" applyBorder="1" applyAlignment="1">
      <alignment vertical="center"/>
    </xf>
    <xf numFmtId="0" fontId="16" fillId="11" borderId="23" xfId="0" applyFont="1" applyFill="1" applyBorder="1" applyAlignment="1">
      <alignment horizontal="left" vertical="center" wrapText="1"/>
    </xf>
    <xf numFmtId="0" fontId="23" fillId="0" borderId="21" xfId="0" applyFont="1" applyBorder="1" applyAlignment="1">
      <alignment vertical="center" wrapText="1"/>
    </xf>
    <xf numFmtId="0" fontId="23" fillId="0" borderId="21" xfId="0" applyFont="1" applyBorder="1" applyAlignment="1">
      <alignment horizontal="center" vertical="center" wrapText="1"/>
    </xf>
    <xf numFmtId="0" fontId="35" fillId="0" borderId="21" xfId="0" applyFont="1" applyBorder="1" applyAlignment="1">
      <alignment vertical="center" wrapText="1"/>
    </xf>
    <xf numFmtId="0" fontId="35" fillId="0" borderId="21" xfId="0" applyFont="1" applyBorder="1" applyAlignment="1">
      <alignment horizontal="center" vertical="center" wrapText="1"/>
    </xf>
    <xf numFmtId="0" fontId="23" fillId="0" borderId="26" xfId="0" applyFont="1" applyBorder="1" applyAlignment="1">
      <alignment vertical="center" wrapText="1"/>
    </xf>
    <xf numFmtId="0" fontId="23" fillId="0" borderId="26" xfId="0" applyFont="1" applyBorder="1" applyAlignment="1">
      <alignment horizontal="center" vertical="center" wrapText="1"/>
    </xf>
    <xf numFmtId="3" fontId="23" fillId="0" borderId="21" xfId="0" applyNumberFormat="1" applyFont="1" applyBorder="1" applyAlignment="1">
      <alignment horizontal="center" vertical="center" wrapText="1"/>
    </xf>
    <xf numFmtId="0" fontId="25" fillId="2" borderId="25" xfId="0" applyFont="1" applyFill="1" applyBorder="1"/>
    <xf numFmtId="0" fontId="36" fillId="2" borderId="1" xfId="0" applyFont="1" applyFill="1" applyBorder="1"/>
    <xf numFmtId="0" fontId="37" fillId="2" borderId="1" xfId="0" applyFont="1" applyFill="1" applyBorder="1"/>
    <xf numFmtId="0" fontId="23" fillId="0" borderId="0" xfId="0" applyFont="1" applyAlignment="1">
      <alignment horizontal="center"/>
    </xf>
    <xf numFmtId="0" fontId="7" fillId="3" borderId="1" xfId="0" applyFont="1" applyFill="1" applyBorder="1" applyAlignment="1">
      <alignment vertical="center" wrapText="1"/>
    </xf>
    <xf numFmtId="0" fontId="2" fillId="0" borderId="0" xfId="0" applyFont="1" applyAlignment="1">
      <alignment vertical="center"/>
    </xf>
    <xf numFmtId="0" fontId="3" fillId="0" borderId="0" xfId="0" applyFont="1"/>
    <xf numFmtId="0" fontId="12" fillId="0" borderId="0" xfId="0" applyFont="1" applyAlignment="1">
      <alignment wrapText="1"/>
    </xf>
    <xf numFmtId="0" fontId="19" fillId="0" borderId="0" xfId="0" applyFont="1" applyAlignment="1">
      <alignment wrapText="1"/>
    </xf>
    <xf numFmtId="0" fontId="43" fillId="3" borderId="21" xfId="0" applyFont="1" applyFill="1" applyBorder="1" applyAlignment="1">
      <alignment horizontal="center"/>
    </xf>
    <xf numFmtId="0" fontId="12" fillId="0" borderId="21" xfId="0" applyFont="1" applyBorder="1"/>
    <xf numFmtId="14" fontId="12" fillId="0" borderId="21" xfId="0" applyNumberFormat="1" applyFont="1" applyBorder="1"/>
    <xf numFmtId="0" fontId="23" fillId="0" borderId="21" xfId="0" applyFont="1" applyBorder="1" applyAlignment="1">
      <alignment horizontal="left" vertical="center" wrapText="1"/>
    </xf>
    <xf numFmtId="0" fontId="35" fillId="0" borderId="21" xfId="0" applyFont="1" applyBorder="1" applyAlignment="1">
      <alignment horizontal="left" vertical="center" wrapText="1"/>
    </xf>
    <xf numFmtId="0" fontId="23" fillId="0" borderId="26" xfId="0" applyFont="1" applyBorder="1" applyAlignment="1">
      <alignment horizontal="left" vertical="center" wrapText="1"/>
    </xf>
    <xf numFmtId="0" fontId="12" fillId="2" borderId="1" xfId="0" applyFont="1" applyFill="1" applyBorder="1" applyAlignment="1">
      <alignment horizontal="left"/>
    </xf>
    <xf numFmtId="0" fontId="37" fillId="2" borderId="1" xfId="0" applyFont="1" applyFill="1" applyBorder="1" applyAlignment="1">
      <alignment horizontal="left"/>
    </xf>
    <xf numFmtId="0" fontId="0" fillId="0" borderId="0" xfId="0" applyAlignment="1">
      <alignment horizontal="left"/>
    </xf>
    <xf numFmtId="0" fontId="23" fillId="0" borderId="16" xfId="0" applyFont="1" applyBorder="1" applyAlignment="1">
      <alignment horizontal="center" vertical="center" wrapText="1"/>
    </xf>
    <xf numFmtId="0" fontId="23" fillId="0" borderId="23" xfId="0" applyFont="1" applyBorder="1" applyAlignment="1">
      <alignment horizontal="left" vertical="center" wrapText="1"/>
    </xf>
    <xf numFmtId="0" fontId="0" fillId="0" borderId="70" xfId="0" applyBorder="1" applyAlignment="1">
      <alignment horizontal="left"/>
    </xf>
    <xf numFmtId="0" fontId="54" fillId="0" borderId="21" xfId="0" applyFont="1" applyBorder="1" applyAlignment="1">
      <alignment horizontal="left" vertical="center" wrapText="1"/>
    </xf>
    <xf numFmtId="0" fontId="54" fillId="0" borderId="21" xfId="0" applyFont="1" applyBorder="1" applyAlignment="1">
      <alignment vertical="center" wrapText="1"/>
    </xf>
    <xf numFmtId="0" fontId="54" fillId="0" borderId="23" xfId="0" applyFont="1" applyBorder="1" applyAlignment="1">
      <alignment horizontal="left" vertical="center" wrapText="1"/>
    </xf>
    <xf numFmtId="0" fontId="54" fillId="0" borderId="26" xfId="0" applyFont="1" applyBorder="1" applyAlignment="1">
      <alignment horizontal="left" vertical="center" wrapText="1"/>
    </xf>
    <xf numFmtId="0" fontId="23" fillId="0" borderId="1" xfId="0" applyFont="1" applyBorder="1"/>
    <xf numFmtId="0" fontId="41" fillId="0" borderId="2" xfId="0" applyFont="1" applyBorder="1"/>
    <xf numFmtId="0" fontId="23" fillId="0" borderId="2" xfId="0" applyFont="1" applyBorder="1"/>
    <xf numFmtId="0" fontId="0" fillId="24" borderId="0" xfId="0" applyFill="1"/>
    <xf numFmtId="0" fontId="12" fillId="2" borderId="21" xfId="0" applyFont="1" applyFill="1" applyBorder="1" applyAlignment="1" applyProtection="1">
      <alignment vertical="center"/>
      <protection locked="0"/>
    </xf>
    <xf numFmtId="0" fontId="12" fillId="16" borderId="21" xfId="0" applyFont="1" applyFill="1" applyBorder="1" applyAlignment="1" applyProtection="1">
      <alignment horizontal="left" vertical="center"/>
      <protection locked="0"/>
    </xf>
    <xf numFmtId="0" fontId="12" fillId="2" borderId="21" xfId="0" applyFont="1" applyFill="1" applyBorder="1" applyAlignment="1" applyProtection="1">
      <alignment horizontal="center" vertical="center" wrapText="1"/>
      <protection locked="0"/>
    </xf>
    <xf numFmtId="0" fontId="12" fillId="2" borderId="10" xfId="0" applyFont="1" applyFill="1" applyBorder="1" applyAlignment="1" applyProtection="1">
      <alignment vertical="center"/>
      <protection locked="0"/>
    </xf>
    <xf numFmtId="0" fontId="12" fillId="0" borderId="53" xfId="0" applyFont="1" applyBorder="1" applyAlignment="1" applyProtection="1">
      <alignment vertical="center" wrapText="1"/>
      <protection locked="0"/>
    </xf>
    <xf numFmtId="2" fontId="12" fillId="2" borderId="54" xfId="0" applyNumberFormat="1" applyFont="1" applyFill="1" applyBorder="1" applyAlignment="1" applyProtection="1">
      <alignment vertical="center" wrapText="1"/>
      <protection locked="0"/>
    </xf>
    <xf numFmtId="167" fontId="12" fillId="2" borderId="54" xfId="0" applyNumberFormat="1" applyFont="1" applyFill="1" applyBorder="1" applyAlignment="1" applyProtection="1">
      <alignment vertical="center" wrapText="1"/>
      <protection locked="0"/>
    </xf>
    <xf numFmtId="3" fontId="12" fillId="2" borderId="54" xfId="0" applyNumberFormat="1" applyFont="1" applyFill="1" applyBorder="1" applyAlignment="1" applyProtection="1">
      <alignment vertical="center" wrapText="1"/>
      <protection locked="0"/>
    </xf>
    <xf numFmtId="0" fontId="12" fillId="2" borderId="57" xfId="0" applyFont="1" applyFill="1" applyBorder="1" applyAlignment="1" applyProtection="1">
      <alignment vertical="center" wrapText="1"/>
      <protection locked="0"/>
    </xf>
    <xf numFmtId="165" fontId="12" fillId="2" borderId="54" xfId="0" applyNumberFormat="1" applyFont="1" applyFill="1" applyBorder="1" applyAlignment="1" applyProtection="1">
      <alignment vertical="center" wrapText="1"/>
      <protection locked="0"/>
    </xf>
    <xf numFmtId="165" fontId="12" fillId="0" borderId="53" xfId="0" applyNumberFormat="1" applyFont="1" applyBorder="1" applyAlignment="1" applyProtection="1">
      <alignment vertical="center" wrapText="1"/>
      <protection locked="0"/>
    </xf>
    <xf numFmtId="0" fontId="2" fillId="2" borderId="61" xfId="0" applyFont="1" applyFill="1" applyBorder="1"/>
    <xf numFmtId="0" fontId="5" fillId="3" borderId="3" xfId="0" applyFont="1" applyFill="1" applyBorder="1"/>
    <xf numFmtId="0" fontId="7" fillId="3" borderId="61" xfId="0" applyFont="1" applyFill="1" applyBorder="1"/>
    <xf numFmtId="0" fontId="2" fillId="2" borderId="3" xfId="0" applyFont="1" applyFill="1" applyBorder="1" applyAlignment="1">
      <alignment vertical="center"/>
    </xf>
    <xf numFmtId="0" fontId="6" fillId="2" borderId="1" xfId="0" applyFont="1" applyFill="1" applyBorder="1" applyAlignment="1">
      <alignment horizontal="left" vertical="center" wrapText="1"/>
    </xf>
    <xf numFmtId="0" fontId="6" fillId="2" borderId="61" xfId="0" applyFont="1" applyFill="1" applyBorder="1" applyAlignment="1">
      <alignment horizontal="left" vertical="center" wrapText="1"/>
    </xf>
    <xf numFmtId="0" fontId="12" fillId="2" borderId="61" xfId="0" applyFont="1" applyFill="1" applyBorder="1"/>
    <xf numFmtId="0" fontId="9" fillId="2" borderId="1" xfId="0" applyFont="1" applyFill="1" applyBorder="1"/>
    <xf numFmtId="0" fontId="12" fillId="2" borderId="3" xfId="0" applyFont="1" applyFill="1" applyBorder="1" applyAlignment="1">
      <alignment vertical="center"/>
    </xf>
    <xf numFmtId="0" fontId="12" fillId="2" borderId="1" xfId="0" applyFont="1" applyFill="1" applyBorder="1" applyAlignment="1">
      <alignment horizontal="center" vertical="center" wrapText="1"/>
    </xf>
    <xf numFmtId="0" fontId="18" fillId="23" borderId="13" xfId="0" applyFont="1" applyFill="1" applyBorder="1" applyAlignment="1">
      <alignment vertical="center"/>
    </xf>
    <xf numFmtId="0" fontId="18" fillId="23" borderId="18" xfId="0" applyFont="1" applyFill="1" applyBorder="1" applyAlignment="1">
      <alignment vertical="center"/>
    </xf>
    <xf numFmtId="0" fontId="18" fillId="6" borderId="13" xfId="0" applyFont="1" applyFill="1" applyBorder="1" applyAlignment="1">
      <alignment vertical="center"/>
    </xf>
    <xf numFmtId="0" fontId="16" fillId="6" borderId="13" xfId="0" applyFont="1" applyFill="1" applyBorder="1" applyAlignment="1">
      <alignment horizontal="center" vertical="center"/>
    </xf>
    <xf numFmtId="0" fontId="16" fillId="2" borderId="3" xfId="0" applyFont="1" applyFill="1" applyBorder="1" applyAlignment="1">
      <alignment vertical="center" wrapText="1"/>
    </xf>
    <xf numFmtId="0" fontId="16" fillId="2" borderId="1" xfId="0" applyFont="1" applyFill="1" applyBorder="1" applyAlignment="1">
      <alignment vertical="center" wrapText="1"/>
    </xf>
    <xf numFmtId="0" fontId="16" fillId="6" borderId="21"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2" fillId="2" borderId="21" xfId="0" applyFont="1" applyFill="1" applyBorder="1" applyAlignment="1">
      <alignment vertical="center"/>
    </xf>
    <xf numFmtId="2" fontId="12" fillId="15" borderId="21" xfId="0" applyNumberFormat="1" applyFont="1" applyFill="1" applyBorder="1" applyAlignment="1">
      <alignment horizontal="right" vertical="center"/>
    </xf>
    <xf numFmtId="0" fontId="12" fillId="15" borderId="21" xfId="0" applyFont="1" applyFill="1" applyBorder="1" applyAlignment="1">
      <alignment horizontal="right" vertical="center"/>
    </xf>
    <xf numFmtId="2" fontId="16" fillId="15" borderId="21" xfId="0" applyNumberFormat="1" applyFont="1" applyFill="1" applyBorder="1" applyAlignment="1">
      <alignment horizontal="right" vertical="center"/>
    </xf>
    <xf numFmtId="0" fontId="6" fillId="2" borderId="1"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17" fillId="0" borderId="61" xfId="0" applyFont="1" applyBorder="1"/>
    <xf numFmtId="0" fontId="20" fillId="2" borderId="69" xfId="0" applyFont="1" applyFill="1" applyBorder="1"/>
    <xf numFmtId="0" fontId="12" fillId="2" borderId="21" xfId="0" applyFont="1" applyFill="1" applyBorder="1"/>
    <xf numFmtId="0" fontId="16" fillId="2" borderId="21" xfId="2" applyFont="1" applyFill="1" applyBorder="1" applyAlignment="1">
      <alignment vertical="center"/>
    </xf>
    <xf numFmtId="0" fontId="16" fillId="2" borderId="21" xfId="0" applyFont="1" applyFill="1" applyBorder="1" applyAlignment="1">
      <alignment vertical="center"/>
    </xf>
    <xf numFmtId="168" fontId="22" fillId="0" borderId="17" xfId="0" applyNumberFormat="1" applyFont="1" applyBorder="1" applyAlignment="1">
      <alignment horizontal="center" vertical="center" wrapText="1"/>
    </xf>
    <xf numFmtId="0" fontId="64" fillId="0" borderId="21" xfId="2" applyFont="1" applyBorder="1" applyAlignment="1">
      <alignment vertical="center"/>
    </xf>
    <xf numFmtId="0" fontId="24" fillId="0" borderId="21" xfId="0" applyFont="1" applyBorder="1" applyAlignment="1">
      <alignment vertical="center"/>
    </xf>
    <xf numFmtId="0" fontId="23" fillId="2" borderId="21" xfId="2" applyFont="1" applyFill="1" applyBorder="1" applyAlignment="1">
      <alignment vertical="top"/>
    </xf>
    <xf numFmtId="0" fontId="12" fillId="2" borderId="21" xfId="0" applyFont="1" applyFill="1" applyBorder="1" applyAlignment="1">
      <alignment vertical="top" wrapText="1"/>
    </xf>
    <xf numFmtId="169" fontId="23" fillId="0" borderId="17" xfId="0" applyNumberFormat="1" applyFont="1" applyBorder="1" applyAlignment="1">
      <alignment horizontal="center" vertical="center"/>
    </xf>
    <xf numFmtId="168" fontId="23" fillId="0" borderId="17" xfId="0" applyNumberFormat="1" applyFont="1" applyBorder="1" applyAlignment="1">
      <alignment horizontal="center" vertical="center"/>
    </xf>
    <xf numFmtId="0" fontId="23" fillId="2" borderId="21" xfId="2" applyFont="1" applyFill="1" applyBorder="1"/>
    <xf numFmtId="0" fontId="12" fillId="0" borderId="21" xfId="0" applyFont="1" applyBorder="1" applyAlignment="1">
      <alignment vertical="center"/>
    </xf>
    <xf numFmtId="3" fontId="12" fillId="13" borderId="55" xfId="0" applyNumberFormat="1" applyFont="1" applyFill="1" applyBorder="1" applyAlignment="1">
      <alignment horizontal="center" vertical="center" wrapText="1"/>
    </xf>
    <xf numFmtId="166" fontId="12" fillId="13" borderId="55" xfId="0" applyNumberFormat="1" applyFont="1" applyFill="1" applyBorder="1" applyAlignment="1">
      <alignment vertical="center" wrapText="1"/>
    </xf>
    <xf numFmtId="165" fontId="12" fillId="13" borderId="55" xfId="0" applyNumberFormat="1" applyFont="1" applyFill="1" applyBorder="1" applyAlignment="1">
      <alignment vertical="center" wrapText="1"/>
    </xf>
    <xf numFmtId="0" fontId="2" fillId="0" borderId="72" xfId="0" applyFont="1" applyBorder="1" applyAlignment="1">
      <alignment horizontal="left" wrapText="1"/>
    </xf>
    <xf numFmtId="0" fontId="2" fillId="0" borderId="0" xfId="0" applyFont="1" applyAlignment="1">
      <alignment horizontal="center"/>
    </xf>
    <xf numFmtId="0" fontId="7" fillId="3" borderId="61" xfId="0" applyFont="1" applyFill="1" applyBorder="1" applyAlignment="1">
      <alignment vertical="center"/>
    </xf>
    <xf numFmtId="0" fontId="10" fillId="3" borderId="1" xfId="0" applyFont="1" applyFill="1" applyBorder="1"/>
    <xf numFmtId="0" fontId="11" fillId="3" borderId="1" xfId="0" applyFont="1" applyFill="1" applyBorder="1"/>
    <xf numFmtId="0" fontId="9" fillId="2" borderId="1" xfId="0" applyFont="1" applyFill="1" applyBorder="1" applyAlignment="1">
      <alignment vertical="center"/>
    </xf>
    <xf numFmtId="0" fontId="9" fillId="2" borderId="61" xfId="0" applyFont="1" applyFill="1" applyBorder="1" applyAlignment="1">
      <alignment vertical="center"/>
    </xf>
    <xf numFmtId="0" fontId="15" fillId="2" borderId="1" xfId="0" quotePrefix="1" applyFont="1" applyFill="1" applyBorder="1"/>
    <xf numFmtId="0" fontId="15" fillId="2" borderId="1" xfId="0" applyFont="1" applyFill="1" applyBorder="1"/>
    <xf numFmtId="0" fontId="2" fillId="2" borderId="61" xfId="0" applyFont="1" applyFill="1" applyBorder="1" applyAlignment="1">
      <alignment wrapText="1"/>
    </xf>
    <xf numFmtId="0" fontId="15" fillId="7" borderId="15" xfId="0" applyFont="1" applyFill="1" applyBorder="1" applyAlignment="1">
      <alignment horizontal="center" vertical="center" wrapText="1"/>
    </xf>
    <xf numFmtId="0" fontId="16" fillId="14" borderId="30" xfId="0" applyFont="1" applyFill="1" applyBorder="1" applyAlignment="1">
      <alignment horizontal="center" vertical="center" wrapText="1"/>
    </xf>
    <xf numFmtId="0" fontId="16" fillId="18" borderId="30" xfId="0" applyFont="1" applyFill="1" applyBorder="1" applyAlignment="1">
      <alignment horizontal="center" vertical="center" wrapText="1"/>
    </xf>
    <xf numFmtId="0" fontId="16" fillId="5" borderId="30" xfId="0" applyFont="1" applyFill="1" applyBorder="1" applyAlignment="1">
      <alignment horizontal="center" vertical="center" wrapText="1"/>
    </xf>
    <xf numFmtId="0" fontId="16" fillId="13" borderId="42" xfId="0" applyFont="1" applyFill="1" applyBorder="1" applyAlignment="1">
      <alignment horizontal="center" vertical="center" wrapText="1"/>
    </xf>
    <xf numFmtId="0" fontId="16" fillId="13" borderId="43" xfId="0" applyFont="1" applyFill="1" applyBorder="1" applyAlignment="1">
      <alignment horizontal="center" vertical="center" wrapText="1"/>
    </xf>
    <xf numFmtId="0" fontId="16" fillId="13" borderId="44" xfId="0" applyFont="1" applyFill="1" applyBorder="1" applyAlignment="1">
      <alignment horizontal="center" vertical="center" wrapText="1"/>
    </xf>
    <xf numFmtId="0" fontId="16" fillId="13" borderId="45" xfId="0" applyFont="1" applyFill="1" applyBorder="1" applyAlignment="1">
      <alignment horizontal="center" vertical="center" wrapText="1"/>
    </xf>
    <xf numFmtId="0" fontId="16" fillId="13" borderId="46" xfId="0" applyFont="1" applyFill="1" applyBorder="1" applyAlignment="1">
      <alignment horizontal="center" vertical="center" wrapText="1"/>
    </xf>
    <xf numFmtId="0" fontId="16" fillId="17" borderId="47" xfId="0" applyFont="1" applyFill="1" applyBorder="1" applyAlignment="1">
      <alignment horizontal="center" vertical="center" wrapText="1"/>
    </xf>
    <xf numFmtId="0" fontId="16" fillId="17" borderId="43" xfId="0" applyFont="1" applyFill="1" applyBorder="1" applyAlignment="1">
      <alignment horizontal="center" vertical="center" wrapText="1"/>
    </xf>
    <xf numFmtId="0" fontId="16" fillId="17" borderId="44" xfId="0" applyFont="1" applyFill="1" applyBorder="1" applyAlignment="1">
      <alignment horizontal="center" vertical="center" wrapText="1"/>
    </xf>
    <xf numFmtId="0" fontId="16" fillId="17" borderId="45" xfId="0" applyFont="1" applyFill="1" applyBorder="1" applyAlignment="1">
      <alignment horizontal="center" vertical="center" wrapText="1"/>
    </xf>
    <xf numFmtId="0" fontId="16" fillId="17" borderId="48" xfId="0" applyFont="1" applyFill="1" applyBorder="1" applyAlignment="1">
      <alignment horizontal="center" vertical="center" wrapText="1"/>
    </xf>
    <xf numFmtId="0" fontId="16" fillId="17" borderId="30" xfId="0" applyFont="1" applyFill="1" applyBorder="1" applyAlignment="1">
      <alignment horizontal="center" vertical="center" wrapText="1"/>
    </xf>
    <xf numFmtId="0" fontId="16" fillId="17" borderId="46" xfId="0" applyFont="1" applyFill="1" applyBorder="1" applyAlignment="1">
      <alignment horizontal="center" vertical="center" wrapText="1"/>
    </xf>
    <xf numFmtId="0" fontId="12" fillId="0" borderId="53" xfId="0" applyFont="1" applyBorder="1" applyAlignment="1">
      <alignment horizontal="center" vertical="center" wrapText="1"/>
    </xf>
    <xf numFmtId="0" fontId="12" fillId="13" borderId="55" xfId="0" applyFont="1" applyFill="1" applyBorder="1" applyAlignment="1">
      <alignment vertical="center" wrapText="1"/>
    </xf>
    <xf numFmtId="3" fontId="12" fillId="13" borderId="56" xfId="0" applyNumberFormat="1" applyFont="1" applyFill="1" applyBorder="1" applyAlignment="1">
      <alignment vertical="center" wrapText="1"/>
    </xf>
    <xf numFmtId="3" fontId="12" fillId="13" borderId="55" xfId="0" applyNumberFormat="1" applyFont="1" applyFill="1" applyBorder="1" applyAlignment="1">
      <alignment vertical="center" wrapText="1"/>
    </xf>
    <xf numFmtId="0" fontId="12" fillId="17" borderId="54" xfId="0" applyFont="1" applyFill="1" applyBorder="1" applyAlignment="1">
      <alignment horizontal="center" vertical="center" wrapText="1"/>
    </xf>
    <xf numFmtId="166" fontId="12" fillId="17" borderId="56" xfId="0" applyNumberFormat="1" applyFont="1" applyFill="1" applyBorder="1" applyAlignment="1">
      <alignment vertical="center" wrapText="1"/>
    </xf>
    <xf numFmtId="166" fontId="12" fillId="17" borderId="58" xfId="0" applyNumberFormat="1" applyFont="1" applyFill="1" applyBorder="1" applyAlignment="1">
      <alignment vertical="center" wrapText="1"/>
    </xf>
    <xf numFmtId="164" fontId="12" fillId="17" borderId="56" xfId="0" applyNumberFormat="1" applyFont="1" applyFill="1" applyBorder="1" applyAlignment="1">
      <alignment vertical="center" wrapText="1"/>
    </xf>
    <xf numFmtId="165" fontId="12" fillId="17" borderId="55" xfId="0" applyNumberFormat="1" applyFont="1" applyFill="1" applyBorder="1" applyAlignment="1">
      <alignment vertical="center" wrapText="1"/>
    </xf>
    <xf numFmtId="164" fontId="12" fillId="17" borderId="58" xfId="0" applyNumberFormat="1" applyFont="1" applyFill="1" applyBorder="1" applyAlignment="1">
      <alignment vertical="center" wrapText="1"/>
    </xf>
    <xf numFmtId="166" fontId="12" fillId="15" borderId="54" xfId="0" applyNumberFormat="1" applyFont="1" applyFill="1" applyBorder="1" applyAlignment="1">
      <alignment vertical="center" wrapText="1"/>
    </xf>
    <xf numFmtId="166" fontId="12" fillId="15" borderId="56" xfId="0" applyNumberFormat="1" applyFont="1" applyFill="1" applyBorder="1" applyAlignment="1">
      <alignment vertical="center" wrapText="1"/>
    </xf>
    <xf numFmtId="166" fontId="12" fillId="15" borderId="60" xfId="0" applyNumberFormat="1" applyFont="1" applyFill="1" applyBorder="1" applyAlignment="1">
      <alignment vertical="center" wrapText="1"/>
    </xf>
    <xf numFmtId="164" fontId="12" fillId="20" borderId="30" xfId="0" applyNumberFormat="1" applyFont="1" applyFill="1" applyBorder="1" applyAlignment="1">
      <alignment vertical="center" wrapText="1"/>
    </xf>
    <xf numFmtId="167" fontId="12" fillId="20" borderId="30" xfId="0" applyNumberFormat="1" applyFont="1" applyFill="1" applyBorder="1" applyAlignment="1">
      <alignment vertical="center" wrapText="1"/>
    </xf>
    <xf numFmtId="0" fontId="19" fillId="2" borderId="25" xfId="0" applyFont="1" applyFill="1" applyBorder="1"/>
    <xf numFmtId="0" fontId="12" fillId="2" borderId="1" xfId="0" applyFont="1" applyFill="1" applyBorder="1" applyAlignment="1">
      <alignment horizontal="center"/>
    </xf>
    <xf numFmtId="0" fontId="12" fillId="0" borderId="21" xfId="0" applyFont="1" applyBorder="1" applyAlignment="1" applyProtection="1">
      <alignment horizontal="center" vertical="center" wrapText="1"/>
      <protection locked="0"/>
    </xf>
    <xf numFmtId="0" fontId="12" fillId="0" borderId="66" xfId="0" applyFont="1" applyBorder="1" applyAlignment="1" applyProtection="1">
      <alignment horizontal="center" vertical="center" wrapText="1"/>
      <protection locked="0"/>
    </xf>
    <xf numFmtId="0" fontId="12" fillId="2" borderId="21" xfId="0" applyFont="1" applyFill="1" applyBorder="1" applyAlignment="1" applyProtection="1">
      <alignment vertical="center" wrapText="1"/>
      <protection locked="0"/>
    </xf>
    <xf numFmtId="0" fontId="12" fillId="2" borderId="21" xfId="0" applyFont="1" applyFill="1" applyBorder="1" applyAlignment="1" applyProtection="1">
      <alignment horizontal="left" vertical="center" wrapText="1"/>
      <protection locked="0"/>
    </xf>
    <xf numFmtId="0" fontId="71" fillId="2" borderId="61" xfId="0" applyFont="1" applyFill="1" applyBorder="1"/>
    <xf numFmtId="0" fontId="72" fillId="3" borderId="61" xfId="0" applyFont="1" applyFill="1" applyBorder="1" applyAlignment="1">
      <alignment vertical="center"/>
    </xf>
    <xf numFmtId="0" fontId="71" fillId="2" borderId="61" xfId="0" applyFont="1" applyFill="1" applyBorder="1" applyAlignment="1">
      <alignment wrapText="1"/>
    </xf>
    <xf numFmtId="0" fontId="74" fillId="2" borderId="25" xfId="0" applyFont="1" applyFill="1" applyBorder="1" applyAlignment="1">
      <alignment horizontal="center"/>
    </xf>
    <xf numFmtId="0" fontId="43" fillId="3" borderId="1" xfId="0" applyFont="1" applyFill="1" applyBorder="1" applyAlignment="1">
      <alignment vertical="center"/>
    </xf>
    <xf numFmtId="0" fontId="77" fillId="2" borderId="1" xfId="0" applyFont="1" applyFill="1" applyBorder="1" applyAlignment="1">
      <alignment vertical="center"/>
    </xf>
    <xf numFmtId="0" fontId="45" fillId="0" borderId="0" xfId="0" applyFont="1"/>
    <xf numFmtId="0" fontId="42" fillId="0" borderId="0" xfId="1"/>
    <xf numFmtId="172" fontId="12" fillId="2" borderId="21" xfId="0" applyNumberFormat="1" applyFont="1" applyFill="1" applyBorder="1" applyAlignment="1">
      <alignment vertical="center"/>
    </xf>
    <xf numFmtId="0" fontId="50" fillId="2" borderId="1" xfId="0" applyFont="1" applyFill="1" applyBorder="1" applyAlignment="1">
      <alignment vertical="center"/>
    </xf>
    <xf numFmtId="0" fontId="50" fillId="2" borderId="23" xfId="0" applyFont="1" applyFill="1" applyBorder="1" applyAlignment="1" applyProtection="1">
      <alignment horizontal="left" vertical="center" wrapText="1"/>
      <protection locked="0"/>
    </xf>
    <xf numFmtId="0" fontId="17" fillId="0" borderId="0" xfId="0" applyFont="1"/>
    <xf numFmtId="173" fontId="50" fillId="19" borderId="21" xfId="0" applyNumberFormat="1" applyFont="1" applyFill="1" applyBorder="1" applyAlignment="1">
      <alignment vertical="center"/>
    </xf>
    <xf numFmtId="173" fontId="12" fillId="19" borderId="21" xfId="0" applyNumberFormat="1" applyFont="1" applyFill="1" applyBorder="1" applyAlignment="1">
      <alignment vertical="center"/>
    </xf>
    <xf numFmtId="173" fontId="16" fillId="19" borderId="43" xfId="0" applyNumberFormat="1" applyFont="1" applyFill="1" applyBorder="1" applyAlignment="1">
      <alignment vertical="center"/>
    </xf>
    <xf numFmtId="0" fontId="80" fillId="3" borderId="1" xfId="0" applyFont="1" applyFill="1" applyBorder="1"/>
    <xf numFmtId="0" fontId="50" fillId="2" borderId="25" xfId="0" applyFont="1" applyFill="1" applyBorder="1"/>
    <xf numFmtId="0" fontId="50" fillId="2" borderId="21" xfId="0" applyFont="1" applyFill="1" applyBorder="1" applyAlignment="1" applyProtection="1">
      <alignment vertical="center" wrapText="1"/>
      <protection locked="0"/>
    </xf>
    <xf numFmtId="0" fontId="50" fillId="2" borderId="1" xfId="0" applyFont="1" applyFill="1" applyBorder="1" applyAlignment="1">
      <alignment vertical="center" wrapText="1"/>
    </xf>
    <xf numFmtId="168" fontId="22" fillId="0" borderId="18" xfId="0" applyNumberFormat="1" applyFont="1" applyBorder="1" applyAlignment="1">
      <alignment vertical="center"/>
    </xf>
    <xf numFmtId="168" fontId="86" fillId="0" borderId="77" xfId="47" applyFont="1" applyBorder="1" applyAlignment="1" applyProtection="1">
      <alignment horizontal="center" vertical="center"/>
      <protection locked="0"/>
    </xf>
    <xf numFmtId="168" fontId="86" fillId="0" borderId="70" xfId="47" applyFont="1" applyBorder="1" applyAlignment="1" applyProtection="1">
      <alignment horizontal="center" vertical="center" wrapText="1"/>
      <protection locked="0"/>
    </xf>
    <xf numFmtId="0" fontId="0" fillId="26" borderId="0" xfId="0" applyFill="1" applyProtection="1">
      <protection locked="0"/>
    </xf>
    <xf numFmtId="11" fontId="87" fillId="0" borderId="70" xfId="47" applyNumberFormat="1" applyFont="1" applyBorder="1" applyAlignment="1" applyProtection="1">
      <alignment horizontal="center" vertical="center"/>
      <protection locked="0"/>
    </xf>
    <xf numFmtId="0" fontId="10" fillId="3" borderId="61" xfId="0" applyFont="1" applyFill="1" applyBorder="1"/>
    <xf numFmtId="0" fontId="4" fillId="2" borderId="61" xfId="0" applyFont="1" applyFill="1" applyBorder="1"/>
    <xf numFmtId="0" fontId="2" fillId="2" borderId="61" xfId="0" applyFont="1" applyFill="1" applyBorder="1" applyAlignment="1">
      <alignment vertical="center"/>
    </xf>
    <xf numFmtId="0" fontId="5" fillId="3" borderId="61" xfId="0" applyFont="1" applyFill="1" applyBorder="1"/>
    <xf numFmtId="164" fontId="90" fillId="20" borderId="30" xfId="0" applyNumberFormat="1" applyFont="1" applyFill="1" applyBorder="1" applyAlignment="1">
      <alignment vertical="center" wrapText="1"/>
    </xf>
    <xf numFmtId="164" fontId="90" fillId="20" borderId="4" xfId="0" applyNumberFormat="1" applyFont="1" applyFill="1" applyBorder="1" applyAlignment="1">
      <alignment vertical="center" wrapText="1"/>
    </xf>
    <xf numFmtId="167" fontId="90" fillId="20" borderId="40" xfId="0" applyNumberFormat="1" applyFont="1" applyFill="1" applyBorder="1" applyAlignment="1">
      <alignment vertical="center" wrapText="1"/>
    </xf>
    <xf numFmtId="165" fontId="22" fillId="0" borderId="21" xfId="0" applyNumberFormat="1" applyFont="1" applyBorder="1" applyAlignment="1">
      <alignment horizontal="center" vertical="center"/>
    </xf>
    <xf numFmtId="0" fontId="4" fillId="2" borderId="1" xfId="0" applyFont="1" applyFill="1" applyBorder="1" applyAlignment="1">
      <alignment vertical="center"/>
    </xf>
    <xf numFmtId="0" fontId="95" fillId="2" borderId="61" xfId="0" applyFont="1" applyFill="1" applyBorder="1"/>
    <xf numFmtId="0" fontId="96" fillId="3" borderId="61" xfId="0" applyFont="1" applyFill="1" applyBorder="1" applyAlignment="1">
      <alignment vertical="center"/>
    </xf>
    <xf numFmtId="0" fontId="95" fillId="2" borderId="61" xfId="0" applyFont="1" applyFill="1" applyBorder="1" applyAlignment="1">
      <alignment wrapText="1"/>
    </xf>
    <xf numFmtId="0" fontId="90" fillId="21" borderId="53" xfId="0" applyFont="1" applyFill="1" applyBorder="1" applyAlignment="1">
      <alignment horizontal="center" vertical="center" wrapText="1"/>
    </xf>
    <xf numFmtId="0" fontId="90" fillId="2" borderId="25" xfId="0" applyFont="1" applyFill="1" applyBorder="1" applyAlignment="1">
      <alignment horizontal="center"/>
    </xf>
    <xf numFmtId="0" fontId="100" fillId="3" borderId="1" xfId="0" applyFont="1" applyFill="1" applyBorder="1" applyAlignment="1">
      <alignment vertical="center"/>
    </xf>
    <xf numFmtId="0" fontId="13" fillId="2" borderId="1" xfId="0" applyFont="1" applyFill="1" applyBorder="1" applyAlignment="1">
      <alignment vertical="center"/>
    </xf>
    <xf numFmtId="0" fontId="4" fillId="2" borderId="1" xfId="0" applyFont="1" applyFill="1" applyBorder="1" applyAlignment="1">
      <alignment wrapText="1"/>
    </xf>
    <xf numFmtId="0" fontId="101" fillId="2" borderId="61" xfId="0" applyFont="1" applyFill="1" applyBorder="1" applyAlignment="1">
      <alignment horizontal="center"/>
    </xf>
    <xf numFmtId="9" fontId="90" fillId="22" borderId="53" xfId="0" applyNumberFormat="1" applyFont="1" applyFill="1" applyBorder="1" applyAlignment="1" applyProtection="1">
      <alignment vertical="center" wrapText="1"/>
      <protection locked="0"/>
    </xf>
    <xf numFmtId="0" fontId="12" fillId="0" borderId="0" xfId="0" applyFont="1"/>
    <xf numFmtId="0" fontId="90" fillId="0" borderId="0" xfId="0" applyFont="1" applyAlignment="1">
      <alignment horizontal="center"/>
    </xf>
    <xf numFmtId="0" fontId="12" fillId="0" borderId="0" xfId="0" applyFont="1" applyAlignment="1">
      <alignment horizontal="center"/>
    </xf>
    <xf numFmtId="0" fontId="74" fillId="0" borderId="0" xfId="0" applyFont="1" applyAlignment="1">
      <alignment horizontal="center"/>
    </xf>
    <xf numFmtId="0" fontId="19" fillId="0" borderId="0" xfId="0" applyFont="1" applyAlignment="1">
      <alignment horizontal="center"/>
    </xf>
    <xf numFmtId="0" fontId="26" fillId="0" borderId="0" xfId="0" applyFont="1"/>
    <xf numFmtId="0" fontId="50" fillId="0" borderId="0" xfId="0" applyFont="1"/>
    <xf numFmtId="0" fontId="12" fillId="0" borderId="61" xfId="0" applyFont="1" applyBorder="1"/>
    <xf numFmtId="0" fontId="90" fillId="0" borderId="61" xfId="0" applyFont="1" applyBorder="1" applyAlignment="1">
      <alignment horizontal="center"/>
    </xf>
    <xf numFmtId="0" fontId="12" fillId="0" borderId="61" xfId="0" applyFont="1" applyBorder="1" applyAlignment="1">
      <alignment horizontal="center"/>
    </xf>
    <xf numFmtId="0" fontId="74" fillId="0" borderId="61" xfId="0" applyFont="1" applyBorder="1" applyAlignment="1">
      <alignment horizontal="center"/>
    </xf>
    <xf numFmtId="0" fontId="19" fillId="0" borderId="61" xfId="0" applyFont="1" applyBorder="1" applyAlignment="1">
      <alignment horizontal="center"/>
    </xf>
    <xf numFmtId="0" fontId="19" fillId="0" borderId="61" xfId="0" applyFont="1" applyBorder="1"/>
    <xf numFmtId="0" fontId="26" fillId="0" borderId="61" xfId="0" applyFont="1" applyBorder="1"/>
    <xf numFmtId="0" fontId="50" fillId="0" borderId="61" xfId="0" applyFont="1" applyBorder="1"/>
    <xf numFmtId="0" fontId="90" fillId="0" borderId="61" xfId="0" applyFont="1" applyBorder="1"/>
    <xf numFmtId="0" fontId="74" fillId="0" borderId="61" xfId="0" applyFont="1" applyBorder="1"/>
    <xf numFmtId="0" fontId="12" fillId="0" borderId="1" xfId="0" applyFont="1" applyBorder="1"/>
    <xf numFmtId="0" fontId="20" fillId="0" borderId="2" xfId="0" applyFont="1" applyBorder="1"/>
    <xf numFmtId="0" fontId="21" fillId="0" borderId="2" xfId="0" applyFont="1" applyBorder="1"/>
    <xf numFmtId="0" fontId="21" fillId="0" borderId="69" xfId="0" applyFont="1" applyBorder="1"/>
    <xf numFmtId="0" fontId="90" fillId="0" borderId="69" xfId="0" applyFont="1" applyBorder="1"/>
    <xf numFmtId="0" fontId="20" fillId="0" borderId="69" xfId="0" applyFont="1" applyBorder="1"/>
    <xf numFmtId="0" fontId="74" fillId="0" borderId="69" xfId="0" applyFont="1" applyBorder="1"/>
    <xf numFmtId="0" fontId="19" fillId="0" borderId="2" xfId="0" applyFont="1" applyBorder="1"/>
    <xf numFmtId="0" fontId="12" fillId="0" borderId="2" xfId="0" applyFont="1" applyBorder="1"/>
    <xf numFmtId="0" fontId="50" fillId="0" borderId="2" xfId="0" applyFont="1" applyBorder="1"/>
    <xf numFmtId="0" fontId="12" fillId="0" borderId="69" xfId="0" applyFont="1" applyBorder="1"/>
    <xf numFmtId="0" fontId="12" fillId="0" borderId="1" xfId="0" applyFont="1" applyBorder="1" applyAlignment="1">
      <alignment horizontal="center"/>
    </xf>
    <xf numFmtId="0" fontId="19" fillId="0" borderId="1" xfId="0" applyFont="1" applyBorder="1" applyAlignment="1">
      <alignment horizontal="center"/>
    </xf>
    <xf numFmtId="0" fontId="19" fillId="0" borderId="1" xfId="0" applyFont="1" applyBorder="1"/>
    <xf numFmtId="0" fontId="26" fillId="0" borderId="1" xfId="0" applyFont="1" applyBorder="1"/>
    <xf numFmtId="0" fontId="50" fillId="0" borderId="1" xfId="0" applyFont="1" applyBorder="1"/>
    <xf numFmtId="168" fontId="3" fillId="0" borderId="0" xfId="0" applyNumberFormat="1" applyFont="1" applyAlignment="1">
      <alignment horizontal="left" vertical="center"/>
    </xf>
    <xf numFmtId="0" fontId="90" fillId="0" borderId="0" xfId="0" applyFont="1"/>
    <xf numFmtId="0" fontId="74" fillId="0" borderId="0" xfId="0" applyFont="1"/>
    <xf numFmtId="168" fontId="49" fillId="0" borderId="19" xfId="0" applyNumberFormat="1" applyFont="1" applyBorder="1" applyAlignment="1">
      <alignment horizontal="center" vertical="center"/>
    </xf>
    <xf numFmtId="0" fontId="27" fillId="0" borderId="21" xfId="0" applyFont="1" applyBorder="1" applyAlignment="1">
      <alignment horizontal="center" vertical="center" wrapText="1"/>
    </xf>
    <xf numFmtId="0" fontId="27" fillId="0" borderId="10" xfId="0" applyFont="1" applyBorder="1" applyAlignment="1">
      <alignment horizontal="left" vertical="top" wrapText="1"/>
    </xf>
    <xf numFmtId="0" fontId="27" fillId="0" borderId="59" xfId="0" applyFont="1" applyBorder="1" applyAlignment="1">
      <alignment horizontal="left" vertical="top" wrapText="1"/>
    </xf>
    <xf numFmtId="0" fontId="82" fillId="0" borderId="1" xfId="0" applyFont="1" applyBorder="1" applyAlignment="1">
      <alignment horizontal="center" vertical="top" wrapText="1"/>
    </xf>
    <xf numFmtId="0" fontId="98" fillId="0" borderId="21" xfId="0" applyFont="1" applyBorder="1"/>
    <xf numFmtId="0" fontId="26" fillId="0" borderId="16" xfId="0" applyFont="1" applyBorder="1" applyAlignment="1">
      <alignment horizontal="left" vertical="top" wrapText="1"/>
    </xf>
    <xf numFmtId="0" fontId="59" fillId="0" borderId="70" xfId="0" applyFont="1" applyBorder="1"/>
    <xf numFmtId="0" fontId="26" fillId="0" borderId="70" xfId="0" applyFont="1" applyBorder="1" applyAlignment="1">
      <alignment horizontal="left" vertical="top" wrapText="1"/>
    </xf>
    <xf numFmtId="0" fontId="26" fillId="0" borderId="0" xfId="0" applyFont="1" applyAlignment="1">
      <alignment horizontal="left" vertical="top" wrapText="1"/>
    </xf>
    <xf numFmtId="0" fontId="84" fillId="0" borderId="21" xfId="0" applyFont="1" applyBorder="1"/>
    <xf numFmtId="0" fontId="26" fillId="0" borderId="21" xfId="0" applyFont="1" applyBorder="1"/>
    <xf numFmtId="0" fontId="0" fillId="0" borderId="0" xfId="0" applyProtection="1">
      <protection locked="0"/>
    </xf>
    <xf numFmtId="0" fontId="12" fillId="0" borderId="59" xfId="0" applyFont="1" applyBorder="1"/>
    <xf numFmtId="0" fontId="28" fillId="0" borderId="21" xfId="0" applyFont="1" applyBorder="1" applyAlignment="1">
      <alignment vertical="top" wrapText="1"/>
    </xf>
    <xf numFmtId="0" fontId="26" fillId="0" borderId="21" xfId="0" applyFont="1" applyBorder="1" applyAlignment="1">
      <alignment vertical="top" wrapText="1"/>
    </xf>
    <xf numFmtId="0" fontId="28" fillId="0" borderId="10" xfId="0" applyFont="1" applyBorder="1" applyAlignment="1">
      <alignment horizontal="left" vertical="top" wrapText="1"/>
    </xf>
    <xf numFmtId="0" fontId="28" fillId="0" borderId="13" xfId="0" applyFont="1" applyBorder="1" applyAlignment="1">
      <alignment horizontal="left" vertical="top" wrapText="1"/>
    </xf>
    <xf numFmtId="0" fontId="29" fillId="0" borderId="13" xfId="0" applyFont="1" applyBorder="1" applyAlignment="1">
      <alignment horizontal="left" vertical="top" wrapText="1"/>
    </xf>
    <xf numFmtId="0" fontId="83" fillId="0" borderId="1" xfId="0" applyFont="1" applyBorder="1" applyAlignment="1">
      <alignment horizontal="center" vertical="top" wrapText="1"/>
    </xf>
    <xf numFmtId="0" fontId="22" fillId="0" borderId="61" xfId="0" applyFont="1" applyBorder="1"/>
    <xf numFmtId="169" fontId="99" fillId="0" borderId="21" xfId="0" applyNumberFormat="1" applyFont="1" applyBorder="1" applyAlignment="1">
      <alignment vertical="center"/>
    </xf>
    <xf numFmtId="0" fontId="30" fillId="0" borderId="16" xfId="0" applyFont="1" applyBorder="1"/>
    <xf numFmtId="0" fontId="30" fillId="0" borderId="70" xfId="0" applyFont="1" applyBorder="1" applyAlignment="1">
      <alignment vertical="center"/>
    </xf>
    <xf numFmtId="0" fontId="26" fillId="0" borderId="70" xfId="0" applyFont="1" applyBorder="1" applyAlignment="1">
      <alignment vertical="top" wrapText="1"/>
    </xf>
    <xf numFmtId="0" fontId="26" fillId="0" borderId="0" xfId="0" applyFont="1" applyAlignment="1">
      <alignment vertical="top" wrapText="1"/>
    </xf>
    <xf numFmtId="169" fontId="52" fillId="0" borderId="21" xfId="0" applyNumberFormat="1" applyFont="1" applyBorder="1" applyAlignment="1">
      <alignment vertical="center"/>
    </xf>
    <xf numFmtId="169" fontId="23" fillId="0" borderId="21" xfId="0" applyNumberFormat="1" applyFont="1" applyBorder="1" applyAlignment="1">
      <alignment vertical="center"/>
    </xf>
    <xf numFmtId="0" fontId="26" fillId="0" borderId="21" xfId="0" applyFont="1" applyBorder="1" applyAlignment="1">
      <alignment horizontal="center" vertical="center" wrapText="1"/>
    </xf>
    <xf numFmtId="0" fontId="84" fillId="0" borderId="21" xfId="0" applyFont="1" applyBorder="1" applyAlignment="1">
      <alignment horizontal="left" wrapText="1"/>
    </xf>
    <xf numFmtId="168" fontId="23" fillId="0" borderId="21" xfId="0" applyNumberFormat="1" applyFont="1" applyBorder="1" applyAlignment="1">
      <alignment horizontal="center" vertical="center"/>
    </xf>
    <xf numFmtId="169" fontId="50" fillId="0" borderId="21" xfId="0" applyNumberFormat="1" applyFont="1" applyBorder="1" applyAlignment="1">
      <alignment horizontal="center" vertical="center"/>
    </xf>
    <xf numFmtId="11" fontId="23" fillId="0" borderId="21" xfId="0" applyNumberFormat="1" applyFont="1" applyBorder="1" applyAlignment="1">
      <alignment vertical="center"/>
    </xf>
    <xf numFmtId="2" fontId="12" fillId="0" borderId="1" xfId="0" applyNumberFormat="1" applyFont="1" applyBorder="1"/>
    <xf numFmtId="11" fontId="12" fillId="0" borderId="1" xfId="0" applyNumberFormat="1" applyFont="1" applyBorder="1"/>
    <xf numFmtId="0" fontId="84" fillId="0" borderId="21" xfId="0" applyFont="1" applyBorder="1" applyAlignment="1">
      <alignment vertical="top" wrapText="1"/>
    </xf>
    <xf numFmtId="0" fontId="26" fillId="0" borderId="21" xfId="0" applyFont="1" applyBorder="1" applyAlignment="1">
      <alignment horizontal="right" vertical="top" wrapText="1"/>
    </xf>
    <xf numFmtId="0" fontId="32" fillId="0" borderId="21" xfId="0" applyFont="1" applyBorder="1" applyAlignment="1">
      <alignment vertical="top" wrapText="1"/>
    </xf>
    <xf numFmtId="2" fontId="84" fillId="0" borderId="1" xfId="0" applyNumberFormat="1" applyFont="1" applyBorder="1" applyAlignment="1">
      <alignment vertical="top" wrapText="1"/>
    </xf>
    <xf numFmtId="2" fontId="26" fillId="0" borderId="21" xfId="0" applyNumberFormat="1" applyFont="1" applyBorder="1" applyAlignment="1">
      <alignment vertical="top" wrapText="1"/>
    </xf>
    <xf numFmtId="2" fontId="26" fillId="0" borderId="61" xfId="0" applyNumberFormat="1" applyFont="1" applyBorder="1" applyAlignment="1">
      <alignment vertical="top" wrapText="1"/>
    </xf>
    <xf numFmtId="10" fontId="22" fillId="0" borderId="21" xfId="0" applyNumberFormat="1" applyFont="1" applyBorder="1" applyAlignment="1">
      <alignment horizontal="center" vertical="center"/>
    </xf>
    <xf numFmtId="168" fontId="99" fillId="0" borderId="21" xfId="0" applyNumberFormat="1" applyFont="1" applyBorder="1" applyAlignment="1">
      <alignment horizontal="left" vertical="center"/>
    </xf>
    <xf numFmtId="168" fontId="52" fillId="0" borderId="21" xfId="0" applyNumberFormat="1" applyFont="1" applyBorder="1" applyAlignment="1">
      <alignment horizontal="left" vertical="center"/>
    </xf>
    <xf numFmtId="168" fontId="23" fillId="0" borderId="21" xfId="0" applyNumberFormat="1" applyFont="1" applyBorder="1" applyAlignment="1">
      <alignment horizontal="left" vertical="center"/>
    </xf>
    <xf numFmtId="0" fontId="26" fillId="0" borderId="23" xfId="0" applyFont="1" applyBorder="1" applyAlignment="1">
      <alignment horizontal="center" vertical="center" wrapText="1"/>
    </xf>
    <xf numFmtId="0" fontId="84" fillId="0" borderId="21" xfId="0" applyFont="1" applyBorder="1" applyAlignment="1">
      <alignment wrapText="1"/>
    </xf>
    <xf numFmtId="168" fontId="50" fillId="0" borderId="21" xfId="0" applyNumberFormat="1" applyFont="1" applyBorder="1" applyAlignment="1">
      <alignment horizontal="center" vertical="center"/>
    </xf>
    <xf numFmtId="0" fontId="98" fillId="0" borderId="0" xfId="0" applyFont="1" applyAlignment="1">
      <alignment vertical="top" wrapText="1"/>
    </xf>
    <xf numFmtId="0" fontId="75" fillId="0" borderId="0" xfId="0" applyFont="1" applyAlignment="1">
      <alignment vertical="top" wrapText="1"/>
    </xf>
    <xf numFmtId="0" fontId="26" fillId="0" borderId="70" xfId="0" applyFont="1" applyBorder="1" applyAlignment="1">
      <alignment horizontal="center" vertical="top" wrapText="1"/>
    </xf>
    <xf numFmtId="0" fontId="34" fillId="0" borderId="0" xfId="0" applyFont="1" applyAlignment="1">
      <alignment vertical="center"/>
    </xf>
    <xf numFmtId="170" fontId="12" fillId="0" borderId="1" xfId="0" applyNumberFormat="1" applyFont="1" applyBorder="1"/>
    <xf numFmtId="0" fontId="57" fillId="0" borderId="70" xfId="0" applyFont="1" applyBorder="1" applyAlignment="1">
      <alignment vertical="center"/>
    </xf>
    <xf numFmtId="0" fontId="12" fillId="0" borderId="70" xfId="0" applyFont="1" applyBorder="1"/>
    <xf numFmtId="0" fontId="34" fillId="0" borderId="0" xfId="0" applyFont="1"/>
    <xf numFmtId="0" fontId="30" fillId="0" borderId="70" xfId="0" applyFont="1" applyBorder="1"/>
    <xf numFmtId="2" fontId="74" fillId="0" borderId="61" xfId="0" applyNumberFormat="1" applyFont="1" applyBorder="1"/>
    <xf numFmtId="0" fontId="60" fillId="0" borderId="70" xfId="0" applyFont="1" applyBorder="1"/>
    <xf numFmtId="0" fontId="26" fillId="0" borderId="0" xfId="0" applyFont="1" applyAlignment="1">
      <alignment vertical="top"/>
    </xf>
    <xf numFmtId="0" fontId="26" fillId="0" borderId="16" xfId="0" applyFont="1" applyBorder="1" applyAlignment="1">
      <alignment vertical="top"/>
    </xf>
    <xf numFmtId="0" fontId="26" fillId="0" borderId="61" xfId="0" applyFont="1" applyBorder="1" applyAlignment="1">
      <alignment vertical="top" wrapText="1"/>
    </xf>
    <xf numFmtId="0" fontId="99" fillId="0" borderId="0" xfId="0" applyFont="1"/>
    <xf numFmtId="0" fontId="76" fillId="0" borderId="0" xfId="0" applyFont="1"/>
    <xf numFmtId="0" fontId="31" fillId="0" borderId="0" xfId="0" applyFont="1"/>
    <xf numFmtId="0" fontId="23" fillId="0" borderId="61" xfId="0" applyFont="1" applyBorder="1"/>
    <xf numFmtId="0" fontId="26" fillId="0" borderId="70" xfId="0" applyFont="1" applyBorder="1"/>
    <xf numFmtId="0" fontId="26" fillId="0" borderId="70" xfId="0" applyFont="1" applyBorder="1" applyAlignment="1">
      <alignment horizontal="center"/>
    </xf>
    <xf numFmtId="0" fontId="26" fillId="0" borderId="70" xfId="0" applyFont="1" applyBorder="1" applyAlignment="1">
      <alignment horizontal="left"/>
    </xf>
    <xf numFmtId="0" fontId="12" fillId="0" borderId="70" xfId="0" applyFont="1" applyBorder="1" applyAlignment="1">
      <alignment horizontal="center"/>
    </xf>
    <xf numFmtId="0" fontId="49" fillId="27" borderId="21" xfId="0" applyFont="1" applyFill="1" applyBorder="1" applyAlignment="1">
      <alignment vertical="center" wrapText="1"/>
    </xf>
    <xf numFmtId="0" fontId="50" fillId="27" borderId="23" xfId="0" applyFont="1" applyFill="1" applyBorder="1" applyAlignment="1">
      <alignment horizontal="left" vertical="center" wrapText="1"/>
    </xf>
    <xf numFmtId="0" fontId="12" fillId="27" borderId="21" xfId="0" applyFont="1" applyFill="1" applyBorder="1" applyAlignment="1">
      <alignment horizontal="left" vertical="center" wrapText="1"/>
    </xf>
    <xf numFmtId="0" fontId="50" fillId="27" borderId="21" xfId="0" applyFont="1" applyFill="1" applyBorder="1" applyAlignment="1">
      <alignment horizontal="left" vertical="center" wrapText="1"/>
    </xf>
    <xf numFmtId="0" fontId="50" fillId="27" borderId="21" xfId="0" applyFont="1" applyFill="1" applyBorder="1" applyAlignment="1">
      <alignment vertical="center" wrapText="1"/>
    </xf>
    <xf numFmtId="0" fontId="16" fillId="27" borderId="21" xfId="0" applyFont="1" applyFill="1" applyBorder="1" applyAlignment="1">
      <alignment horizontal="left" vertical="center" wrapText="1"/>
    </xf>
    <xf numFmtId="0" fontId="50" fillId="27" borderId="23" xfId="0" applyFont="1" applyFill="1" applyBorder="1" applyAlignment="1">
      <alignment horizontal="left" vertical="center"/>
    </xf>
    <xf numFmtId="0" fontId="12" fillId="27" borderId="21" xfId="0" applyFont="1" applyFill="1" applyBorder="1" applyAlignment="1">
      <alignment vertical="center" wrapText="1"/>
    </xf>
    <xf numFmtId="0" fontId="51" fillId="27" borderId="21" xfId="0" applyFont="1" applyFill="1" applyBorder="1" applyAlignment="1">
      <alignment horizontal="left" vertical="center" wrapText="1"/>
    </xf>
    <xf numFmtId="0" fontId="51" fillId="27" borderId="21" xfId="0" applyFont="1" applyFill="1" applyBorder="1" applyAlignment="1">
      <alignment horizontal="left" vertical="center"/>
    </xf>
    <xf numFmtId="0" fontId="51" fillId="27" borderId="21" xfId="0" quotePrefix="1" applyFont="1" applyFill="1" applyBorder="1" applyAlignment="1">
      <alignment horizontal="left" vertical="center" wrapText="1"/>
    </xf>
    <xf numFmtId="0" fontId="12" fillId="28" borderId="21" xfId="0" applyFont="1" applyFill="1" applyBorder="1" applyAlignment="1">
      <alignment vertical="center" wrapText="1"/>
    </xf>
    <xf numFmtId="0" fontId="12" fillId="27" borderId="68" xfId="0" applyFont="1" applyFill="1" applyBorder="1" applyAlignment="1">
      <alignment horizontal="left" vertical="center" wrapText="1"/>
    </xf>
    <xf numFmtId="0" fontId="12" fillId="17" borderId="8" xfId="0" applyFont="1" applyFill="1" applyBorder="1" applyAlignment="1">
      <alignment horizontal="center" vertical="center" wrapText="1"/>
    </xf>
    <xf numFmtId="164" fontId="12" fillId="17" borderId="36" xfId="0" applyNumberFormat="1" applyFont="1" applyFill="1" applyBorder="1" applyAlignment="1">
      <alignment vertical="center" wrapText="1"/>
    </xf>
    <xf numFmtId="165" fontId="12" fillId="17" borderId="37" xfId="0" applyNumberFormat="1" applyFont="1" applyFill="1" applyBorder="1" applyAlignment="1">
      <alignment vertical="center" wrapText="1"/>
    </xf>
    <xf numFmtId="164" fontId="12" fillId="17" borderId="80" xfId="0" applyNumberFormat="1" applyFont="1" applyFill="1" applyBorder="1" applyAlignment="1">
      <alignment vertical="center" wrapText="1"/>
    </xf>
    <xf numFmtId="166" fontId="12" fillId="15" borderId="8" xfId="0" applyNumberFormat="1" applyFont="1" applyFill="1" applyBorder="1" applyAlignment="1">
      <alignment vertical="center" wrapText="1"/>
    </xf>
    <xf numFmtId="166" fontId="12" fillId="15" borderId="36" xfId="0" applyNumberFormat="1" applyFont="1" applyFill="1" applyBorder="1" applyAlignment="1">
      <alignment vertical="center" wrapText="1"/>
    </xf>
    <xf numFmtId="166" fontId="12" fillId="15" borderId="81" xfId="0" applyNumberFormat="1" applyFont="1" applyFill="1" applyBorder="1" applyAlignment="1">
      <alignment vertical="center" wrapText="1"/>
    </xf>
    <xf numFmtId="0" fontId="12" fillId="0" borderId="82" xfId="0" applyFont="1" applyBorder="1"/>
    <xf numFmtId="0" fontId="90" fillId="0" borderId="82" xfId="0" applyFont="1" applyBorder="1" applyAlignment="1">
      <alignment horizontal="center"/>
    </xf>
    <xf numFmtId="0" fontId="12" fillId="0" borderId="82" xfId="0" applyFont="1" applyBorder="1" applyAlignment="1">
      <alignment horizontal="center"/>
    </xf>
    <xf numFmtId="0" fontId="74" fillId="0" borderId="82" xfId="0" applyFont="1" applyBorder="1" applyAlignment="1">
      <alignment horizontal="center"/>
    </xf>
    <xf numFmtId="0" fontId="19" fillId="0" borderId="82" xfId="0" applyFont="1" applyBorder="1" applyAlignment="1">
      <alignment horizontal="center"/>
    </xf>
    <xf numFmtId="0" fontId="19" fillId="0" borderId="82" xfId="0" applyFont="1" applyBorder="1"/>
    <xf numFmtId="0" fontId="26" fillId="0" borderId="82" xfId="0" applyFont="1" applyBorder="1"/>
    <xf numFmtId="0" fontId="50" fillId="0" borderId="82" xfId="0" applyFont="1" applyBorder="1"/>
    <xf numFmtId="0" fontId="12" fillId="2" borderId="61" xfId="0" applyFont="1" applyFill="1" applyBorder="1" applyAlignment="1">
      <alignment horizontal="center" vertical="center" wrapText="1"/>
    </xf>
    <xf numFmtId="0" fontId="16" fillId="2" borderId="61" xfId="0" applyFont="1" applyFill="1" applyBorder="1" applyAlignment="1">
      <alignment vertical="center" wrapText="1"/>
    </xf>
    <xf numFmtId="0" fontId="16" fillId="6" borderId="26" xfId="0" applyFont="1" applyFill="1" applyBorder="1" applyAlignment="1">
      <alignment horizontal="center" vertical="center" wrapText="1"/>
    </xf>
    <xf numFmtId="0" fontId="55" fillId="23" borderId="87" xfId="0" applyFont="1" applyFill="1" applyBorder="1" applyAlignment="1">
      <alignment vertical="center"/>
    </xf>
    <xf numFmtId="0" fontId="18" fillId="23" borderId="87" xfId="0" applyFont="1" applyFill="1" applyBorder="1" applyAlignment="1">
      <alignment vertical="center"/>
    </xf>
    <xf numFmtId="0" fontId="102" fillId="24" borderId="0" xfId="0" applyFont="1" applyFill="1" applyAlignment="1">
      <alignment vertical="center"/>
    </xf>
    <xf numFmtId="0" fontId="12" fillId="24" borderId="0" xfId="0" applyFont="1" applyFill="1"/>
    <xf numFmtId="0" fontId="2" fillId="24" borderId="0" xfId="0" applyFont="1" applyFill="1"/>
    <xf numFmtId="0" fontId="4" fillId="24" borderId="0" xfId="0" applyFont="1" applyFill="1"/>
    <xf numFmtId="0" fontId="45" fillId="24" borderId="0" xfId="0" applyFont="1" applyFill="1"/>
    <xf numFmtId="0" fontId="8" fillId="24" borderId="0" xfId="0" applyFont="1" applyFill="1"/>
    <xf numFmtId="0" fontId="13" fillId="24" borderId="0" xfId="0" applyFont="1" applyFill="1"/>
    <xf numFmtId="0" fontId="73" fillId="24" borderId="0" xfId="0" applyFont="1" applyFill="1"/>
    <xf numFmtId="0" fontId="81" fillId="24" borderId="0" xfId="0" applyFont="1" applyFill="1"/>
    <xf numFmtId="0" fontId="88" fillId="24" borderId="0" xfId="0" applyFont="1" applyFill="1"/>
    <xf numFmtId="0" fontId="90" fillId="24" borderId="0" xfId="0" applyFont="1" applyFill="1"/>
    <xf numFmtId="0" fontId="19" fillId="24" borderId="0" xfId="0" applyFont="1" applyFill="1"/>
    <xf numFmtId="0" fontId="52" fillId="24" borderId="0" xfId="0" applyFont="1" applyFill="1"/>
    <xf numFmtId="0" fontId="31" fillId="24" borderId="0" xfId="0" applyFont="1" applyFill="1"/>
    <xf numFmtId="0" fontId="23" fillId="0" borderId="59" xfId="0" applyFont="1" applyBorder="1" applyAlignment="1">
      <alignment horizontal="left" vertical="center" wrapText="1"/>
    </xf>
    <xf numFmtId="0" fontId="23" fillId="0" borderId="23" xfId="0" applyFont="1" applyBorder="1" applyAlignment="1">
      <alignment vertical="center" wrapText="1"/>
    </xf>
    <xf numFmtId="0" fontId="23" fillId="0" borderId="23" xfId="0" applyFont="1" applyBorder="1" applyAlignment="1">
      <alignment horizontal="center" vertical="center" wrapText="1"/>
    </xf>
    <xf numFmtId="0" fontId="35" fillId="0" borderId="70" xfId="0" applyFont="1" applyBorder="1" applyAlignment="1">
      <alignment vertical="center" wrapText="1"/>
    </xf>
    <xf numFmtId="0" fontId="35" fillId="0" borderId="70" xfId="0" applyFont="1" applyBorder="1" applyAlignment="1">
      <alignment horizontal="center" vertical="center" wrapText="1"/>
    </xf>
    <xf numFmtId="0" fontId="94" fillId="0" borderId="61" xfId="52" applyFont="1" applyAlignment="1">
      <alignment vertical="center"/>
    </xf>
    <xf numFmtId="0" fontId="26" fillId="0" borderId="61" xfId="0" applyFont="1" applyBorder="1" applyAlignment="1">
      <alignment horizontal="center" vertical="center" wrapText="1"/>
    </xf>
    <xf numFmtId="0" fontId="26" fillId="0" borderId="61" xfId="0" applyFont="1" applyBorder="1" applyAlignment="1">
      <alignment horizontal="center" vertical="top" wrapText="1"/>
    </xf>
    <xf numFmtId="0" fontId="45" fillId="2" borderId="61" xfId="0" quotePrefix="1" applyFont="1" applyFill="1" applyBorder="1" applyAlignment="1">
      <alignment wrapText="1"/>
    </xf>
    <xf numFmtId="0" fontId="6" fillId="29" borderId="89" xfId="0" applyFont="1" applyFill="1" applyBorder="1" applyAlignment="1">
      <alignment horizontal="left" vertical="center" wrapText="1"/>
    </xf>
    <xf numFmtId="0" fontId="108" fillId="29" borderId="89" xfId="0" applyFont="1" applyFill="1" applyBorder="1"/>
    <xf numFmtId="0" fontId="108" fillId="29" borderId="90" xfId="0" applyFont="1" applyFill="1" applyBorder="1"/>
    <xf numFmtId="0" fontId="109" fillId="2" borderId="61" xfId="0" applyFont="1" applyFill="1" applyBorder="1"/>
    <xf numFmtId="1" fontId="12" fillId="0" borderId="53" xfId="0" applyNumberFormat="1" applyFont="1" applyBorder="1" applyAlignment="1" applyProtection="1">
      <alignment vertical="center" wrapText="1"/>
      <protection locked="0"/>
    </xf>
    <xf numFmtId="0" fontId="5" fillId="3" borderId="1" xfId="0" applyFont="1" applyFill="1" applyBorder="1" applyAlignment="1">
      <alignment wrapText="1"/>
    </xf>
    <xf numFmtId="0" fontId="2" fillId="24" borderId="0" xfId="0" applyFont="1" applyFill="1" applyAlignment="1">
      <alignment wrapText="1"/>
    </xf>
    <xf numFmtId="0" fontId="8" fillId="24" borderId="0" xfId="0" applyFont="1" applyFill="1" applyAlignment="1">
      <alignment wrapText="1"/>
    </xf>
    <xf numFmtId="0" fontId="12" fillId="2" borderId="25" xfId="0" applyFont="1" applyFill="1" applyBorder="1" applyAlignment="1">
      <alignment wrapText="1"/>
    </xf>
    <xf numFmtId="0" fontId="21" fillId="0" borderId="2" xfId="0" applyFont="1" applyBorder="1" applyAlignment="1">
      <alignment wrapText="1"/>
    </xf>
    <xf numFmtId="0" fontId="12" fillId="0" borderId="1" xfId="0" applyFont="1" applyBorder="1" applyAlignment="1">
      <alignment wrapText="1"/>
    </xf>
    <xf numFmtId="0" fontId="12" fillId="0" borderId="61" xfId="0" applyFont="1" applyBorder="1" applyAlignment="1">
      <alignment wrapText="1"/>
    </xf>
    <xf numFmtId="0" fontId="12" fillId="0" borderId="82" xfId="0" applyFont="1" applyBorder="1" applyAlignment="1">
      <alignment wrapText="1"/>
    </xf>
    <xf numFmtId="0" fontId="26" fillId="0" borderId="23" xfId="0" applyFont="1" applyBorder="1" applyAlignment="1">
      <alignment vertical="top" wrapText="1"/>
    </xf>
    <xf numFmtId="2" fontId="26" fillId="0" borderId="23" xfId="0" applyNumberFormat="1" applyFont="1" applyBorder="1" applyAlignment="1">
      <alignment vertical="top" wrapText="1"/>
    </xf>
    <xf numFmtId="2" fontId="26" fillId="0" borderId="70" xfId="0" applyNumberFormat="1" applyFont="1" applyBorder="1" applyAlignment="1">
      <alignment vertical="top" wrapText="1"/>
    </xf>
    <xf numFmtId="166" fontId="26" fillId="0" borderId="21" xfId="0" applyNumberFormat="1" applyFont="1" applyBorder="1" applyAlignment="1">
      <alignment vertical="top" wrapText="1"/>
    </xf>
    <xf numFmtId="166" fontId="84" fillId="0" borderId="21" xfId="0" applyNumberFormat="1" applyFont="1" applyBorder="1" applyAlignment="1">
      <alignment vertical="top" wrapText="1"/>
    </xf>
    <xf numFmtId="0" fontId="49" fillId="5" borderId="30" xfId="0" applyFont="1" applyFill="1" applyBorder="1" applyAlignment="1">
      <alignment horizontal="center" vertical="center" wrapText="1"/>
    </xf>
    <xf numFmtId="164" fontId="49" fillId="20" borderId="4" xfId="0" applyNumberFormat="1" applyFont="1" applyFill="1" applyBorder="1" applyAlignment="1">
      <alignment vertical="top" wrapText="1"/>
    </xf>
    <xf numFmtId="0" fontId="112" fillId="30" borderId="71" xfId="0" applyFont="1" applyFill="1" applyBorder="1" applyAlignment="1">
      <alignment vertical="center"/>
    </xf>
    <xf numFmtId="0" fontId="112" fillId="30" borderId="95" xfId="0" applyFont="1" applyFill="1" applyBorder="1" applyAlignment="1">
      <alignment vertical="center"/>
    </xf>
    <xf numFmtId="0" fontId="89" fillId="30" borderId="72" xfId="0" applyFont="1" applyFill="1" applyBorder="1" applyAlignment="1">
      <alignment horizontal="center" vertical="center"/>
    </xf>
    <xf numFmtId="178" fontId="90" fillId="21" borderId="53" xfId="53" applyNumberFormat="1" applyFont="1" applyFill="1" applyBorder="1" applyAlignment="1" applyProtection="1">
      <alignment horizontal="center" vertical="center" wrapText="1"/>
    </xf>
    <xf numFmtId="0" fontId="89" fillId="0" borderId="0" xfId="0" applyFont="1"/>
    <xf numFmtId="0" fontId="7" fillId="3" borderId="61" xfId="2" applyFont="1" applyFill="1"/>
    <xf numFmtId="0" fontId="49" fillId="3" borderId="61" xfId="2" applyFont="1" applyFill="1" applyAlignment="1">
      <alignment horizontal="left"/>
    </xf>
    <xf numFmtId="0" fontId="58" fillId="0" borderId="61" xfId="2"/>
    <xf numFmtId="0" fontId="115" fillId="32" borderId="61" xfId="2" applyFont="1" applyFill="1"/>
    <xf numFmtId="0" fontId="116" fillId="32" borderId="61" xfId="2" applyFont="1" applyFill="1"/>
    <xf numFmtId="0" fontId="118" fillId="24" borderId="61" xfId="2" applyFont="1" applyFill="1"/>
    <xf numFmtId="0" fontId="119" fillId="32" borderId="61" xfId="2" applyFont="1" applyFill="1" applyAlignment="1">
      <alignment horizontal="left"/>
    </xf>
    <xf numFmtId="0" fontId="12" fillId="2" borderId="61" xfId="0" applyFont="1" applyFill="1" applyBorder="1" applyAlignment="1">
      <alignment vertical="center"/>
    </xf>
    <xf numFmtId="0" fontId="20" fillId="2" borderId="61" xfId="0" applyFont="1" applyFill="1" applyBorder="1"/>
    <xf numFmtId="9" fontId="12" fillId="2" borderId="61" xfId="0" applyNumberFormat="1" applyFont="1" applyFill="1" applyBorder="1" applyAlignment="1">
      <alignment vertical="center"/>
    </xf>
    <xf numFmtId="0" fontId="16" fillId="11" borderId="21" xfId="2" applyFont="1" applyFill="1" applyBorder="1" applyAlignment="1">
      <alignment horizontal="center" vertical="center" wrapText="1"/>
    </xf>
    <xf numFmtId="0" fontId="50" fillId="0" borderId="70" xfId="2" applyFont="1" applyBorder="1"/>
    <xf numFmtId="0" fontId="7" fillId="3" borderId="97" xfId="2" applyFont="1" applyFill="1" applyBorder="1"/>
    <xf numFmtId="0" fontId="118" fillId="24" borderId="97" xfId="2" applyFont="1" applyFill="1" applyBorder="1"/>
    <xf numFmtId="0" fontId="2" fillId="0" borderId="61" xfId="0" applyFont="1" applyBorder="1"/>
    <xf numFmtId="0" fontId="2" fillId="2" borderId="97" xfId="0" applyFont="1" applyFill="1" applyBorder="1"/>
    <xf numFmtId="0" fontId="16" fillId="11" borderId="98" xfId="0" applyFont="1" applyFill="1" applyBorder="1" applyAlignment="1">
      <alignment horizontal="center" vertical="center" wrapText="1"/>
    </xf>
    <xf numFmtId="0" fontId="12" fillId="2" borderId="99" xfId="0" applyFont="1" applyFill="1" applyBorder="1" applyAlignment="1" applyProtection="1">
      <alignment horizontal="left" vertical="center" wrapText="1"/>
      <protection locked="0"/>
    </xf>
    <xf numFmtId="0" fontId="12" fillId="2" borderId="98" xfId="0" applyFont="1" applyFill="1" applyBorder="1" applyAlignment="1" applyProtection="1">
      <alignment vertical="center" wrapText="1"/>
      <protection locked="0"/>
    </xf>
    <xf numFmtId="0" fontId="12" fillId="2" borderId="61" xfId="0" applyFont="1" applyFill="1" applyBorder="1" applyAlignment="1">
      <alignment horizontal="left" vertical="center"/>
    </xf>
    <xf numFmtId="0" fontId="12" fillId="2" borderId="97" xfId="0" applyFont="1" applyFill="1" applyBorder="1" applyAlignment="1">
      <alignment horizontal="left" vertical="center"/>
    </xf>
    <xf numFmtId="0" fontId="12" fillId="2" borderId="96" xfId="0" applyFont="1" applyFill="1" applyBorder="1"/>
    <xf numFmtId="14" fontId="50" fillId="0" borderId="53" xfId="0" applyNumberFormat="1" applyFont="1" applyBorder="1" applyAlignment="1" applyProtection="1">
      <alignment horizontal="center" vertical="center" wrapText="1"/>
      <protection locked="0"/>
    </xf>
    <xf numFmtId="0" fontId="12" fillId="33" borderId="21" xfId="0" applyFont="1" applyFill="1" applyBorder="1" applyAlignment="1">
      <alignment vertical="center"/>
    </xf>
    <xf numFmtId="49" fontId="12" fillId="33" borderId="21" xfId="0" applyNumberFormat="1" applyFont="1" applyFill="1" applyBorder="1" applyAlignment="1">
      <alignment vertical="center"/>
    </xf>
    <xf numFmtId="0" fontId="8" fillId="2" borderId="61" xfId="0" applyFont="1" applyFill="1" applyBorder="1"/>
    <xf numFmtId="0" fontId="3" fillId="2" borderId="61" xfId="0" applyFont="1" applyFill="1" applyBorder="1" applyAlignment="1">
      <alignment vertical="center"/>
    </xf>
    <xf numFmtId="0" fontId="14" fillId="2" borderId="61" xfId="0" applyFont="1" applyFill="1" applyBorder="1" applyAlignment="1">
      <alignment vertical="center"/>
    </xf>
    <xf numFmtId="0" fontId="15" fillId="34" borderId="11" xfId="0" applyFont="1" applyFill="1" applyBorder="1"/>
    <xf numFmtId="0" fontId="50" fillId="35" borderId="12" xfId="0" applyFont="1" applyFill="1" applyBorder="1"/>
    <xf numFmtId="0" fontId="50" fillId="35" borderId="74" xfId="0" applyFont="1" applyFill="1" applyBorder="1"/>
    <xf numFmtId="0" fontId="16" fillId="36" borderId="15" xfId="0" applyFont="1" applyFill="1" applyBorder="1" applyAlignment="1">
      <alignment horizontal="center" vertical="center" wrapText="1"/>
    </xf>
    <xf numFmtId="0" fontId="49" fillId="36" borderId="38" xfId="0" applyFont="1" applyFill="1" applyBorder="1" applyAlignment="1">
      <alignment horizontal="center" vertical="center" wrapText="1"/>
    </xf>
    <xf numFmtId="0" fontId="16" fillId="36" borderId="30" xfId="0" applyFont="1" applyFill="1" applyBorder="1" applyAlignment="1">
      <alignment horizontal="center" vertical="center"/>
    </xf>
    <xf numFmtId="2" fontId="12" fillId="36" borderId="30" xfId="0" applyNumberFormat="1" applyFont="1" applyFill="1" applyBorder="1" applyAlignment="1">
      <alignment horizontal="center" vertical="center" wrapText="1"/>
    </xf>
    <xf numFmtId="166" fontId="12" fillId="36" borderId="30" xfId="0" applyNumberFormat="1" applyFont="1" applyFill="1" applyBorder="1" applyAlignment="1">
      <alignment horizontal="center" vertical="center" wrapText="1"/>
    </xf>
    <xf numFmtId="166" fontId="12" fillId="36" borderId="4" xfId="0" applyNumberFormat="1" applyFont="1" applyFill="1" applyBorder="1" applyAlignment="1">
      <alignment horizontal="center" vertical="center" wrapText="1"/>
    </xf>
    <xf numFmtId="0" fontId="16" fillId="22" borderId="54" xfId="0" applyFont="1" applyFill="1" applyBorder="1" applyAlignment="1" applyProtection="1">
      <alignment vertical="center" wrapText="1"/>
      <protection locked="0"/>
    </xf>
    <xf numFmtId="0" fontId="122" fillId="37" borderId="54" xfId="0" applyFont="1" applyFill="1" applyBorder="1" applyAlignment="1" applyProtection="1">
      <alignment vertical="center" wrapText="1"/>
      <protection locked="0"/>
    </xf>
    <xf numFmtId="0" fontId="16" fillId="37" borderId="54" xfId="0" applyFont="1" applyFill="1" applyBorder="1" applyAlignment="1" applyProtection="1">
      <alignment vertical="center" wrapText="1"/>
      <protection locked="0"/>
    </xf>
    <xf numFmtId="0" fontId="16" fillId="37" borderId="8" xfId="0" applyFont="1" applyFill="1" applyBorder="1" applyAlignment="1" applyProtection="1">
      <alignment vertical="center" wrapText="1"/>
      <protection locked="0"/>
    </xf>
    <xf numFmtId="2" fontId="90" fillId="36" borderId="14" xfId="0" applyNumberFormat="1" applyFont="1" applyFill="1" applyBorder="1" applyAlignment="1">
      <alignment horizontal="center" vertical="center" wrapText="1"/>
    </xf>
    <xf numFmtId="0" fontId="49" fillId="36" borderId="42" xfId="0" applyFont="1" applyFill="1" applyBorder="1" applyAlignment="1">
      <alignment horizontal="center" vertical="center"/>
    </xf>
    <xf numFmtId="172" fontId="50" fillId="36" borderId="30" xfId="0" applyNumberFormat="1" applyFont="1" applyFill="1" applyBorder="1" applyAlignment="1">
      <alignment horizontal="center" vertical="center" wrapText="1"/>
    </xf>
    <xf numFmtId="172" fontId="50" fillId="36" borderId="4" xfId="0" applyNumberFormat="1" applyFont="1" applyFill="1" applyBorder="1" applyAlignment="1">
      <alignment horizontal="center" vertical="center" wrapText="1"/>
    </xf>
    <xf numFmtId="0" fontId="89" fillId="36" borderId="30" xfId="0" applyFont="1" applyFill="1" applyBorder="1" applyAlignment="1">
      <alignment horizontal="center" vertical="center" wrapText="1"/>
    </xf>
    <xf numFmtId="172" fontId="90" fillId="36" borderId="30" xfId="0" applyNumberFormat="1" applyFont="1" applyFill="1" applyBorder="1" applyAlignment="1">
      <alignment horizontal="left" vertical="center" wrapText="1"/>
    </xf>
    <xf numFmtId="165" fontId="12" fillId="25" borderId="30" xfId="0" applyNumberFormat="1" applyFont="1" applyFill="1" applyBorder="1" applyAlignment="1" applyProtection="1">
      <alignment vertical="center" wrapText="1"/>
      <protection locked="0"/>
    </xf>
    <xf numFmtId="164" fontId="16" fillId="22" borderId="57" xfId="0" applyNumberFormat="1" applyFont="1" applyFill="1" applyBorder="1" applyAlignment="1" applyProtection="1">
      <alignment vertical="center" wrapText="1"/>
      <protection locked="0"/>
    </xf>
    <xf numFmtId="164" fontId="16" fillId="22" borderId="35" xfId="0" applyNumberFormat="1" applyFont="1" applyFill="1" applyBorder="1" applyAlignment="1" applyProtection="1">
      <alignment vertical="center" wrapText="1"/>
      <protection locked="0"/>
    </xf>
    <xf numFmtId="0" fontId="16" fillId="38" borderId="54" xfId="0" applyFont="1" applyFill="1" applyBorder="1" applyAlignment="1">
      <alignment vertical="center" wrapText="1"/>
    </xf>
    <xf numFmtId="0" fontId="16" fillId="39" borderId="53" xfId="0" applyFont="1" applyFill="1" applyBorder="1" applyAlignment="1" applyProtection="1">
      <alignment vertical="center" wrapText="1"/>
      <protection locked="0"/>
    </xf>
    <xf numFmtId="0" fontId="16" fillId="39" borderId="30" xfId="0" applyFont="1" applyFill="1" applyBorder="1" applyAlignment="1" applyProtection="1">
      <alignment vertical="center" wrapText="1"/>
      <protection locked="0"/>
    </xf>
    <xf numFmtId="0" fontId="16" fillId="39" borderId="54" xfId="0" applyFont="1" applyFill="1" applyBorder="1" applyAlignment="1" applyProtection="1">
      <alignment vertical="center" wrapText="1"/>
      <protection locked="0"/>
    </xf>
    <xf numFmtId="0" fontId="15" fillId="34" borderId="15" xfId="0" applyFont="1" applyFill="1" applyBorder="1"/>
    <xf numFmtId="0" fontId="49" fillId="37" borderId="21" xfId="0" applyFont="1" applyFill="1" applyBorder="1" applyAlignment="1" applyProtection="1">
      <alignment vertical="center" wrapText="1"/>
      <protection locked="0"/>
    </xf>
    <xf numFmtId="0" fontId="16" fillId="37" borderId="21" xfId="0" applyFont="1" applyFill="1" applyBorder="1" applyAlignment="1" applyProtection="1">
      <alignment vertical="center" wrapText="1"/>
      <protection locked="0"/>
    </xf>
    <xf numFmtId="0" fontId="2" fillId="2" borderId="82" xfId="0" applyFont="1" applyFill="1" applyBorder="1" applyAlignment="1">
      <alignment vertical="center"/>
    </xf>
    <xf numFmtId="0" fontId="3" fillId="2" borderId="82" xfId="0" applyFont="1" applyFill="1" applyBorder="1" applyAlignment="1">
      <alignment vertical="center"/>
    </xf>
    <xf numFmtId="0" fontId="14" fillId="2" borderId="82" xfId="0" applyFont="1" applyFill="1" applyBorder="1" applyAlignment="1">
      <alignment vertical="center"/>
    </xf>
    <xf numFmtId="0" fontId="103" fillId="24" borderId="82" xfId="0" applyFont="1" applyFill="1" applyBorder="1" applyAlignment="1">
      <alignment horizontal="center" vertical="center"/>
    </xf>
    <xf numFmtId="0" fontId="2" fillId="2" borderId="82" xfId="0" quotePrefix="1" applyFont="1" applyFill="1" applyBorder="1" applyAlignment="1">
      <alignment vertical="center"/>
    </xf>
    <xf numFmtId="0" fontId="2" fillId="2" borderId="83" xfId="0" applyFont="1" applyFill="1" applyBorder="1" applyAlignment="1">
      <alignment vertical="center"/>
    </xf>
    <xf numFmtId="0" fontId="2" fillId="2" borderId="87" xfId="0" applyFont="1" applyFill="1" applyBorder="1"/>
    <xf numFmtId="0" fontId="4" fillId="2" borderId="87" xfId="0" applyFont="1" applyFill="1" applyBorder="1"/>
    <xf numFmtId="0" fontId="2" fillId="2" borderId="100" xfId="0" applyFont="1" applyFill="1" applyBorder="1"/>
    <xf numFmtId="0" fontId="5" fillId="3" borderId="101" xfId="0" applyFont="1" applyFill="1" applyBorder="1"/>
    <xf numFmtId="0" fontId="7" fillId="3" borderId="97" xfId="0" applyFont="1" applyFill="1" applyBorder="1" applyAlignment="1">
      <alignment vertical="center"/>
    </xf>
    <xf numFmtId="0" fontId="8" fillId="2" borderId="101" xfId="0" applyFont="1" applyFill="1" applyBorder="1"/>
    <xf numFmtId="0" fontId="8" fillId="2" borderId="97" xfId="0" applyFont="1" applyFill="1" applyBorder="1"/>
    <xf numFmtId="0" fontId="102" fillId="24" borderId="91" xfId="0" applyFont="1" applyFill="1" applyBorder="1" applyAlignment="1">
      <alignment vertical="center"/>
    </xf>
    <xf numFmtId="0" fontId="102" fillId="24" borderId="92" xfId="0" applyFont="1" applyFill="1" applyBorder="1" applyAlignment="1">
      <alignment vertical="center"/>
    </xf>
    <xf numFmtId="0" fontId="3" fillId="2" borderId="87" xfId="0" applyFont="1" applyFill="1" applyBorder="1" applyAlignment="1">
      <alignment horizontal="center" vertical="center"/>
    </xf>
    <xf numFmtId="0" fontId="6" fillId="3" borderId="61"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82" xfId="0" applyFont="1" applyFill="1" applyBorder="1" applyAlignment="1">
      <alignment horizontal="center" vertical="center"/>
    </xf>
    <xf numFmtId="0" fontId="3" fillId="2" borderId="85" xfId="0" applyFont="1" applyFill="1" applyBorder="1" applyAlignment="1">
      <alignment horizontal="center" vertical="center"/>
    </xf>
    <xf numFmtId="0" fontId="3" fillId="24" borderId="61" xfId="0" applyFont="1" applyFill="1" applyBorder="1" applyAlignment="1">
      <alignment horizontal="center" vertical="center"/>
    </xf>
    <xf numFmtId="0" fontId="3" fillId="24" borderId="82" xfId="0" applyFont="1" applyFill="1" applyBorder="1" applyAlignment="1">
      <alignment horizontal="center" vertical="center"/>
    </xf>
    <xf numFmtId="0" fontId="16" fillId="2" borderId="82"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121" fillId="0" borderId="0" xfId="0" applyFont="1" applyAlignment="1">
      <alignment horizontal="center" vertical="center"/>
    </xf>
    <xf numFmtId="0" fontId="123" fillId="24" borderId="0" xfId="0" applyFont="1" applyFill="1" applyAlignment="1">
      <alignment vertical="center"/>
    </xf>
    <xf numFmtId="0" fontId="90" fillId="0" borderId="0" xfId="0" applyFont="1" applyAlignment="1">
      <alignment horizontal="center" wrapText="1"/>
    </xf>
    <xf numFmtId="0" fontId="12" fillId="0" borderId="0" xfId="0" applyFont="1" applyAlignment="1">
      <alignment horizontal="center" wrapText="1"/>
    </xf>
    <xf numFmtId="0" fontId="30" fillId="0" borderId="70" xfId="0" applyFont="1" applyBorder="1" applyAlignment="1">
      <alignment wrapText="1"/>
    </xf>
    <xf numFmtId="0" fontId="26" fillId="0" borderId="70" xfId="0" applyFont="1" applyBorder="1" applyAlignment="1">
      <alignment horizontal="left" wrapText="1"/>
    </xf>
    <xf numFmtId="0" fontId="74" fillId="0" borderId="0" xfId="0" applyFont="1" applyAlignment="1">
      <alignment horizontal="center" wrapText="1"/>
    </xf>
    <xf numFmtId="0" fontId="19" fillId="0" borderId="0" xfId="0" applyFont="1" applyAlignment="1">
      <alignment horizontal="center" wrapText="1"/>
    </xf>
    <xf numFmtId="0" fontId="26" fillId="0" borderId="0" xfId="0" applyFont="1" applyAlignment="1">
      <alignment wrapText="1"/>
    </xf>
    <xf numFmtId="0" fontId="50" fillId="0" borderId="0" xfId="0" applyFont="1" applyAlignment="1">
      <alignment wrapText="1"/>
    </xf>
    <xf numFmtId="0" fontId="21" fillId="0" borderId="61" xfId="0" applyFont="1" applyBorder="1" applyAlignment="1">
      <alignment horizontal="left" vertical="center"/>
    </xf>
    <xf numFmtId="0" fontId="19" fillId="2" borderId="21" xfId="0" applyFont="1" applyFill="1" applyBorder="1" applyAlignment="1" applyProtection="1">
      <alignment horizontal="center" vertical="center"/>
      <protection locked="0"/>
    </xf>
    <xf numFmtId="0" fontId="12" fillId="2" borderId="61" xfId="0" applyFont="1" applyFill="1" applyBorder="1" applyAlignment="1">
      <alignment vertical="center" wrapText="1"/>
    </xf>
    <xf numFmtId="0" fontId="12" fillId="24" borderId="1" xfId="0" applyFont="1" applyFill="1" applyBorder="1"/>
    <xf numFmtId="0" fontId="12" fillId="24" borderId="61" xfId="0" applyFont="1" applyFill="1" applyBorder="1"/>
    <xf numFmtId="0" fontId="42" fillId="24" borderId="61" xfId="1" applyFill="1" applyBorder="1" applyAlignment="1">
      <alignment horizontal="justify" vertical="center"/>
    </xf>
    <xf numFmtId="0" fontId="42" fillId="24" borderId="0" xfId="1" applyFill="1" applyAlignment="1">
      <alignment vertical="center"/>
    </xf>
    <xf numFmtId="0" fontId="12" fillId="24" borderId="61" xfId="0" applyFont="1" applyFill="1" applyBorder="1" applyAlignment="1">
      <alignment horizontal="justify" vertical="center"/>
    </xf>
    <xf numFmtId="0" fontId="12" fillId="24" borderId="102" xfId="0" applyFont="1" applyFill="1" applyBorder="1"/>
    <xf numFmtId="0" fontId="0" fillId="24" borderId="102" xfId="0" applyFill="1" applyBorder="1"/>
    <xf numFmtId="178" fontId="90" fillId="21" borderId="30" xfId="53" applyNumberFormat="1" applyFont="1" applyFill="1" applyBorder="1" applyAlignment="1" applyProtection="1">
      <alignment horizontal="center" vertical="center" wrapText="1"/>
    </xf>
    <xf numFmtId="0" fontId="12" fillId="0" borderId="30" xfId="0" applyFont="1" applyBorder="1" applyAlignment="1">
      <alignment horizontal="center" vertical="center" wrapText="1"/>
    </xf>
    <xf numFmtId="0" fontId="90" fillId="21" borderId="30" xfId="0" applyFont="1" applyFill="1" applyBorder="1" applyAlignment="1">
      <alignment horizontal="center" vertical="center" wrapText="1"/>
    </xf>
    <xf numFmtId="0" fontId="12" fillId="0" borderId="30" xfId="0" applyFont="1" applyBorder="1" applyAlignment="1" applyProtection="1">
      <alignment vertical="center" wrapText="1"/>
      <protection locked="0"/>
    </xf>
    <xf numFmtId="14" fontId="50" fillId="0" borderId="30" xfId="0" applyNumberFormat="1" applyFont="1" applyBorder="1" applyAlignment="1" applyProtection="1">
      <alignment horizontal="center" vertical="center" wrapText="1"/>
      <protection locked="0"/>
    </xf>
    <xf numFmtId="0" fontId="16" fillId="39" borderId="38" xfId="0" applyFont="1" applyFill="1" applyBorder="1" applyAlignment="1" applyProtection="1">
      <alignment vertical="center" wrapText="1"/>
      <protection locked="0"/>
    </xf>
    <xf numFmtId="165" fontId="12" fillId="0" borderId="30" xfId="0" applyNumberFormat="1" applyFont="1" applyBorder="1" applyAlignment="1" applyProtection="1">
      <alignment vertical="center" wrapText="1"/>
      <protection locked="0"/>
    </xf>
    <xf numFmtId="1" fontId="12" fillId="0" borderId="30" xfId="0" applyNumberFormat="1" applyFont="1" applyBorder="1" applyAlignment="1" applyProtection="1">
      <alignment vertical="center" wrapText="1"/>
      <protection locked="0"/>
    </xf>
    <xf numFmtId="9" fontId="90" fillId="22" borderId="30" xfId="0" applyNumberFormat="1" applyFont="1" applyFill="1" applyBorder="1" applyAlignment="1" applyProtection="1">
      <alignment vertical="center" wrapText="1"/>
      <protection locked="0"/>
    </xf>
    <xf numFmtId="0" fontId="16" fillId="22" borderId="38" xfId="0" applyFont="1" applyFill="1" applyBorder="1" applyAlignment="1" applyProtection="1">
      <alignment vertical="center" wrapText="1"/>
      <protection locked="0"/>
    </xf>
    <xf numFmtId="2" fontId="12" fillId="2" borderId="38" xfId="0" applyNumberFormat="1" applyFont="1" applyFill="1" applyBorder="1" applyAlignment="1" applyProtection="1">
      <alignment vertical="center" wrapText="1"/>
      <protection locked="0"/>
    </xf>
    <xf numFmtId="3" fontId="12" fillId="13" borderId="43" xfId="0" applyNumberFormat="1" applyFont="1" applyFill="1" applyBorder="1" applyAlignment="1">
      <alignment horizontal="center" vertical="center" wrapText="1"/>
    </xf>
    <xf numFmtId="3" fontId="12" fillId="2" borderId="38" xfId="0" applyNumberFormat="1" applyFont="1" applyFill="1" applyBorder="1" applyAlignment="1" applyProtection="1">
      <alignment vertical="center" wrapText="1"/>
      <protection locked="0"/>
    </xf>
    <xf numFmtId="166" fontId="12" fillId="13" borderId="43" xfId="0" applyNumberFormat="1" applyFont="1" applyFill="1" applyBorder="1" applyAlignment="1">
      <alignment vertical="center" wrapText="1"/>
    </xf>
    <xf numFmtId="167" fontId="12" fillId="2" borderId="38" xfId="0" applyNumberFormat="1" applyFont="1" applyFill="1" applyBorder="1" applyAlignment="1" applyProtection="1">
      <alignment vertical="center" wrapText="1"/>
      <protection locked="0"/>
    </xf>
    <xf numFmtId="0" fontId="12" fillId="13" borderId="43" xfId="0" applyFont="1" applyFill="1" applyBorder="1" applyAlignment="1">
      <alignment vertical="center" wrapText="1"/>
    </xf>
    <xf numFmtId="3" fontId="12" fillId="13" borderId="103" xfId="0" applyNumberFormat="1" applyFont="1" applyFill="1" applyBorder="1" applyAlignment="1">
      <alignment vertical="center" wrapText="1"/>
    </xf>
    <xf numFmtId="3" fontId="12" fillId="13" borderId="43" xfId="0" applyNumberFormat="1" applyFont="1" applyFill="1" applyBorder="1" applyAlignment="1">
      <alignment vertical="center" wrapText="1"/>
    </xf>
    <xf numFmtId="0" fontId="12" fillId="2" borderId="62" xfId="0" applyFont="1" applyFill="1" applyBorder="1" applyAlignment="1" applyProtection="1">
      <alignment vertical="center" wrapText="1"/>
      <protection locked="0"/>
    </xf>
    <xf numFmtId="0" fontId="12" fillId="17" borderId="38" xfId="0" applyFont="1" applyFill="1" applyBorder="1" applyAlignment="1">
      <alignment horizontal="center" vertical="center" wrapText="1"/>
    </xf>
    <xf numFmtId="165" fontId="12" fillId="2" borderId="38" xfId="0" applyNumberFormat="1" applyFont="1" applyFill="1" applyBorder="1" applyAlignment="1" applyProtection="1">
      <alignment vertical="center" wrapText="1"/>
      <protection locked="0"/>
    </xf>
    <xf numFmtId="166" fontId="12" fillId="17" borderId="103" xfId="0" applyNumberFormat="1" applyFont="1" applyFill="1" applyBorder="1" applyAlignment="1">
      <alignment vertical="center" wrapText="1"/>
    </xf>
    <xf numFmtId="166" fontId="12" fillId="17" borderId="104" xfId="0" applyNumberFormat="1" applyFont="1" applyFill="1" applyBorder="1" applyAlignment="1">
      <alignment vertical="center" wrapText="1"/>
    </xf>
    <xf numFmtId="164" fontId="12" fillId="17" borderId="103" xfId="0" applyNumberFormat="1" applyFont="1" applyFill="1" applyBorder="1" applyAlignment="1">
      <alignment vertical="center" wrapText="1"/>
    </xf>
    <xf numFmtId="165" fontId="12" fillId="17" borderId="43" xfId="0" applyNumberFormat="1" applyFont="1" applyFill="1" applyBorder="1" applyAlignment="1">
      <alignment vertical="center" wrapText="1"/>
    </xf>
    <xf numFmtId="164" fontId="12" fillId="17" borderId="104" xfId="0" applyNumberFormat="1" applyFont="1" applyFill="1" applyBorder="1" applyAlignment="1">
      <alignment vertical="center" wrapText="1"/>
    </xf>
    <xf numFmtId="164" fontId="16" fillId="22" borderId="62" xfId="0" applyNumberFormat="1" applyFont="1" applyFill="1" applyBorder="1" applyAlignment="1" applyProtection="1">
      <alignment vertical="center" wrapText="1"/>
      <protection locked="0"/>
    </xf>
    <xf numFmtId="166" fontId="12" fillId="15" borderId="38" xfId="0" applyNumberFormat="1" applyFont="1" applyFill="1" applyBorder="1" applyAlignment="1">
      <alignment vertical="center" wrapText="1"/>
    </xf>
    <xf numFmtId="166" fontId="12" fillId="15" borderId="103" xfId="0" applyNumberFormat="1" applyFont="1" applyFill="1" applyBorder="1" applyAlignment="1">
      <alignment vertical="center" wrapText="1"/>
    </xf>
    <xf numFmtId="166" fontId="12" fillId="15" borderId="105" xfId="0" applyNumberFormat="1" applyFont="1" applyFill="1" applyBorder="1" applyAlignment="1">
      <alignment vertical="center" wrapText="1"/>
    </xf>
    <xf numFmtId="0" fontId="16" fillId="37" borderId="38" xfId="0" applyFont="1" applyFill="1" applyBorder="1" applyAlignment="1" applyProtection="1">
      <alignment vertical="center" wrapText="1"/>
      <protection locked="0"/>
    </xf>
    <xf numFmtId="0" fontId="16" fillId="38" borderId="38" xfId="0" applyFont="1" applyFill="1" applyBorder="1" applyAlignment="1">
      <alignment vertical="center" wrapText="1"/>
    </xf>
    <xf numFmtId="167" fontId="90" fillId="20" borderId="39" xfId="0" applyNumberFormat="1" applyFont="1" applyFill="1" applyBorder="1" applyAlignment="1">
      <alignment vertical="center" wrapText="1"/>
    </xf>
    <xf numFmtId="166" fontId="12" fillId="36" borderId="38" xfId="0" applyNumberFormat="1" applyFont="1" applyFill="1" applyBorder="1" applyAlignment="1">
      <alignment horizontal="center" vertical="center" wrapText="1"/>
    </xf>
    <xf numFmtId="166" fontId="12" fillId="36" borderId="106" xfId="0" applyNumberFormat="1" applyFont="1" applyFill="1" applyBorder="1" applyAlignment="1">
      <alignment horizontal="center" vertical="center" wrapText="1"/>
    </xf>
    <xf numFmtId="0" fontId="2" fillId="2" borderId="61" xfId="0" applyFont="1" applyFill="1" applyBorder="1" applyAlignment="1">
      <alignment horizontal="center"/>
    </xf>
    <xf numFmtId="0" fontId="12" fillId="2" borderId="61" xfId="0" applyFont="1" applyFill="1" applyBorder="1" applyAlignment="1">
      <alignment wrapText="1"/>
    </xf>
    <xf numFmtId="0" fontId="126" fillId="16" borderId="21" xfId="0" applyFont="1" applyFill="1" applyBorder="1" applyAlignment="1">
      <alignment horizontal="left" vertical="center" wrapText="1"/>
    </xf>
    <xf numFmtId="0" fontId="122" fillId="16" borderId="21" xfId="0" applyFont="1" applyFill="1" applyBorder="1" applyAlignment="1">
      <alignment horizontal="left" vertical="center" wrapText="1"/>
    </xf>
    <xf numFmtId="0" fontId="2" fillId="2" borderId="107" xfId="0" quotePrefix="1" applyFont="1" applyFill="1" applyBorder="1" applyAlignment="1">
      <alignment vertical="center"/>
    </xf>
    <xf numFmtId="0" fontId="0" fillId="0" borderId="108" xfId="0" applyBorder="1" applyAlignment="1">
      <alignment vertical="center"/>
    </xf>
    <xf numFmtId="0" fontId="2" fillId="2" borderId="108" xfId="0" applyFont="1" applyFill="1" applyBorder="1" applyAlignment="1">
      <alignment vertical="center"/>
    </xf>
    <xf numFmtId="0" fontId="2" fillId="2" borderId="109" xfId="0" applyFont="1" applyFill="1" applyBorder="1" applyAlignment="1">
      <alignment vertical="center"/>
    </xf>
    <xf numFmtId="0" fontId="2" fillId="2" borderId="110" xfId="0" quotePrefix="1" applyFont="1" applyFill="1" applyBorder="1" applyAlignment="1">
      <alignment vertical="center"/>
    </xf>
    <xf numFmtId="0" fontId="0" fillId="24" borderId="111" xfId="0" applyFill="1" applyBorder="1" applyAlignment="1">
      <alignment vertical="center"/>
    </xf>
    <xf numFmtId="0" fontId="2" fillId="2" borderId="111" xfId="0" applyFont="1" applyFill="1" applyBorder="1" applyAlignment="1">
      <alignment vertical="center"/>
    </xf>
    <xf numFmtId="0" fontId="2" fillId="2" borderId="112" xfId="0" applyFont="1" applyFill="1" applyBorder="1" applyAlignment="1">
      <alignment vertical="center"/>
    </xf>
    <xf numFmtId="0" fontId="107" fillId="29" borderId="88" xfId="0" applyFont="1" applyFill="1" applyBorder="1"/>
    <xf numFmtId="0" fontId="8" fillId="2" borderId="101" xfId="0" applyFont="1" applyFill="1" applyBorder="1" applyAlignment="1">
      <alignment vertical="center"/>
    </xf>
    <xf numFmtId="0" fontId="8" fillId="2" borderId="97" xfId="0" applyFont="1" applyFill="1" applyBorder="1" applyAlignment="1">
      <alignment vertical="center"/>
    </xf>
    <xf numFmtId="0" fontId="0" fillId="0" borderId="0" xfId="0" applyAlignment="1">
      <alignment vertical="center"/>
    </xf>
    <xf numFmtId="0" fontId="8" fillId="2" borderId="91" xfId="0" applyFont="1" applyFill="1" applyBorder="1" applyAlignment="1">
      <alignment vertical="center"/>
    </xf>
    <xf numFmtId="0" fontId="8" fillId="2" borderId="92" xfId="0" applyFont="1" applyFill="1" applyBorder="1" applyAlignment="1">
      <alignment vertical="center"/>
    </xf>
    <xf numFmtId="0" fontId="8" fillId="2" borderId="61" xfId="0" applyFont="1" applyFill="1" applyBorder="1" applyAlignment="1">
      <alignment vertical="center"/>
    </xf>
    <xf numFmtId="0" fontId="8" fillId="2" borderId="82" xfId="0" applyFont="1" applyFill="1" applyBorder="1" applyAlignment="1">
      <alignment vertical="center"/>
    </xf>
    <xf numFmtId="0" fontId="8" fillId="2" borderId="84" xfId="0" applyFont="1" applyFill="1" applyBorder="1" applyAlignment="1">
      <alignment vertical="center"/>
    </xf>
    <xf numFmtId="0" fontId="8" fillId="2" borderId="85" xfId="0" applyFont="1" applyFill="1" applyBorder="1" applyAlignment="1">
      <alignment vertical="center"/>
    </xf>
    <xf numFmtId="0" fontId="8" fillId="2" borderId="86" xfId="0" applyFont="1" applyFill="1" applyBorder="1" applyAlignment="1">
      <alignment vertical="center"/>
    </xf>
    <xf numFmtId="0" fontId="2" fillId="2" borderId="61" xfId="0" applyFont="1" applyFill="1" applyBorder="1" applyAlignment="1">
      <alignment horizontal="left" vertical="center"/>
    </xf>
    <xf numFmtId="0" fontId="2" fillId="2" borderId="61" xfId="0" applyFont="1" applyFill="1" applyBorder="1" applyAlignment="1">
      <alignment vertical="center" wrapText="1"/>
    </xf>
    <xf numFmtId="0" fontId="2" fillId="2" borderId="92" xfId="0" applyFont="1" applyFill="1" applyBorder="1" applyAlignment="1">
      <alignment vertical="center" wrapText="1"/>
    </xf>
    <xf numFmtId="0" fontId="8" fillId="24" borderId="101" xfId="0" applyFont="1" applyFill="1" applyBorder="1" applyAlignment="1">
      <alignment vertical="center"/>
    </xf>
    <xf numFmtId="0" fontId="8" fillId="24" borderId="61" xfId="0" applyFont="1" applyFill="1" applyBorder="1" applyAlignment="1">
      <alignment vertical="center"/>
    </xf>
    <xf numFmtId="0" fontId="8" fillId="24" borderId="97" xfId="0" applyFont="1" applyFill="1" applyBorder="1" applyAlignment="1">
      <alignment vertical="center"/>
    </xf>
    <xf numFmtId="0" fontId="0" fillId="24" borderId="0" xfId="0" applyFill="1" applyAlignment="1">
      <alignment vertical="center"/>
    </xf>
    <xf numFmtId="0" fontId="17" fillId="24" borderId="61" xfId="0" applyFont="1" applyFill="1" applyBorder="1" applyAlignment="1">
      <alignment vertical="center"/>
    </xf>
    <xf numFmtId="0" fontId="8" fillId="24" borderId="91" xfId="0" applyFont="1" applyFill="1" applyBorder="1" applyAlignment="1">
      <alignment vertical="center"/>
    </xf>
    <xf numFmtId="0" fontId="17" fillId="24" borderId="82" xfId="0" applyFont="1" applyFill="1" applyBorder="1" applyAlignment="1">
      <alignment vertical="center"/>
    </xf>
    <xf numFmtId="0" fontId="8" fillId="24" borderId="82" xfId="0" applyFont="1" applyFill="1" applyBorder="1" applyAlignment="1">
      <alignment vertical="center"/>
    </xf>
    <xf numFmtId="0" fontId="8" fillId="24" borderId="92" xfId="0" applyFont="1" applyFill="1" applyBorder="1" applyAlignment="1">
      <alignment vertical="center"/>
    </xf>
    <xf numFmtId="0" fontId="12" fillId="2" borderId="91" xfId="0" applyFont="1" applyFill="1" applyBorder="1" applyAlignment="1">
      <alignment vertical="center"/>
    </xf>
    <xf numFmtId="0" fontId="12" fillId="2" borderId="82" xfId="0" applyFont="1" applyFill="1" applyBorder="1" applyAlignment="1">
      <alignment vertical="center"/>
    </xf>
    <xf numFmtId="0" fontId="12" fillId="2" borderId="82" xfId="0" applyFont="1" applyFill="1" applyBorder="1" applyAlignment="1">
      <alignment horizontal="center" vertical="center"/>
    </xf>
    <xf numFmtId="0" fontId="19" fillId="2" borderId="82" xfId="0" applyFont="1" applyFill="1" applyBorder="1" applyAlignment="1">
      <alignment horizontal="center" vertical="center"/>
    </xf>
    <xf numFmtId="0" fontId="12" fillId="2" borderId="92" xfId="0" applyFont="1" applyFill="1" applyBorder="1" applyAlignment="1">
      <alignment vertical="center"/>
    </xf>
    <xf numFmtId="0" fontId="20" fillId="0" borderId="61" xfId="0" applyFont="1" applyBorder="1" applyAlignment="1">
      <alignment horizontal="left" vertical="center"/>
    </xf>
    <xf numFmtId="0" fontId="21" fillId="0" borderId="61" xfId="0" applyFont="1" applyBorder="1" applyAlignment="1">
      <alignment vertical="center"/>
    </xf>
    <xf numFmtId="0" fontId="20" fillId="0" borderId="61" xfId="0" applyFont="1" applyBorder="1" applyAlignment="1">
      <alignment vertical="center"/>
    </xf>
    <xf numFmtId="0" fontId="12" fillId="0" borderId="1" xfId="0" applyFont="1" applyBorder="1" applyAlignment="1">
      <alignment vertical="center"/>
    </xf>
    <xf numFmtId="0" fontId="12" fillId="0" borderId="0" xfId="0" applyFont="1" applyAlignment="1">
      <alignment vertical="center"/>
    </xf>
    <xf numFmtId="0" fontId="12" fillId="0" borderId="1" xfId="0" applyFont="1" applyBorder="1" applyAlignment="1">
      <alignment vertical="top"/>
    </xf>
    <xf numFmtId="0" fontId="12" fillId="0" borderId="61" xfId="0" applyFont="1" applyBorder="1" applyAlignment="1">
      <alignment vertical="top"/>
    </xf>
    <xf numFmtId="0" fontId="12" fillId="0" borderId="0" xfId="0" applyFont="1" applyAlignment="1">
      <alignment vertical="top" wrapText="1"/>
    </xf>
    <xf numFmtId="0" fontId="12" fillId="0" borderId="0" xfId="0" applyFont="1" applyAlignment="1">
      <alignment vertical="top"/>
    </xf>
    <xf numFmtId="0" fontId="97" fillId="0" borderId="21" xfId="0" applyFont="1" applyBorder="1" applyAlignment="1">
      <alignment horizontal="center" vertical="top" wrapText="1"/>
    </xf>
    <xf numFmtId="0" fontId="27" fillId="0" borderId="21" xfId="0" applyFont="1" applyBorder="1" applyAlignment="1">
      <alignment horizontal="center" vertical="top" wrapText="1"/>
    </xf>
    <xf numFmtId="0" fontId="27" fillId="0" borderId="23" xfId="0" applyFont="1" applyBorder="1" applyAlignment="1">
      <alignment horizontal="center" vertical="top" wrapText="1"/>
    </xf>
    <xf numFmtId="0" fontId="27" fillId="0" borderId="0" xfId="0" applyFont="1" applyAlignment="1">
      <alignment horizontal="center" vertical="top" wrapText="1"/>
    </xf>
    <xf numFmtId="0" fontId="82" fillId="0" borderId="21" xfId="0" applyFont="1" applyBorder="1" applyAlignment="1">
      <alignment horizontal="center" vertical="top" wrapText="1"/>
    </xf>
    <xf numFmtId="0" fontId="27" fillId="0" borderId="61" xfId="0" applyFont="1" applyBorder="1" applyAlignment="1">
      <alignment horizontal="center" vertical="top" wrapText="1"/>
    </xf>
    <xf numFmtId="168" fontId="22" fillId="0" borderId="21" xfId="0" applyNumberFormat="1" applyFont="1" applyBorder="1" applyAlignment="1">
      <alignment horizontal="center" vertical="top" wrapText="1"/>
    </xf>
    <xf numFmtId="168" fontId="49" fillId="0" borderId="21" xfId="0" applyNumberFormat="1" applyFont="1" applyBorder="1" applyAlignment="1">
      <alignment horizontal="center" vertical="top" wrapText="1"/>
    </xf>
    <xf numFmtId="168" fontId="86" fillId="0" borderId="70" xfId="47" applyFont="1" applyBorder="1" applyAlignment="1" applyProtection="1">
      <alignment horizontal="center" vertical="top" wrapText="1"/>
      <protection locked="0"/>
    </xf>
    <xf numFmtId="0" fontId="26" fillId="0" borderId="1" xfId="0" applyFont="1" applyBorder="1" applyAlignment="1">
      <alignment vertical="top"/>
    </xf>
    <xf numFmtId="0" fontId="50" fillId="0" borderId="61" xfId="0" applyFont="1" applyBorder="1" applyAlignment="1">
      <alignment vertical="top"/>
    </xf>
    <xf numFmtId="0" fontId="22" fillId="0" borderId="21" xfId="0" applyFont="1" applyBorder="1" applyAlignment="1">
      <alignment vertical="top"/>
    </xf>
    <xf numFmtId="2" fontId="26" fillId="0" borderId="116" xfId="0" applyNumberFormat="1" applyFont="1" applyBorder="1" applyAlignment="1">
      <alignment vertical="top" wrapText="1"/>
    </xf>
    <xf numFmtId="0" fontId="127" fillId="2" borderId="1" xfId="0" applyFont="1" applyFill="1" applyBorder="1" applyAlignment="1">
      <alignment horizontal="right"/>
    </xf>
    <xf numFmtId="0" fontId="58" fillId="0" borderId="0" xfId="0" applyFont="1"/>
    <xf numFmtId="0" fontId="4" fillId="2" borderId="1" xfId="0" applyFont="1" applyFill="1" applyBorder="1" applyAlignment="1">
      <alignment horizontal="right"/>
    </xf>
    <xf numFmtId="0" fontId="56" fillId="2" borderId="1" xfId="0" applyFont="1" applyFill="1" applyBorder="1"/>
    <xf numFmtId="0" fontId="131" fillId="2" borderId="1" xfId="0" applyFont="1" applyFill="1" applyBorder="1"/>
    <xf numFmtId="0" fontId="127" fillId="0" borderId="71" xfId="0" applyFont="1" applyBorder="1" applyAlignment="1">
      <alignment vertical="top"/>
    </xf>
    <xf numFmtId="0" fontId="2" fillId="0" borderId="61" xfId="54" applyFont="1"/>
    <xf numFmtId="0" fontId="0" fillId="0" borderId="61" xfId="54" applyFont="1"/>
    <xf numFmtId="0" fontId="7" fillId="3" borderId="61" xfId="54" applyFont="1" applyFill="1"/>
    <xf numFmtId="0" fontId="5" fillId="3" borderId="61" xfId="54" applyFont="1" applyFill="1"/>
    <xf numFmtId="0" fontId="7" fillId="3" borderId="61" xfId="54" applyFont="1" applyFill="1" applyAlignment="1">
      <alignment vertical="center"/>
    </xf>
    <xf numFmtId="0" fontId="23" fillId="0" borderId="61" xfId="54" applyFont="1"/>
    <xf numFmtId="0" fontId="23" fillId="0" borderId="61" xfId="54" applyFont="1" applyAlignment="1">
      <alignment horizontal="center"/>
    </xf>
    <xf numFmtId="0" fontId="6" fillId="3" borderId="61" xfId="54" applyFont="1" applyFill="1"/>
    <xf numFmtId="0" fontId="38" fillId="3" borderId="61" xfId="54" applyFont="1" applyFill="1"/>
    <xf numFmtId="0" fontId="22" fillId="0" borderId="61" xfId="54" applyFont="1"/>
    <xf numFmtId="0" fontId="22" fillId="0" borderId="61" xfId="54" applyFont="1" applyAlignment="1">
      <alignment horizontal="center"/>
    </xf>
    <xf numFmtId="0" fontId="22" fillId="5" borderId="21" xfId="54" applyFont="1" applyFill="1" applyBorder="1"/>
    <xf numFmtId="0" fontId="22" fillId="5" borderId="21" xfId="54" applyFont="1" applyFill="1" applyBorder="1" applyAlignment="1">
      <alignment horizontal="center"/>
    </xf>
    <xf numFmtId="0" fontId="23" fillId="0" borderId="21" xfId="54" applyFont="1" applyBorder="1"/>
    <xf numFmtId="0" fontId="23" fillId="0" borderId="21" xfId="54" applyFont="1" applyBorder="1" applyAlignment="1">
      <alignment horizontal="center"/>
    </xf>
    <xf numFmtId="172" fontId="23" fillId="0" borderId="21" xfId="54" applyNumberFormat="1" applyFont="1" applyBorder="1" applyAlignment="1">
      <alignment horizontal="center"/>
    </xf>
    <xf numFmtId="0" fontId="23" fillId="5" borderId="21" xfId="54" applyFont="1" applyFill="1" applyBorder="1"/>
    <xf numFmtId="0" fontId="39" fillId="0" borderId="21" xfId="54" applyFont="1" applyBorder="1" applyAlignment="1">
      <alignment horizontal="center"/>
    </xf>
    <xf numFmtId="0" fontId="40" fillId="0" borderId="21" xfId="54" applyFont="1" applyBorder="1" applyAlignment="1">
      <alignment horizontal="center"/>
    </xf>
    <xf numFmtId="0" fontId="22" fillId="0" borderId="21" xfId="54" applyFont="1" applyBorder="1" applyAlignment="1">
      <alignment horizontal="center"/>
    </xf>
    <xf numFmtId="172" fontId="23" fillId="0" borderId="61" xfId="54" applyNumberFormat="1" applyFont="1"/>
    <xf numFmtId="172" fontId="22" fillId="0" borderId="61" xfId="54" applyNumberFormat="1" applyFont="1"/>
    <xf numFmtId="0" fontId="31" fillId="0" borderId="61" xfId="54" applyFont="1"/>
    <xf numFmtId="0" fontId="22" fillId="5" borderId="21" xfId="54" applyFont="1" applyFill="1" applyBorder="1" applyAlignment="1">
      <alignment wrapText="1"/>
    </xf>
    <xf numFmtId="0" fontId="22" fillId="5" borderId="21" xfId="54" applyFont="1" applyFill="1" applyBorder="1" applyAlignment="1">
      <alignment horizontal="center" wrapText="1"/>
    </xf>
    <xf numFmtId="0" fontId="23" fillId="0" borderId="61" xfId="54" applyFont="1" applyAlignment="1">
      <alignment wrapText="1"/>
    </xf>
    <xf numFmtId="0" fontId="22" fillId="0" borderId="61" xfId="54" applyFont="1" applyAlignment="1">
      <alignment wrapText="1"/>
    </xf>
    <xf numFmtId="0" fontId="40" fillId="0" borderId="61" xfId="54" applyFont="1" applyAlignment="1">
      <alignment horizontal="center"/>
    </xf>
    <xf numFmtId="0" fontId="14" fillId="3" borderId="61" xfId="54" applyFont="1" applyFill="1"/>
    <xf numFmtId="0" fontId="4" fillId="3" borderId="61" xfId="54" applyFont="1" applyFill="1"/>
    <xf numFmtId="0" fontId="132" fillId="0" borderId="61" xfId="54" applyFont="1"/>
    <xf numFmtId="0" fontId="133" fillId="0" borderId="61" xfId="54" applyFont="1"/>
    <xf numFmtId="2" fontId="23" fillId="0" borderId="21" xfId="54" applyNumberFormat="1" applyFont="1" applyBorder="1" applyAlignment="1">
      <alignment horizontal="center"/>
    </xf>
    <xf numFmtId="2" fontId="23" fillId="5" borderId="21" xfId="54" applyNumberFormat="1" applyFont="1" applyFill="1" applyBorder="1"/>
    <xf numFmtId="0" fontId="62" fillId="0" borderId="61" xfId="54" applyFont="1"/>
    <xf numFmtId="0" fontId="61" fillId="0" borderId="61" xfId="54" applyFont="1"/>
    <xf numFmtId="0" fontId="61" fillId="0" borderId="61" xfId="54" applyFont="1" applyAlignment="1">
      <alignment horizontal="center"/>
    </xf>
    <xf numFmtId="0" fontId="41" fillId="2" borderId="69" xfId="54" applyFont="1" applyFill="1" applyBorder="1"/>
    <xf numFmtId="0" fontId="23" fillId="2" borderId="69" xfId="54" applyFont="1" applyFill="1" applyBorder="1"/>
    <xf numFmtId="0" fontId="12" fillId="0" borderId="61" xfId="54" applyFont="1"/>
    <xf numFmtId="0" fontId="19" fillId="0" borderId="61" xfId="54" applyFont="1"/>
    <xf numFmtId="0" fontId="12" fillId="0" borderId="69" xfId="54" applyFont="1" applyBorder="1"/>
    <xf numFmtId="0" fontId="134" fillId="3" borderId="21" xfId="0" applyFont="1" applyFill="1" applyBorder="1" applyAlignment="1">
      <alignment horizontal="center" vertical="center" wrapText="1"/>
    </xf>
    <xf numFmtId="0" fontId="5" fillId="3" borderId="1" xfId="0" applyFont="1" applyFill="1" applyBorder="1" applyAlignment="1">
      <alignment vertical="center"/>
    </xf>
    <xf numFmtId="0" fontId="7" fillId="3" borderId="1" xfId="0" applyFont="1" applyFill="1" applyBorder="1" applyAlignment="1">
      <alignment horizontal="left" vertical="center"/>
    </xf>
    <xf numFmtId="0" fontId="15" fillId="2" borderId="1" xfId="0" applyFont="1" applyFill="1" applyBorder="1" applyAlignment="1">
      <alignment vertical="center"/>
    </xf>
    <xf numFmtId="0" fontId="135" fillId="0" borderId="0" xfId="0" applyFont="1" applyAlignment="1">
      <alignment vertical="center"/>
    </xf>
    <xf numFmtId="8" fontId="19" fillId="2" borderId="21" xfId="0" applyNumberFormat="1" applyFont="1" applyFill="1" applyBorder="1" applyAlignment="1" applyProtection="1">
      <alignment horizontal="center" vertical="center"/>
      <protection locked="0"/>
    </xf>
    <xf numFmtId="179" fontId="87" fillId="0" borderId="70" xfId="47" applyNumberFormat="1" applyFont="1" applyBorder="1" applyAlignment="1" applyProtection="1">
      <alignment horizontal="center" vertical="center"/>
      <protection locked="0"/>
    </xf>
    <xf numFmtId="0" fontId="16" fillId="5" borderId="23" xfId="54" applyFont="1" applyFill="1" applyBorder="1"/>
    <xf numFmtId="0" fontId="16" fillId="5" borderId="23" xfId="54" applyFont="1" applyFill="1" applyBorder="1" applyAlignment="1">
      <alignment horizontal="center"/>
    </xf>
    <xf numFmtId="0" fontId="12" fillId="0" borderId="70" xfId="0" applyFont="1" applyBorder="1" applyAlignment="1">
      <alignment vertical="center"/>
    </xf>
    <xf numFmtId="14" fontId="12" fillId="0" borderId="70" xfId="0" applyNumberFormat="1" applyFont="1" applyBorder="1" applyAlignment="1">
      <alignment vertical="center"/>
    </xf>
    <xf numFmtId="0" fontId="12" fillId="0" borderId="70" xfId="0" applyFont="1" applyBorder="1" applyAlignment="1">
      <alignment horizontal="right" vertical="center"/>
    </xf>
    <xf numFmtId="0" fontId="2" fillId="2" borderId="110" xfId="0" quotePrefix="1" applyFont="1" applyFill="1" applyBorder="1" applyAlignment="1">
      <alignment horizontal="left" vertical="center" wrapText="1"/>
    </xf>
    <xf numFmtId="0" fontId="2" fillId="2" borderId="111" xfId="0" quotePrefix="1" applyFont="1" applyFill="1" applyBorder="1" applyAlignment="1">
      <alignment horizontal="left" vertical="center" wrapText="1"/>
    </xf>
    <xf numFmtId="0" fontId="2" fillId="2" borderId="112" xfId="0" quotePrefix="1" applyFont="1" applyFill="1" applyBorder="1" applyAlignment="1">
      <alignment horizontal="left" vertical="center" wrapText="1"/>
    </xf>
    <xf numFmtId="0" fontId="16" fillId="6" borderId="16" xfId="0" applyFont="1" applyFill="1" applyBorder="1" applyAlignment="1">
      <alignment horizontal="center" vertical="center" wrapText="1"/>
    </xf>
    <xf numFmtId="0" fontId="17" fillId="0" borderId="18" xfId="0" applyFont="1" applyBorder="1"/>
    <xf numFmtId="0" fontId="17" fillId="0" borderId="17" xfId="0" applyFont="1" applyBorder="1"/>
    <xf numFmtId="0" fontId="16" fillId="6" borderId="19" xfId="0" applyFont="1" applyFill="1" applyBorder="1" applyAlignment="1">
      <alignment horizontal="center" vertical="center" wrapText="1"/>
    </xf>
    <xf numFmtId="0" fontId="17" fillId="0" borderId="26" xfId="0" applyFont="1" applyBorder="1"/>
    <xf numFmtId="0" fontId="23" fillId="2" borderId="5" xfId="0" applyFont="1" applyFill="1" applyBorder="1" applyAlignment="1">
      <alignment horizontal="center" vertical="center" wrapText="1"/>
    </xf>
    <xf numFmtId="0" fontId="17" fillId="0" borderId="7" xfId="0" applyFont="1" applyBorder="1"/>
    <xf numFmtId="0" fontId="55" fillId="23" borderId="83" xfId="0" applyFont="1" applyFill="1" applyBorder="1" applyAlignment="1">
      <alignment horizontal="center" vertical="center"/>
    </xf>
    <xf numFmtId="0" fontId="55" fillId="23" borderId="87" xfId="0" applyFont="1" applyFill="1" applyBorder="1" applyAlignment="1">
      <alignment horizontal="center" vertical="center"/>
    </xf>
    <xf numFmtId="0" fontId="3" fillId="2" borderId="113" xfId="0" quotePrefix="1" applyFont="1" applyFill="1" applyBorder="1" applyAlignment="1">
      <alignment horizontal="left" vertical="center" wrapText="1"/>
    </xf>
    <xf numFmtId="0" fontId="3" fillId="2" borderId="114" xfId="0" quotePrefix="1" applyFont="1" applyFill="1" applyBorder="1" applyAlignment="1">
      <alignment horizontal="left" vertical="center" wrapText="1"/>
    </xf>
    <xf numFmtId="0" fontId="3" fillId="2" borderId="115" xfId="0" quotePrefix="1" applyFont="1" applyFill="1" applyBorder="1" applyAlignment="1">
      <alignment horizontal="left" vertical="center" wrapText="1"/>
    </xf>
    <xf numFmtId="0" fontId="6" fillId="2" borderId="5"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16" fillId="6" borderId="59" xfId="0" applyFont="1" applyFill="1" applyBorder="1" applyAlignment="1">
      <alignment horizontal="center" vertical="center" wrapText="1"/>
    </xf>
    <xf numFmtId="0" fontId="16" fillId="6" borderId="84" xfId="0" applyFont="1" applyFill="1" applyBorder="1" applyAlignment="1">
      <alignment horizontal="center" vertical="center" wrapText="1"/>
    </xf>
    <xf numFmtId="0" fontId="16" fillId="6" borderId="85" xfId="0" applyFont="1" applyFill="1" applyBorder="1" applyAlignment="1">
      <alignment horizontal="center" vertical="center" wrapText="1"/>
    </xf>
    <xf numFmtId="0" fontId="16" fillId="6" borderId="86" xfId="0" applyFont="1" applyFill="1" applyBorder="1" applyAlignment="1">
      <alignment horizontal="center" vertical="center" wrapText="1"/>
    </xf>
    <xf numFmtId="0" fontId="105" fillId="24" borderId="61" xfId="0" quotePrefix="1" applyFont="1" applyFill="1" applyBorder="1" applyAlignment="1">
      <alignment horizontal="left" vertical="center" wrapText="1"/>
    </xf>
    <xf numFmtId="0" fontId="121" fillId="0" borderId="61" xfId="0" applyFont="1" applyBorder="1" applyAlignment="1">
      <alignment vertical="center"/>
    </xf>
    <xf numFmtId="0" fontId="2" fillId="2" borderId="82" xfId="0" applyFont="1" applyFill="1" applyBorder="1" applyAlignment="1">
      <alignment horizontal="left" vertical="center" wrapText="1"/>
    </xf>
    <xf numFmtId="0" fontId="2" fillId="2" borderId="61" xfId="0" applyFont="1" applyFill="1" applyBorder="1" applyAlignment="1">
      <alignment horizontal="left" vertical="center" wrapText="1"/>
    </xf>
    <xf numFmtId="0" fontId="2" fillId="2" borderId="97" xfId="0" applyFont="1" applyFill="1" applyBorder="1" applyAlignment="1">
      <alignment horizontal="left" vertical="center" wrapText="1"/>
    </xf>
    <xf numFmtId="0" fontId="104" fillId="24" borderId="82" xfId="0" quotePrefix="1" applyFont="1" applyFill="1" applyBorder="1" applyAlignment="1">
      <alignment horizontal="left" vertical="center" wrapText="1"/>
    </xf>
    <xf numFmtId="0" fontId="17" fillId="0" borderId="61" xfId="0" applyFont="1" applyBorder="1" applyAlignment="1">
      <alignment vertical="center"/>
    </xf>
    <xf numFmtId="0" fontId="3" fillId="2" borderId="85" xfId="0" applyFont="1" applyFill="1" applyBorder="1" applyAlignment="1">
      <alignment horizontal="left" vertical="center" wrapText="1"/>
    </xf>
    <xf numFmtId="0" fontId="17" fillId="0" borderId="85" xfId="0" applyFont="1" applyBorder="1" applyAlignment="1">
      <alignment vertical="center"/>
    </xf>
    <xf numFmtId="0" fontId="45" fillId="2" borderId="61" xfId="0" applyFont="1" applyFill="1" applyBorder="1" applyAlignment="1">
      <alignment horizontal="left" vertical="center" wrapText="1"/>
    </xf>
    <xf numFmtId="0" fontId="17" fillId="0" borderId="82" xfId="0" applyFont="1" applyBorder="1" applyAlignment="1">
      <alignment vertical="center"/>
    </xf>
    <xf numFmtId="0" fontId="45" fillId="2" borderId="82" xfId="0" applyFont="1" applyFill="1" applyBorder="1" applyAlignment="1">
      <alignment horizontal="left" vertical="center"/>
    </xf>
    <xf numFmtId="0" fontId="45" fillId="2" borderId="82" xfId="0" applyFont="1" applyFill="1" applyBorder="1" applyAlignment="1">
      <alignment horizontal="left" vertical="center" wrapText="1"/>
    </xf>
    <xf numFmtId="0" fontId="17" fillId="0" borderId="82" xfId="0" applyFont="1" applyBorder="1" applyAlignment="1">
      <alignment vertical="center" wrapText="1"/>
    </xf>
    <xf numFmtId="0" fontId="49" fillId="36" borderId="79" xfId="0" applyFont="1" applyFill="1" applyBorder="1" applyAlignment="1">
      <alignment horizontal="center" vertical="center" wrapText="1"/>
    </xf>
    <xf numFmtId="0" fontId="49" fillId="36" borderId="78" xfId="0" applyFont="1" applyFill="1" applyBorder="1" applyAlignment="1">
      <alignment horizontal="center" vertical="center" wrapText="1"/>
    </xf>
    <xf numFmtId="0" fontId="89" fillId="36" borderId="9" xfId="0" applyFont="1" applyFill="1" applyBorder="1" applyAlignment="1">
      <alignment horizontal="center" vertical="center" wrapText="1"/>
    </xf>
    <xf numFmtId="0" fontId="89" fillId="36" borderId="29" xfId="0" applyFont="1" applyFill="1" applyBorder="1" applyAlignment="1">
      <alignment horizontal="center" vertical="center" wrapText="1"/>
    </xf>
    <xf numFmtId="0" fontId="16" fillId="36" borderId="9" xfId="0" applyFont="1" applyFill="1" applyBorder="1" applyAlignment="1">
      <alignment horizontal="center" vertical="center" wrapText="1"/>
    </xf>
    <xf numFmtId="0" fontId="16" fillId="36" borderId="29" xfId="0" applyFont="1" applyFill="1" applyBorder="1" applyAlignment="1">
      <alignment horizontal="center" vertical="center" wrapText="1"/>
    </xf>
    <xf numFmtId="0" fontId="91" fillId="20" borderId="4" xfId="0" applyFont="1" applyFill="1" applyBorder="1" applyAlignment="1">
      <alignment horizontal="center" vertical="center" wrapText="1"/>
    </xf>
    <xf numFmtId="0" fontId="90" fillId="0" borderId="39" xfId="0" applyFont="1" applyBorder="1"/>
    <xf numFmtId="0" fontId="27" fillId="0" borderId="16" xfId="0" applyFont="1" applyBorder="1" applyAlignment="1">
      <alignment horizontal="center" vertical="top" wrapText="1"/>
    </xf>
    <xf numFmtId="0" fontId="50" fillId="0" borderId="17" xfId="0" applyFont="1" applyBorder="1" applyAlignment="1">
      <alignment vertical="top"/>
    </xf>
    <xf numFmtId="0" fontId="15" fillId="12" borderId="15" xfId="0" applyFont="1" applyFill="1" applyBorder="1" applyAlignment="1">
      <alignment horizontal="center"/>
    </xf>
    <xf numFmtId="0" fontId="15" fillId="12" borderId="14" xfId="0" applyFont="1" applyFill="1" applyBorder="1" applyAlignment="1">
      <alignment horizontal="center"/>
    </xf>
    <xf numFmtId="0" fontId="89" fillId="0" borderId="39" xfId="0" applyFont="1" applyBorder="1"/>
    <xf numFmtId="0" fontId="22" fillId="20" borderId="4" xfId="0" applyFont="1" applyFill="1" applyBorder="1" applyAlignment="1">
      <alignment horizontal="center" vertical="center" wrapText="1"/>
    </xf>
    <xf numFmtId="0" fontId="50" fillId="0" borderId="39" xfId="0" applyFont="1" applyBorder="1"/>
    <xf numFmtId="0" fontId="28" fillId="0" borderId="16" xfId="0" applyFont="1" applyBorder="1" applyAlignment="1">
      <alignment horizontal="left" vertical="top" wrapText="1"/>
    </xf>
    <xf numFmtId="0" fontId="50" fillId="0" borderId="17" xfId="0" applyFont="1" applyBorder="1"/>
    <xf numFmtId="0" fontId="16" fillId="36" borderId="11" xfId="0" applyFont="1" applyFill="1" applyBorder="1" applyAlignment="1">
      <alignment horizontal="center" vertical="center"/>
    </xf>
    <xf numFmtId="0" fontId="50" fillId="35" borderId="14" xfId="0" applyFont="1" applyFill="1" applyBorder="1"/>
    <xf numFmtId="0" fontId="16" fillId="36" borderId="11" xfId="0" applyFont="1" applyFill="1" applyBorder="1" applyAlignment="1">
      <alignment horizontal="center" vertical="center" wrapText="1"/>
    </xf>
    <xf numFmtId="0" fontId="28" fillId="0" borderId="16" xfId="0" applyFont="1" applyBorder="1" applyAlignment="1">
      <alignment horizontal="center" vertical="top" wrapText="1"/>
    </xf>
    <xf numFmtId="0" fontId="16" fillId="36" borderId="75" xfId="0" applyFont="1" applyFill="1" applyBorder="1" applyAlignment="1">
      <alignment horizontal="center" vertical="center"/>
    </xf>
    <xf numFmtId="0" fontId="50" fillId="35" borderId="76" xfId="0" applyFont="1" applyFill="1" applyBorder="1"/>
    <xf numFmtId="0" fontId="16" fillId="36" borderId="38" xfId="0" applyFont="1" applyFill="1" applyBorder="1" applyAlignment="1">
      <alignment horizontal="center" vertical="center" wrapText="1"/>
    </xf>
    <xf numFmtId="0" fontId="49" fillId="36" borderId="11" xfId="0" applyFont="1" applyFill="1" applyBorder="1" applyAlignment="1">
      <alignment horizontal="center" vertical="center" wrapText="1"/>
    </xf>
    <xf numFmtId="0" fontId="50" fillId="35" borderId="12" xfId="0" applyFont="1" applyFill="1" applyBorder="1"/>
    <xf numFmtId="0" fontId="16" fillId="18" borderId="28" xfId="0" applyFont="1" applyFill="1" applyBorder="1" applyAlignment="1">
      <alignment horizontal="center" vertical="center" wrapText="1"/>
    </xf>
    <xf numFmtId="0" fontId="50" fillId="0" borderId="32" xfId="0" applyFont="1" applyBorder="1"/>
    <xf numFmtId="0" fontId="50" fillId="0" borderId="33" xfId="0" applyFont="1" applyBorder="1"/>
    <xf numFmtId="0" fontId="27" fillId="0" borderId="16" xfId="0" applyFont="1" applyBorder="1" applyAlignment="1">
      <alignment horizontal="left" vertical="top" wrapText="1"/>
    </xf>
    <xf numFmtId="0" fontId="15" fillId="10" borderId="11" xfId="0" applyFont="1" applyFill="1" applyBorder="1" applyAlignment="1">
      <alignment horizontal="center" vertical="center"/>
    </xf>
    <xf numFmtId="0" fontId="50" fillId="0" borderId="12" xfId="0" applyFont="1" applyBorder="1"/>
    <xf numFmtId="0" fontId="50" fillId="0" borderId="14" xfId="0" applyFont="1" applyBorder="1"/>
    <xf numFmtId="0" fontId="12" fillId="0" borderId="5" xfId="0" applyFont="1" applyBorder="1" applyAlignment="1">
      <alignment horizontal="center" vertical="top"/>
    </xf>
    <xf numFmtId="0" fontId="50" fillId="0" borderId="6" xfId="0" applyFont="1" applyBorder="1" applyAlignment="1">
      <alignment vertical="top"/>
    </xf>
    <xf numFmtId="0" fontId="50" fillId="0" borderId="7" xfId="0" applyFont="1" applyBorder="1" applyAlignment="1">
      <alignment vertical="top"/>
    </xf>
    <xf numFmtId="0" fontId="50" fillId="35" borderId="14" xfId="0" applyFont="1" applyFill="1" applyBorder="1" applyAlignment="1">
      <alignment wrapText="1"/>
    </xf>
    <xf numFmtId="0" fontId="16" fillId="15" borderId="36" xfId="0" applyFont="1" applyFill="1" applyBorder="1" applyAlignment="1">
      <alignment horizontal="center" vertical="center" wrapText="1"/>
    </xf>
    <xf numFmtId="0" fontId="50" fillId="0" borderId="51" xfId="0" applyFont="1" applyBorder="1"/>
    <xf numFmtId="0" fontId="16" fillId="15" borderId="37" xfId="0" applyFont="1" applyFill="1" applyBorder="1" applyAlignment="1">
      <alignment horizontal="center" vertical="center" wrapText="1"/>
    </xf>
    <xf numFmtId="0" fontId="50" fillId="0" borderId="52" xfId="0" applyFont="1" applyBorder="1"/>
    <xf numFmtId="0" fontId="50" fillId="0" borderId="29" xfId="0" applyFont="1" applyBorder="1"/>
    <xf numFmtId="0" fontId="16" fillId="9" borderId="4" xfId="0" applyFont="1" applyFill="1" applyBorder="1" applyAlignment="1">
      <alignment horizontal="center" vertical="center" wrapText="1"/>
    </xf>
    <xf numFmtId="0" fontId="50" fillId="0" borderId="20" xfId="0" applyFont="1" applyBorder="1"/>
    <xf numFmtId="0" fontId="16" fillId="15" borderId="35" xfId="0" applyFont="1" applyFill="1" applyBorder="1" applyAlignment="1">
      <alignment horizontal="center" vertical="center" wrapText="1"/>
    </xf>
    <xf numFmtId="0" fontId="50" fillId="0" borderId="50" xfId="0" applyFont="1" applyBorder="1"/>
    <xf numFmtId="0" fontId="15" fillId="7" borderId="11" xfId="0" applyFont="1" applyFill="1" applyBorder="1" applyAlignment="1">
      <alignment horizontal="center" vertical="center" wrapText="1"/>
    </xf>
    <xf numFmtId="0" fontId="15" fillId="8" borderId="11"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89" fillId="4" borderId="4" xfId="0" applyFont="1" applyFill="1" applyBorder="1" applyAlignment="1">
      <alignment horizontal="center" vertical="center" wrapText="1"/>
    </xf>
    <xf numFmtId="0" fontId="90" fillId="0" borderId="20" xfId="0" applyFont="1" applyBorder="1"/>
    <xf numFmtId="0" fontId="16" fillId="5" borderId="4" xfId="0" applyFont="1" applyFill="1" applyBorder="1" applyAlignment="1" applyProtection="1">
      <alignment horizontal="center" vertical="center" wrapText="1"/>
      <protection locked="0"/>
    </xf>
    <xf numFmtId="0" fontId="50" fillId="0" borderId="20" xfId="0" applyFont="1" applyBorder="1" applyProtection="1">
      <protection locked="0"/>
    </xf>
    <xf numFmtId="0" fontId="50" fillId="0" borderId="39" xfId="0" applyFont="1" applyBorder="1" applyProtection="1">
      <protection locked="0"/>
    </xf>
    <xf numFmtId="0" fontId="89" fillId="5" borderId="4" xfId="0" applyFont="1" applyFill="1" applyBorder="1" applyAlignment="1">
      <alignment horizontal="center" vertical="center" wrapText="1"/>
    </xf>
    <xf numFmtId="0" fontId="50" fillId="0" borderId="20" xfId="0" applyFont="1" applyBorder="1" applyAlignment="1">
      <alignment wrapText="1"/>
    </xf>
    <xf numFmtId="0" fontId="50" fillId="0" borderId="39" xfId="0" applyFont="1" applyBorder="1" applyAlignment="1">
      <alignment wrapText="1"/>
    </xf>
    <xf numFmtId="0" fontId="16" fillId="13" borderId="27" xfId="0" applyFont="1" applyFill="1" applyBorder="1" applyAlignment="1">
      <alignment horizontal="center" vertical="center" wrapText="1"/>
    </xf>
    <xf numFmtId="0" fontId="50" fillId="0" borderId="41" xfId="0" applyFont="1" applyBorder="1"/>
    <xf numFmtId="0" fontId="16" fillId="14" borderId="28" xfId="0" applyFont="1" applyFill="1" applyBorder="1" applyAlignment="1">
      <alignment horizontal="center" vertical="center" wrapText="1"/>
    </xf>
    <xf numFmtId="0" fontId="49" fillId="5" borderId="4"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50" fillId="0" borderId="9" xfId="0" applyFont="1" applyBorder="1"/>
    <xf numFmtId="0" fontId="50" fillId="0" borderId="22" xfId="0" applyFont="1" applyBorder="1"/>
    <xf numFmtId="0" fontId="50" fillId="0" borderId="24" xfId="0" applyFont="1" applyBorder="1"/>
    <xf numFmtId="0" fontId="90" fillId="0" borderId="40" xfId="0" applyFont="1" applyBorder="1"/>
    <xf numFmtId="0" fontId="16" fillId="14" borderId="11" xfId="0" applyFont="1" applyFill="1" applyBorder="1" applyAlignment="1">
      <alignment horizontal="center" vertical="center" wrapText="1"/>
    </xf>
    <xf numFmtId="0" fontId="49" fillId="5" borderId="40" xfId="0" applyFont="1" applyFill="1" applyBorder="1" applyAlignment="1">
      <alignment horizontal="center" vertical="center" wrapText="1"/>
    </xf>
    <xf numFmtId="0" fontId="16" fillId="13" borderId="4" xfId="0" applyFont="1" applyFill="1" applyBorder="1" applyAlignment="1">
      <alignment horizontal="center" vertical="center" wrapText="1"/>
    </xf>
    <xf numFmtId="0" fontId="16" fillId="17" borderId="4" xfId="0" applyFont="1" applyFill="1" applyBorder="1" applyAlignment="1">
      <alignment horizontal="center" vertical="center" wrapText="1"/>
    </xf>
    <xf numFmtId="0" fontId="16" fillId="17" borderId="34" xfId="0" applyFont="1" applyFill="1" applyBorder="1" applyAlignment="1">
      <alignment horizontal="center" vertical="center" wrapText="1"/>
    </xf>
    <xf numFmtId="0" fontId="50" fillId="0" borderId="49" xfId="0" applyFont="1" applyBorder="1"/>
    <xf numFmtId="0" fontId="16" fillId="18" borderId="31" xfId="0" applyFont="1" applyFill="1" applyBorder="1" applyAlignment="1">
      <alignment horizontal="center" vertical="center" wrapText="1"/>
    </xf>
    <xf numFmtId="0" fontId="89" fillId="4" borderId="40" xfId="0" applyFont="1" applyFill="1" applyBorder="1" applyAlignment="1">
      <alignment horizontal="center" vertical="center" wrapText="1"/>
    </xf>
    <xf numFmtId="0" fontId="89" fillId="4" borderId="39" xfId="0" applyFont="1" applyFill="1" applyBorder="1" applyAlignment="1">
      <alignment horizontal="center" vertical="center" wrapText="1"/>
    </xf>
    <xf numFmtId="0" fontId="89" fillId="30" borderId="91" xfId="0" applyFont="1" applyFill="1" applyBorder="1" applyAlignment="1">
      <alignment horizontal="center" vertical="center" wrapText="1"/>
    </xf>
    <xf numFmtId="0" fontId="89" fillId="30" borderId="82" xfId="0" applyFont="1" applyFill="1" applyBorder="1" applyAlignment="1">
      <alignment horizontal="center" vertical="center" wrapText="1"/>
    </xf>
    <xf numFmtId="0" fontId="89" fillId="30" borderId="92" xfId="0" applyFont="1" applyFill="1" applyBorder="1" applyAlignment="1">
      <alignment horizontal="center" vertical="center" wrapText="1"/>
    </xf>
    <xf numFmtId="0" fontId="89" fillId="30" borderId="25" xfId="0" applyFont="1" applyFill="1" applyBorder="1" applyAlignment="1">
      <alignment horizontal="center" vertical="center" wrapText="1"/>
    </xf>
    <xf numFmtId="0" fontId="89" fillId="30" borderId="93" xfId="0" applyFont="1" applyFill="1" applyBorder="1" applyAlignment="1">
      <alignment horizontal="center" vertical="center" wrapText="1"/>
    </xf>
    <xf numFmtId="0" fontId="89" fillId="30" borderId="94" xfId="0" applyFont="1" applyFill="1" applyBorder="1" applyAlignment="1">
      <alignment horizontal="center" vertical="center" wrapText="1"/>
    </xf>
    <xf numFmtId="0" fontId="113" fillId="31" borderId="25" xfId="0" applyFont="1" applyFill="1" applyBorder="1"/>
    <xf numFmtId="0" fontId="113" fillId="31" borderId="93" xfId="0" applyFont="1" applyFill="1" applyBorder="1"/>
    <xf numFmtId="0" fontId="16" fillId="16" borderId="23" xfId="0" applyFont="1" applyFill="1" applyBorder="1" applyAlignment="1">
      <alignment horizontal="center" vertical="center" wrapText="1"/>
    </xf>
    <xf numFmtId="0" fontId="16" fillId="16" borderId="63" xfId="0" applyFont="1" applyFill="1" applyBorder="1" applyAlignment="1">
      <alignment horizontal="center" vertical="center" wrapText="1"/>
    </xf>
    <xf numFmtId="0" fontId="16" fillId="16" borderId="26" xfId="0" applyFont="1" applyFill="1" applyBorder="1" applyAlignment="1">
      <alignment horizontal="center" vertical="center" wrapText="1"/>
    </xf>
    <xf numFmtId="0" fontId="16" fillId="16" borderId="16" xfId="0" applyFont="1" applyFill="1" applyBorder="1" applyAlignment="1">
      <alignment horizontal="left" vertical="center" wrapText="1"/>
    </xf>
    <xf numFmtId="0" fontId="16" fillId="16" borderId="64" xfId="0" applyFont="1" applyFill="1" applyBorder="1" applyAlignment="1">
      <alignment horizontal="left" vertical="center" wrapText="1"/>
    </xf>
    <xf numFmtId="0" fontId="17" fillId="0" borderId="65" xfId="0" applyFont="1" applyBorder="1"/>
    <xf numFmtId="0" fontId="16" fillId="16" borderId="19" xfId="0" applyFont="1" applyFill="1" applyBorder="1" applyAlignment="1">
      <alignment horizontal="left" vertical="center" wrapText="1"/>
    </xf>
    <xf numFmtId="0" fontId="16" fillId="16" borderId="19" xfId="0" applyFont="1" applyFill="1" applyBorder="1" applyAlignment="1">
      <alignment horizontal="center" vertical="center" wrapText="1"/>
    </xf>
    <xf numFmtId="0" fontId="17" fillId="0" borderId="63" xfId="0" applyFont="1" applyBorder="1"/>
    <xf numFmtId="0" fontId="17" fillId="0" borderId="51" xfId="0" applyFont="1" applyBorder="1"/>
    <xf numFmtId="0" fontId="2" fillId="2" borderId="5" xfId="0" applyFont="1" applyFill="1" applyBorder="1" applyAlignment="1">
      <alignment horizontal="center"/>
    </xf>
    <xf numFmtId="0" fontId="3" fillId="5" borderId="16" xfId="0" applyFont="1" applyFill="1" applyBorder="1" applyAlignment="1">
      <alignment horizontal="center" vertical="center" wrapText="1"/>
    </xf>
    <xf numFmtId="0" fontId="16" fillId="27" borderId="19" xfId="0" applyFont="1" applyFill="1" applyBorder="1" applyAlignment="1">
      <alignment horizontal="left" vertical="center" wrapText="1"/>
    </xf>
    <xf numFmtId="0" fontId="17" fillId="28" borderId="63" xfId="0" applyFont="1" applyFill="1" applyBorder="1"/>
    <xf numFmtId="0" fontId="17" fillId="28" borderId="26" xfId="0" applyFont="1" applyFill="1" applyBorder="1"/>
    <xf numFmtId="2" fontId="16" fillId="2" borderId="16" xfId="0" applyNumberFormat="1" applyFont="1" applyFill="1" applyBorder="1" applyAlignment="1">
      <alignment horizontal="left" vertical="center"/>
    </xf>
    <xf numFmtId="0" fontId="16" fillId="22" borderId="23" xfId="2" applyFont="1" applyFill="1" applyBorder="1" applyAlignment="1" applyProtection="1">
      <alignment horizontal="center" vertical="center" wrapText="1"/>
      <protection locked="0"/>
    </xf>
    <xf numFmtId="0" fontId="16" fillId="22" borderId="63" xfId="2" applyFont="1" applyFill="1" applyBorder="1" applyAlignment="1" applyProtection="1">
      <alignment horizontal="center" vertical="center" wrapText="1"/>
      <protection locked="0"/>
    </xf>
    <xf numFmtId="0" fontId="16" fillId="22" borderId="26" xfId="2" applyFont="1" applyFill="1" applyBorder="1" applyAlignment="1" applyProtection="1">
      <alignment horizontal="center" vertical="center" wrapText="1"/>
      <protection locked="0"/>
    </xf>
    <xf numFmtId="2" fontId="12" fillId="22" borderId="23" xfId="2" applyNumberFormat="1" applyFont="1" applyFill="1" applyBorder="1" applyAlignment="1">
      <alignment horizontal="center" vertical="center" wrapText="1"/>
    </xf>
    <xf numFmtId="2" fontId="12" fillId="22" borderId="63" xfId="2" applyNumberFormat="1" applyFont="1" applyFill="1" applyBorder="1" applyAlignment="1">
      <alignment horizontal="center" vertical="center" wrapText="1"/>
    </xf>
    <xf numFmtId="2" fontId="12" fillId="22" borderId="26" xfId="2" applyNumberFormat="1" applyFont="1" applyFill="1" applyBorder="1" applyAlignment="1">
      <alignment horizontal="center" vertical="center" wrapText="1"/>
    </xf>
    <xf numFmtId="0" fontId="2" fillId="0" borderId="0" xfId="0" applyFont="1" applyAlignment="1">
      <alignment horizontal="center"/>
    </xf>
    <xf numFmtId="0" fontId="0" fillId="0" borderId="0" xfId="0"/>
    <xf numFmtId="0" fontId="22" fillId="5" borderId="16" xfId="54" applyFont="1" applyFill="1" applyBorder="1" applyAlignment="1">
      <alignment horizontal="center"/>
    </xf>
    <xf numFmtId="0" fontId="17" fillId="0" borderId="18" xfId="54" applyFont="1" applyBorder="1"/>
    <xf numFmtId="0" fontId="17" fillId="0" borderId="59" xfId="54" applyFont="1" applyBorder="1"/>
    <xf numFmtId="0" fontId="22" fillId="0" borderId="23" xfId="54" applyFont="1" applyBorder="1" applyAlignment="1">
      <alignment horizontal="left" vertical="center"/>
    </xf>
    <xf numFmtId="0" fontId="17" fillId="0" borderId="63" xfId="54" applyFont="1" applyBorder="1"/>
    <xf numFmtId="0" fontId="17" fillId="0" borderId="26" xfId="54" applyFont="1" applyBorder="1"/>
  </cellXfs>
  <cellStyles count="55">
    <cellStyle name="Comma0" xfId="7"/>
    <cellStyle name="Comma0 2" xfId="8"/>
    <cellStyle name="Comma0 2 2" xfId="9"/>
    <cellStyle name="Currency0" xfId="10"/>
    <cellStyle name="Currency0 2" xfId="11"/>
    <cellStyle name="Currency0 2 2" xfId="12"/>
    <cellStyle name="Date" xfId="13"/>
    <cellStyle name="Date 2" xfId="14"/>
    <cellStyle name="Date 2 2" xfId="15"/>
    <cellStyle name="Euro" xfId="16"/>
    <cellStyle name="Euro 2" xfId="17"/>
    <cellStyle name="Euro 2 2" xfId="18"/>
    <cellStyle name="Fixed" xfId="19"/>
    <cellStyle name="Fixed 2" xfId="20"/>
    <cellStyle name="Fixed 2 2" xfId="21"/>
    <cellStyle name="Heading 1" xfId="22"/>
    <cellStyle name="Heading 2" xfId="23"/>
    <cellStyle name="Hipervínculo" xfId="1" builtinId="8"/>
    <cellStyle name="Hipervínculo 2" xfId="49"/>
    <cellStyle name="Hipervínculo 3" xfId="52"/>
    <cellStyle name="Millares" xfId="53" builtinId="3"/>
    <cellStyle name="Millares 2" xfId="6"/>
    <cellStyle name="Millares 2 2" xfId="24"/>
    <cellStyle name="Millares 3" xfId="50"/>
    <cellStyle name="Millares 4" xfId="48"/>
    <cellStyle name="Normal" xfId="0" builtinId="0"/>
    <cellStyle name="Normal 10" xfId="51"/>
    <cellStyle name="Normal 10 2" xfId="54"/>
    <cellStyle name="Normal 2" xfId="4"/>
    <cellStyle name="Normal 2 2" xfId="25"/>
    <cellStyle name="Normal 2 3" xfId="26"/>
    <cellStyle name="Normal 2 4" xfId="27"/>
    <cellStyle name="Normal 2 5" xfId="28"/>
    <cellStyle name="Normal 2 6" xfId="47"/>
    <cellStyle name="Normal 3" xfId="5"/>
    <cellStyle name="Normal 3 2" xfId="29"/>
    <cellStyle name="Normal 3 3" xfId="30"/>
    <cellStyle name="Normal 4" xfId="31"/>
    <cellStyle name="Normal 4 2" xfId="32"/>
    <cellStyle name="Normal 5" xfId="33"/>
    <cellStyle name="Normal 6" xfId="34"/>
    <cellStyle name="Normal 7" xfId="35"/>
    <cellStyle name="Normal 8" xfId="2"/>
    <cellStyle name="Normal 9" xfId="3"/>
    <cellStyle name="Porcentaje 2" xfId="36"/>
    <cellStyle name="Porcentaje 2 2" xfId="37"/>
    <cellStyle name="Porcentaje 2 3" xfId="38"/>
    <cellStyle name="Porcentaje 3" xfId="39"/>
    <cellStyle name="Porcentaje 4" xfId="40"/>
    <cellStyle name="Porcentaje 5" xfId="41"/>
    <cellStyle name="Porcentaje 6" xfId="42"/>
    <cellStyle name="Porcentaje 7" xfId="43"/>
    <cellStyle name="Total 2" xfId="44"/>
    <cellStyle name="Total 2 2" xfId="45"/>
    <cellStyle name="Total 3" xfId="46"/>
  </cellStyles>
  <dxfs count="19">
    <dxf>
      <font>
        <color rgb="FF00B050"/>
      </font>
      <fill>
        <patternFill patternType="none"/>
      </fill>
    </dxf>
    <dxf>
      <font>
        <color rgb="FF9C0006"/>
      </font>
      <fill>
        <patternFill patternType="none"/>
      </fill>
    </dxf>
    <dxf>
      <font>
        <color rgb="FF00B050"/>
      </font>
      <fill>
        <patternFill patternType="none"/>
      </fill>
    </dxf>
    <dxf>
      <font>
        <color rgb="FF006100"/>
      </font>
      <fill>
        <patternFill>
          <bgColor rgb="FFC6EFCE"/>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
      <font>
        <color rgb="FF006100"/>
      </font>
      <fill>
        <patternFill>
          <bgColor rgb="FFC6EFCE"/>
        </patternFill>
      </fill>
    </dxf>
    <dxf>
      <fill>
        <patternFill>
          <bgColor theme="0"/>
        </patternFill>
      </fill>
    </dxf>
    <dxf>
      <fill>
        <patternFill>
          <bgColor theme="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hyperlink" Target="https://www.impo.com.uy/bases/leyes/19161-2013" TargetMode="External"/><Relationship Id="rId2" Type="http://schemas.openxmlformats.org/officeDocument/2006/relationships/hyperlink" Target="http://www.inmujeres.gub.uy/75652/modelo-de-calidad-con-equidad-de-genero" TargetMode="External"/><Relationship Id="rId1" Type="http://schemas.openxmlformats.org/officeDocument/2006/relationships/hyperlink" Target="https://www.mtss.gub.uy/web/mtss/acoso-sexual;" TargetMode="External"/><Relationship Id="rId4" Type="http://schemas.openxmlformats.org/officeDocument/2006/relationships/hyperlink" Target="https://www.impo.com.uy/bases/leyes/18104-2007"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hyperlink" Target="https://ben.miem.gub.uy/icomplementaria.ph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D1031"/>
  <sheetViews>
    <sheetView tabSelected="1" zoomScale="90" zoomScaleNormal="90" workbookViewId="0">
      <pane ySplit="14" topLeftCell="A15" activePane="bottomLeft" state="frozen"/>
      <selection pane="bottomLeft" activeCell="B1" sqref="B1"/>
    </sheetView>
  </sheetViews>
  <sheetFormatPr baseColWidth="10" defaultColWidth="12.625" defaultRowHeight="15" customHeight="1" x14ac:dyDescent="0.2"/>
  <cols>
    <col min="1" max="1" width="1.375" customWidth="1"/>
    <col min="2" max="2" width="24.875" customWidth="1"/>
    <col min="3" max="3" width="15" customWidth="1"/>
    <col min="4" max="4" width="12.5" customWidth="1"/>
    <col min="5" max="5" width="30.375" customWidth="1"/>
    <col min="6" max="6" width="20.625" customWidth="1"/>
    <col min="7" max="7" width="15.625" customWidth="1"/>
    <col min="8" max="8" width="25.625" customWidth="1"/>
    <col min="9" max="9" width="11.5" customWidth="1"/>
    <col min="10" max="10" width="9.375" customWidth="1"/>
    <col min="11" max="11" width="11.375" customWidth="1"/>
    <col min="12" max="12" width="11.625" customWidth="1"/>
    <col min="13" max="13" width="10.25" customWidth="1"/>
    <col min="14" max="14" width="10.5" customWidth="1"/>
    <col min="15" max="17" width="9.375" customWidth="1"/>
    <col min="18" max="18" width="10.5" customWidth="1"/>
    <col min="19" max="19" width="9.375" customWidth="1"/>
    <col min="20" max="20" width="11.125" customWidth="1"/>
    <col min="21" max="21" width="9.375" customWidth="1"/>
    <col min="22" max="22" width="10.375" customWidth="1"/>
    <col min="23" max="25" width="9.375" customWidth="1"/>
    <col min="26" max="26" width="11" customWidth="1"/>
    <col min="27" max="30" width="9.375" customWidth="1"/>
  </cols>
  <sheetData>
    <row r="1" spans="1:30" ht="21" x14ac:dyDescent="0.35">
      <c r="A1" s="107"/>
      <c r="B1" s="6" t="s">
        <v>516</v>
      </c>
      <c r="C1" s="6" t="s">
        <v>496</v>
      </c>
      <c r="D1" s="6"/>
      <c r="E1" s="6"/>
      <c r="F1" s="108"/>
      <c r="G1" s="108"/>
      <c r="H1" s="108"/>
      <c r="I1" s="6"/>
      <c r="J1" s="6"/>
      <c r="K1" s="108"/>
      <c r="L1" s="6"/>
      <c r="M1" s="5"/>
      <c r="N1" s="5"/>
      <c r="O1" s="7"/>
      <c r="P1" s="7"/>
      <c r="Q1" s="7"/>
      <c r="R1" s="5"/>
      <c r="S1" s="5"/>
      <c r="T1" s="5"/>
      <c r="U1" s="5"/>
      <c r="V1" s="5"/>
      <c r="W1" s="5"/>
      <c r="X1" s="5"/>
      <c r="Y1" s="5"/>
      <c r="Z1" s="5"/>
      <c r="AA1" s="5"/>
      <c r="AB1" s="5"/>
      <c r="AC1" s="5"/>
      <c r="AD1" s="5"/>
    </row>
    <row r="2" spans="1:30" ht="6" customHeight="1" x14ac:dyDescent="0.25">
      <c r="A2" s="109"/>
      <c r="B2" s="110"/>
      <c r="C2" s="110"/>
      <c r="D2" s="110"/>
      <c r="E2" s="110"/>
      <c r="F2" s="111"/>
      <c r="G2" s="111"/>
      <c r="H2" s="111"/>
      <c r="I2" s="9"/>
      <c r="J2" s="9"/>
      <c r="K2" s="112"/>
      <c r="L2" s="9"/>
      <c r="M2" s="9"/>
      <c r="N2" s="9"/>
      <c r="O2" s="9"/>
      <c r="P2" s="9"/>
      <c r="Q2" s="9"/>
      <c r="R2" s="9"/>
      <c r="S2" s="9"/>
      <c r="T2" s="9"/>
      <c r="U2" s="9"/>
      <c r="V2" s="9"/>
      <c r="W2" s="9"/>
      <c r="X2" s="9"/>
      <c r="Y2" s="9"/>
      <c r="Z2" s="9"/>
      <c r="AA2" s="9"/>
      <c r="AB2" s="9"/>
      <c r="AC2" s="9"/>
      <c r="AD2" s="9"/>
    </row>
    <row r="3" spans="1:30" ht="15.95" customHeight="1" x14ac:dyDescent="0.3">
      <c r="A3" s="109"/>
      <c r="B3" s="627" t="s">
        <v>3</v>
      </c>
      <c r="C3" s="110"/>
      <c r="D3" s="110"/>
      <c r="E3" s="110"/>
      <c r="F3" s="111"/>
      <c r="G3" s="111"/>
      <c r="H3" s="111"/>
      <c r="I3" s="9"/>
      <c r="J3" s="9"/>
      <c r="K3" s="112"/>
      <c r="L3" s="9"/>
      <c r="M3" s="9"/>
      <c r="N3" s="9"/>
      <c r="O3" s="9"/>
      <c r="P3" s="9"/>
      <c r="Q3" s="9"/>
      <c r="R3" s="9"/>
      <c r="S3" s="9"/>
      <c r="T3" s="9"/>
      <c r="U3" s="9"/>
      <c r="V3" s="9"/>
      <c r="W3" s="9"/>
      <c r="X3" s="9"/>
      <c r="Y3" s="9"/>
      <c r="Z3" s="9"/>
      <c r="AA3" s="9"/>
      <c r="AB3" s="9"/>
      <c r="AC3" s="9"/>
      <c r="AD3" s="9"/>
    </row>
    <row r="4" spans="1:30" ht="6" customHeight="1" thickBot="1" x14ac:dyDescent="0.3">
      <c r="A4" s="109"/>
      <c r="B4" s="110"/>
      <c r="C4" s="110"/>
      <c r="D4" s="9"/>
      <c r="E4" s="9"/>
      <c r="F4" s="112"/>
      <c r="G4" s="112"/>
      <c r="H4" s="112"/>
      <c r="I4" s="9"/>
      <c r="J4" s="9"/>
      <c r="K4" s="112"/>
      <c r="L4" s="9"/>
      <c r="M4" s="9"/>
      <c r="N4" s="9"/>
      <c r="O4" s="9"/>
      <c r="P4" s="9"/>
      <c r="Q4" s="9"/>
      <c r="R4" s="9"/>
      <c r="S4" s="9"/>
      <c r="T4" s="9"/>
      <c r="U4" s="9"/>
      <c r="V4" s="9"/>
      <c r="W4" s="9"/>
      <c r="X4" s="9"/>
      <c r="Y4" s="9"/>
      <c r="Z4" s="9"/>
      <c r="AA4" s="9"/>
      <c r="AB4" s="9"/>
      <c r="AC4" s="9"/>
      <c r="AD4" s="9"/>
    </row>
    <row r="5" spans="1:30" ht="15" customHeight="1" x14ac:dyDescent="0.3">
      <c r="A5" s="109"/>
      <c r="B5" s="573" t="s">
        <v>450</v>
      </c>
      <c r="C5" s="399"/>
      <c r="D5" s="400"/>
      <c r="E5" s="400"/>
      <c r="F5" s="400"/>
      <c r="G5" s="400"/>
      <c r="H5" s="400"/>
      <c r="I5" s="400"/>
      <c r="J5" s="400"/>
      <c r="K5" s="401"/>
      <c r="L5" s="9"/>
      <c r="M5" s="9"/>
      <c r="N5" s="9"/>
      <c r="O5" s="9"/>
      <c r="P5" s="9"/>
      <c r="Q5" s="9"/>
      <c r="R5" s="9"/>
      <c r="S5" s="9"/>
      <c r="T5" s="9"/>
      <c r="U5" s="9"/>
      <c r="V5" s="9"/>
      <c r="W5" s="9"/>
      <c r="X5" s="9"/>
      <c r="Y5" s="9"/>
      <c r="Z5" s="9"/>
      <c r="AA5" s="9"/>
      <c r="AB5" s="9"/>
      <c r="AC5" s="9"/>
      <c r="AD5" s="9"/>
    </row>
    <row r="6" spans="1:30" ht="18" customHeight="1" x14ac:dyDescent="0.25">
      <c r="A6" s="109"/>
      <c r="B6" s="565" t="s">
        <v>475</v>
      </c>
      <c r="C6" s="566"/>
      <c r="D6" s="567"/>
      <c r="E6" s="567"/>
      <c r="F6" s="567"/>
      <c r="G6" s="567"/>
      <c r="H6" s="567"/>
      <c r="I6" s="567"/>
      <c r="J6" s="567"/>
      <c r="K6" s="568"/>
      <c r="L6" s="2"/>
      <c r="M6" s="2"/>
      <c r="N6" s="2"/>
      <c r="O6" s="2"/>
      <c r="P6" s="2"/>
      <c r="Q6" s="2"/>
      <c r="R6" s="2"/>
      <c r="S6" s="2"/>
      <c r="T6" s="2"/>
      <c r="U6" s="2"/>
      <c r="V6" s="2"/>
      <c r="W6" s="2"/>
      <c r="X6" s="2"/>
      <c r="Y6" s="2"/>
      <c r="Z6" s="2"/>
      <c r="AA6" s="2"/>
      <c r="AB6" s="2"/>
      <c r="AC6" s="2"/>
      <c r="AD6" s="2"/>
    </row>
    <row r="7" spans="1:30" ht="18" customHeight="1" x14ac:dyDescent="0.25">
      <c r="A7" s="109"/>
      <c r="B7" s="569" t="s">
        <v>497</v>
      </c>
      <c r="C7" s="570"/>
      <c r="D7" s="571"/>
      <c r="E7" s="571"/>
      <c r="F7" s="571"/>
      <c r="G7" s="571"/>
      <c r="H7" s="571"/>
      <c r="I7" s="571"/>
      <c r="J7" s="571"/>
      <c r="K7" s="572"/>
      <c r="L7" s="106"/>
      <c r="M7" s="106"/>
      <c r="N7" s="106"/>
      <c r="O7" s="106"/>
      <c r="P7" s="106"/>
      <c r="Q7" s="106"/>
      <c r="R7" s="106"/>
      <c r="S7" s="106"/>
      <c r="T7" s="106"/>
      <c r="U7" s="2"/>
      <c r="V7" s="2"/>
      <c r="W7" s="2"/>
      <c r="X7" s="2"/>
      <c r="Y7" s="2"/>
      <c r="Z7" s="2"/>
      <c r="AA7" s="2"/>
      <c r="AB7" s="2"/>
      <c r="AC7" s="2"/>
      <c r="AD7" s="2"/>
    </row>
    <row r="8" spans="1:30" ht="30" customHeight="1" x14ac:dyDescent="0.25">
      <c r="A8" s="109"/>
      <c r="B8" s="683" t="s">
        <v>499</v>
      </c>
      <c r="C8" s="684"/>
      <c r="D8" s="684"/>
      <c r="E8" s="684"/>
      <c r="F8" s="684"/>
      <c r="G8" s="684"/>
      <c r="H8" s="684"/>
      <c r="I8" s="684"/>
      <c r="J8" s="684"/>
      <c r="K8" s="685"/>
      <c r="L8" s="94"/>
      <c r="M8" s="94"/>
      <c r="N8" s="94"/>
      <c r="O8" s="94"/>
      <c r="P8" s="94"/>
      <c r="Q8" s="94"/>
      <c r="R8" s="94"/>
      <c r="S8" s="94"/>
      <c r="T8" s="94"/>
      <c r="U8" s="2"/>
      <c r="V8" s="2"/>
      <c r="W8" s="2"/>
      <c r="X8" s="2"/>
      <c r="Y8" s="2"/>
      <c r="Z8" s="2"/>
      <c r="AA8" s="2"/>
      <c r="AB8" s="2"/>
      <c r="AC8" s="2"/>
      <c r="AD8" s="2"/>
    </row>
    <row r="9" spans="1:30" ht="30" customHeight="1" x14ac:dyDescent="0.25">
      <c r="A9" s="109"/>
      <c r="B9" s="683" t="s">
        <v>518</v>
      </c>
      <c r="C9" s="684"/>
      <c r="D9" s="684"/>
      <c r="E9" s="684"/>
      <c r="F9" s="684"/>
      <c r="G9" s="684"/>
      <c r="H9" s="684"/>
      <c r="I9" s="684"/>
      <c r="J9" s="684"/>
      <c r="K9" s="685"/>
      <c r="L9" s="94"/>
      <c r="M9" s="94"/>
      <c r="N9" s="94"/>
      <c r="O9" s="94"/>
      <c r="P9" s="94"/>
      <c r="Q9" s="94"/>
      <c r="R9" s="94"/>
      <c r="S9" s="94"/>
      <c r="T9" s="94"/>
      <c r="U9" s="2"/>
      <c r="V9" s="2"/>
      <c r="W9" s="2"/>
      <c r="X9" s="2"/>
      <c r="Y9" s="2"/>
      <c r="Z9" s="2"/>
      <c r="AA9" s="2"/>
      <c r="AB9" s="2"/>
      <c r="AC9" s="2"/>
      <c r="AD9" s="2"/>
    </row>
    <row r="10" spans="1:30" ht="30" customHeight="1" thickBot="1" x14ac:dyDescent="0.3">
      <c r="A10" s="109"/>
      <c r="B10" s="695" t="s">
        <v>498</v>
      </c>
      <c r="C10" s="696"/>
      <c r="D10" s="696"/>
      <c r="E10" s="696"/>
      <c r="F10" s="696"/>
      <c r="G10" s="696"/>
      <c r="H10" s="696"/>
      <c r="I10" s="696"/>
      <c r="J10" s="696"/>
      <c r="K10" s="697"/>
      <c r="L10" s="398"/>
      <c r="M10" s="398"/>
      <c r="N10" s="398"/>
      <c r="O10" s="398"/>
      <c r="P10" s="398"/>
      <c r="Q10" s="398"/>
      <c r="R10" s="398"/>
      <c r="S10" s="398"/>
      <c r="T10" s="398"/>
      <c r="U10" s="2"/>
      <c r="V10" s="2"/>
      <c r="W10" s="2"/>
      <c r="X10" s="2"/>
      <c r="Y10" s="2"/>
      <c r="Z10" s="2"/>
      <c r="AA10" s="2"/>
      <c r="AB10" s="2"/>
      <c r="AC10" s="2"/>
      <c r="AD10" s="2"/>
    </row>
    <row r="11" spans="1:30" ht="6" customHeight="1" x14ac:dyDescent="0.25">
      <c r="A11" s="109"/>
      <c r="B11" s="110"/>
      <c r="C11" s="110"/>
      <c r="D11" s="110"/>
      <c r="E11" s="110"/>
      <c r="F11" s="111"/>
      <c r="G11" s="111"/>
      <c r="H11" s="111"/>
      <c r="I11" s="9"/>
      <c r="J11" s="9"/>
      <c r="K11" s="112"/>
      <c r="L11" s="9"/>
      <c r="M11" s="9"/>
      <c r="N11" s="9"/>
      <c r="O11" s="9"/>
      <c r="P11" s="9"/>
      <c r="Q11" s="9"/>
      <c r="R11" s="9"/>
      <c r="S11" s="9"/>
      <c r="T11" s="9"/>
      <c r="U11" s="9"/>
      <c r="V11" s="9"/>
      <c r="W11" s="9"/>
      <c r="X11" s="9"/>
      <c r="Y11" s="9"/>
      <c r="Z11" s="9"/>
      <c r="AA11" s="9"/>
      <c r="AB11" s="9"/>
      <c r="AC11" s="9"/>
      <c r="AD11" s="9"/>
    </row>
    <row r="12" spans="1:30" ht="20.100000000000001" customHeight="1" x14ac:dyDescent="0.2">
      <c r="A12" s="114"/>
      <c r="B12" s="115"/>
      <c r="C12" s="115"/>
      <c r="D12" s="115"/>
      <c r="E12" s="115"/>
      <c r="F12" s="371"/>
      <c r="G12" s="693" t="s">
        <v>517</v>
      </c>
      <c r="H12" s="694"/>
      <c r="I12" s="374"/>
      <c r="J12" s="375"/>
      <c r="K12" s="117"/>
      <c r="L12" s="117"/>
      <c r="M12" s="116"/>
      <c r="N12" s="118"/>
      <c r="O12" s="118"/>
      <c r="P12" s="118"/>
      <c r="Q12" s="118"/>
      <c r="R12" s="118"/>
      <c r="S12" s="118"/>
      <c r="T12" s="118"/>
      <c r="U12" s="118"/>
      <c r="V12" s="118"/>
      <c r="W12" s="118"/>
      <c r="X12" s="118"/>
      <c r="Y12" s="118"/>
      <c r="Z12" s="118"/>
      <c r="AA12" s="118"/>
      <c r="AB12" s="118"/>
      <c r="AC12" s="118"/>
      <c r="AD12" s="119"/>
    </row>
    <row r="13" spans="1:30" ht="20.100000000000001" customHeight="1" x14ac:dyDescent="0.2">
      <c r="A13" s="120"/>
      <c r="B13" s="121"/>
      <c r="C13" s="121"/>
      <c r="D13" s="121"/>
      <c r="E13" s="121"/>
      <c r="F13" s="372"/>
      <c r="G13" s="701" t="s">
        <v>18</v>
      </c>
      <c r="H13" s="702"/>
      <c r="I13" s="702"/>
      <c r="J13" s="703"/>
      <c r="K13" s="699" t="s">
        <v>20</v>
      </c>
      <c r="L13" s="699"/>
      <c r="M13" s="700"/>
      <c r="N13" s="686" t="s">
        <v>21</v>
      </c>
      <c r="O13" s="687"/>
      <c r="P13" s="687"/>
      <c r="Q13" s="688"/>
      <c r="R13" s="686" t="s">
        <v>22</v>
      </c>
      <c r="S13" s="687"/>
      <c r="T13" s="687"/>
      <c r="U13" s="688"/>
      <c r="V13" s="686" t="s">
        <v>23</v>
      </c>
      <c r="W13" s="687"/>
      <c r="X13" s="687"/>
      <c r="Y13" s="688"/>
      <c r="Z13" s="686" t="s">
        <v>25</v>
      </c>
      <c r="AA13" s="687"/>
      <c r="AB13" s="687"/>
      <c r="AC13" s="688"/>
      <c r="AD13" s="689" t="s">
        <v>6</v>
      </c>
    </row>
    <row r="14" spans="1:30" ht="50.1" customHeight="1" x14ac:dyDescent="0.2">
      <c r="A14" s="120"/>
      <c r="B14" s="122" t="s">
        <v>463</v>
      </c>
      <c r="C14" s="122" t="s">
        <v>466</v>
      </c>
      <c r="D14" s="122" t="s">
        <v>26</v>
      </c>
      <c r="E14" s="122" t="s">
        <v>430</v>
      </c>
      <c r="F14" s="122" t="s">
        <v>69</v>
      </c>
      <c r="G14" s="373" t="s">
        <v>440</v>
      </c>
      <c r="H14" s="373" t="s">
        <v>376</v>
      </c>
      <c r="I14" s="373" t="s">
        <v>27</v>
      </c>
      <c r="J14" s="373" t="s">
        <v>28</v>
      </c>
      <c r="K14" s="122" t="s">
        <v>379</v>
      </c>
      <c r="L14" s="122" t="s">
        <v>27</v>
      </c>
      <c r="M14" s="122" t="s">
        <v>28</v>
      </c>
      <c r="N14" s="123" t="s">
        <v>29</v>
      </c>
      <c r="O14" s="122" t="s">
        <v>30</v>
      </c>
      <c r="P14" s="122" t="s">
        <v>31</v>
      </c>
      <c r="Q14" s="122" t="s">
        <v>28</v>
      </c>
      <c r="R14" s="123" t="s">
        <v>32</v>
      </c>
      <c r="S14" s="122" t="s">
        <v>30</v>
      </c>
      <c r="T14" s="122" t="s">
        <v>33</v>
      </c>
      <c r="U14" s="122" t="s">
        <v>28</v>
      </c>
      <c r="V14" s="123" t="s">
        <v>34</v>
      </c>
      <c r="W14" s="122" t="s">
        <v>30</v>
      </c>
      <c r="X14" s="122" t="s">
        <v>33</v>
      </c>
      <c r="Y14" s="122" t="s">
        <v>28</v>
      </c>
      <c r="Z14" s="123" t="s">
        <v>36</v>
      </c>
      <c r="AA14" s="122" t="s">
        <v>30</v>
      </c>
      <c r="AB14" s="122" t="s">
        <v>33</v>
      </c>
      <c r="AC14" s="122" t="s">
        <v>28</v>
      </c>
      <c r="AD14" s="690"/>
    </row>
    <row r="15" spans="1:30" ht="24.75" customHeight="1" x14ac:dyDescent="0.2">
      <c r="A15" s="114"/>
      <c r="B15" s="95"/>
      <c r="C15" s="95"/>
      <c r="D15" s="447">
        <v>1</v>
      </c>
      <c r="E15" s="676"/>
      <c r="F15" s="96" t="s">
        <v>41</v>
      </c>
      <c r="G15" s="97"/>
      <c r="H15" s="96" t="s">
        <v>41</v>
      </c>
      <c r="I15" s="97"/>
      <c r="J15" s="125">
        <f t="shared" ref="J15:J33" si="0">+I15*$P$86</f>
        <v>0</v>
      </c>
      <c r="K15" s="96" t="s">
        <v>41</v>
      </c>
      <c r="L15" s="98"/>
      <c r="M15" s="125">
        <f t="shared" ref="M15:M33" si="1">+L15*$P$86</f>
        <v>0</v>
      </c>
      <c r="N15" s="96" t="s">
        <v>41</v>
      </c>
      <c r="O15" s="95"/>
      <c r="P15" s="126" t="str">
        <f t="shared" ref="P15:P46" si="2">+IF(N15="Seleccione","",VLOOKUP(N15,$M$72:$N$101,2,FALSE))</f>
        <v/>
      </c>
      <c r="Q15" s="125">
        <f t="shared" ref="Q15:Q46" si="3">+IF(O15="",0,O15*VLOOKUP(N15,$M$70:$P$100,4,FALSE))</f>
        <v>0</v>
      </c>
      <c r="R15" s="96" t="s">
        <v>41</v>
      </c>
      <c r="S15" s="95"/>
      <c r="T15" s="126" t="str">
        <f t="shared" ref="T15:T46" si="4">+IF(R15="Seleccione","",VLOOKUP(R15,$M$72:$N$101,2,FALSE))</f>
        <v/>
      </c>
      <c r="U15" s="125">
        <f t="shared" ref="U15:U46" si="5">+IF(S15="",0,S15*VLOOKUP(R15,$M$70:$P$100,4,FALSE))</f>
        <v>0</v>
      </c>
      <c r="V15" s="96" t="s">
        <v>41</v>
      </c>
      <c r="W15" s="95"/>
      <c r="X15" s="126" t="str">
        <f t="shared" ref="X15:X46" si="6">+IF(V15="Seleccione","",VLOOKUP(V15,$M$72:$N$101,2,FALSE))</f>
        <v/>
      </c>
      <c r="Y15" s="125">
        <f t="shared" ref="Y15:Y46" si="7">+IF(W15="",0,W15*VLOOKUP(V15,$M$70:$P$100,4,FALSE))</f>
        <v>0</v>
      </c>
      <c r="Z15" s="96" t="s">
        <v>41</v>
      </c>
      <c r="AA15" s="95"/>
      <c r="AB15" s="126" t="str">
        <f t="shared" ref="AB15:AB46" si="8">+IF(Z15="Seleccione","",VLOOKUP(Z15,$M$72:$N$101,2,FALSE))</f>
        <v/>
      </c>
      <c r="AC15" s="125">
        <f t="shared" ref="AC15:AC46" si="9">+IF(AA15="",0,AA15*VLOOKUP(Z15,$M$70:$P$100,4,FALSE))</f>
        <v>0</v>
      </c>
      <c r="AD15" s="127">
        <f t="shared" ref="AD15:AD33" si="10">+SUM(J15,M15,Q15,U15,Y15,AC15)</f>
        <v>0</v>
      </c>
    </row>
    <row r="16" spans="1:30" ht="24.75" customHeight="1" x14ac:dyDescent="0.2">
      <c r="A16" s="114"/>
      <c r="B16" s="448"/>
      <c r="C16" s="447">
        <f>+C15</f>
        <v>0</v>
      </c>
      <c r="D16" s="447">
        <v>2</v>
      </c>
      <c r="E16" s="517"/>
      <c r="F16" s="96" t="s">
        <v>41</v>
      </c>
      <c r="G16" s="97"/>
      <c r="H16" s="96" t="s">
        <v>41</v>
      </c>
      <c r="I16" s="97"/>
      <c r="J16" s="125">
        <f t="shared" si="0"/>
        <v>0</v>
      </c>
      <c r="K16" s="96" t="s">
        <v>41</v>
      </c>
      <c r="L16" s="98"/>
      <c r="M16" s="125">
        <f t="shared" si="1"/>
        <v>0</v>
      </c>
      <c r="N16" s="96" t="s">
        <v>41</v>
      </c>
      <c r="O16" s="95"/>
      <c r="P16" s="126" t="str">
        <f t="shared" si="2"/>
        <v/>
      </c>
      <c r="Q16" s="125">
        <f t="shared" si="3"/>
        <v>0</v>
      </c>
      <c r="R16" s="96" t="s">
        <v>41</v>
      </c>
      <c r="S16" s="95"/>
      <c r="T16" s="126" t="str">
        <f t="shared" si="4"/>
        <v/>
      </c>
      <c r="U16" s="125">
        <f t="shared" si="5"/>
        <v>0</v>
      </c>
      <c r="V16" s="96" t="s">
        <v>41</v>
      </c>
      <c r="W16" s="95"/>
      <c r="X16" s="126" t="str">
        <f t="shared" si="6"/>
        <v/>
      </c>
      <c r="Y16" s="125">
        <f t="shared" si="7"/>
        <v>0</v>
      </c>
      <c r="Z16" s="96" t="s">
        <v>41</v>
      </c>
      <c r="AA16" s="95"/>
      <c r="AB16" s="126" t="str">
        <f t="shared" si="8"/>
        <v/>
      </c>
      <c r="AC16" s="125">
        <f t="shared" si="9"/>
        <v>0</v>
      </c>
      <c r="AD16" s="127">
        <f t="shared" si="10"/>
        <v>0</v>
      </c>
    </row>
    <row r="17" spans="1:30" ht="24.75" customHeight="1" x14ac:dyDescent="0.2">
      <c r="A17" s="114"/>
      <c r="B17" s="448"/>
      <c r="C17" s="447">
        <f t="shared" ref="C17:C64" si="11">+C16</f>
        <v>0</v>
      </c>
      <c r="D17" s="447">
        <v>3</v>
      </c>
      <c r="E17" s="517"/>
      <c r="F17" s="96" t="s">
        <v>41</v>
      </c>
      <c r="G17" s="97"/>
      <c r="H17" s="96" t="s">
        <v>41</v>
      </c>
      <c r="I17" s="97"/>
      <c r="J17" s="125">
        <f t="shared" si="0"/>
        <v>0</v>
      </c>
      <c r="K17" s="96" t="s">
        <v>41</v>
      </c>
      <c r="L17" s="98"/>
      <c r="M17" s="125">
        <f t="shared" si="1"/>
        <v>0</v>
      </c>
      <c r="N17" s="96" t="s">
        <v>41</v>
      </c>
      <c r="O17" s="95"/>
      <c r="P17" s="126" t="str">
        <f t="shared" si="2"/>
        <v/>
      </c>
      <c r="Q17" s="125">
        <f t="shared" si="3"/>
        <v>0</v>
      </c>
      <c r="R17" s="96" t="s">
        <v>41</v>
      </c>
      <c r="S17" s="95"/>
      <c r="T17" s="126" t="str">
        <f t="shared" si="4"/>
        <v/>
      </c>
      <c r="U17" s="125">
        <f t="shared" si="5"/>
        <v>0</v>
      </c>
      <c r="V17" s="96" t="s">
        <v>41</v>
      </c>
      <c r="W17" s="95"/>
      <c r="X17" s="126" t="str">
        <f t="shared" si="6"/>
        <v/>
      </c>
      <c r="Y17" s="125">
        <f t="shared" si="7"/>
        <v>0</v>
      </c>
      <c r="Z17" s="96" t="s">
        <v>41</v>
      </c>
      <c r="AA17" s="95"/>
      <c r="AB17" s="126" t="str">
        <f t="shared" si="8"/>
        <v/>
      </c>
      <c r="AC17" s="125">
        <f t="shared" si="9"/>
        <v>0</v>
      </c>
      <c r="AD17" s="127">
        <f t="shared" si="10"/>
        <v>0</v>
      </c>
    </row>
    <row r="18" spans="1:30" ht="24.75" customHeight="1" x14ac:dyDescent="0.2">
      <c r="A18" s="114"/>
      <c r="B18" s="448"/>
      <c r="C18" s="447">
        <f t="shared" si="11"/>
        <v>0</v>
      </c>
      <c r="D18" s="447">
        <v>4</v>
      </c>
      <c r="E18" s="517"/>
      <c r="F18" s="96" t="s">
        <v>41</v>
      </c>
      <c r="G18" s="97"/>
      <c r="H18" s="96" t="s">
        <v>41</v>
      </c>
      <c r="I18" s="97"/>
      <c r="J18" s="125">
        <f t="shared" si="0"/>
        <v>0</v>
      </c>
      <c r="K18" s="96" t="s">
        <v>41</v>
      </c>
      <c r="L18" s="98"/>
      <c r="M18" s="125">
        <f t="shared" si="1"/>
        <v>0</v>
      </c>
      <c r="N18" s="96" t="s">
        <v>41</v>
      </c>
      <c r="O18" s="95"/>
      <c r="P18" s="126" t="str">
        <f t="shared" si="2"/>
        <v/>
      </c>
      <c r="Q18" s="125">
        <f t="shared" si="3"/>
        <v>0</v>
      </c>
      <c r="R18" s="96" t="s">
        <v>41</v>
      </c>
      <c r="S18" s="95"/>
      <c r="T18" s="126" t="str">
        <f t="shared" si="4"/>
        <v/>
      </c>
      <c r="U18" s="125">
        <f t="shared" si="5"/>
        <v>0</v>
      </c>
      <c r="V18" s="96" t="s">
        <v>41</v>
      </c>
      <c r="W18" s="95"/>
      <c r="X18" s="126" t="str">
        <f t="shared" si="6"/>
        <v/>
      </c>
      <c r="Y18" s="125">
        <f t="shared" si="7"/>
        <v>0</v>
      </c>
      <c r="Z18" s="96" t="s">
        <v>41</v>
      </c>
      <c r="AA18" s="95"/>
      <c r="AB18" s="126" t="str">
        <f t="shared" si="8"/>
        <v/>
      </c>
      <c r="AC18" s="125">
        <f t="shared" si="9"/>
        <v>0</v>
      </c>
      <c r="AD18" s="127">
        <f t="shared" si="10"/>
        <v>0</v>
      </c>
    </row>
    <row r="19" spans="1:30" ht="24.75" customHeight="1" x14ac:dyDescent="0.25">
      <c r="A19" s="18"/>
      <c r="B19" s="448"/>
      <c r="C19" s="447">
        <f t="shared" si="11"/>
        <v>0</v>
      </c>
      <c r="D19" s="447">
        <v>5</v>
      </c>
      <c r="E19" s="517"/>
      <c r="F19" s="96" t="s">
        <v>41</v>
      </c>
      <c r="G19" s="97"/>
      <c r="H19" s="96" t="s">
        <v>41</v>
      </c>
      <c r="I19" s="97"/>
      <c r="J19" s="125">
        <f t="shared" si="0"/>
        <v>0</v>
      </c>
      <c r="K19" s="96" t="s">
        <v>41</v>
      </c>
      <c r="L19" s="98"/>
      <c r="M19" s="125">
        <f t="shared" si="1"/>
        <v>0</v>
      </c>
      <c r="N19" s="96" t="s">
        <v>41</v>
      </c>
      <c r="O19" s="95"/>
      <c r="P19" s="126" t="str">
        <f t="shared" si="2"/>
        <v/>
      </c>
      <c r="Q19" s="125">
        <f t="shared" si="3"/>
        <v>0</v>
      </c>
      <c r="R19" s="96" t="s">
        <v>41</v>
      </c>
      <c r="S19" s="95"/>
      <c r="T19" s="126" t="str">
        <f t="shared" si="4"/>
        <v/>
      </c>
      <c r="U19" s="125">
        <f t="shared" si="5"/>
        <v>0</v>
      </c>
      <c r="V19" s="96" t="s">
        <v>41</v>
      </c>
      <c r="W19" s="95"/>
      <c r="X19" s="126" t="str">
        <f t="shared" si="6"/>
        <v/>
      </c>
      <c r="Y19" s="125">
        <f t="shared" si="7"/>
        <v>0</v>
      </c>
      <c r="Z19" s="96" t="s">
        <v>41</v>
      </c>
      <c r="AA19" s="95"/>
      <c r="AB19" s="126" t="str">
        <f t="shared" si="8"/>
        <v/>
      </c>
      <c r="AC19" s="125">
        <f t="shared" si="9"/>
        <v>0</v>
      </c>
      <c r="AD19" s="127">
        <f t="shared" si="10"/>
        <v>0</v>
      </c>
    </row>
    <row r="20" spans="1:30" ht="24.75" customHeight="1" x14ac:dyDescent="0.25">
      <c r="A20" s="18"/>
      <c r="B20" s="448"/>
      <c r="C20" s="447">
        <f t="shared" si="11"/>
        <v>0</v>
      </c>
      <c r="D20" s="447">
        <v>6</v>
      </c>
      <c r="E20" s="517"/>
      <c r="F20" s="96" t="s">
        <v>41</v>
      </c>
      <c r="G20" s="97"/>
      <c r="H20" s="96" t="s">
        <v>41</v>
      </c>
      <c r="I20" s="97"/>
      <c r="J20" s="125">
        <f t="shared" si="0"/>
        <v>0</v>
      </c>
      <c r="K20" s="96" t="s">
        <v>41</v>
      </c>
      <c r="L20" s="98"/>
      <c r="M20" s="125">
        <f t="shared" si="1"/>
        <v>0</v>
      </c>
      <c r="N20" s="96" t="s">
        <v>41</v>
      </c>
      <c r="O20" s="95"/>
      <c r="P20" s="126" t="str">
        <f t="shared" si="2"/>
        <v/>
      </c>
      <c r="Q20" s="125">
        <f t="shared" si="3"/>
        <v>0</v>
      </c>
      <c r="R20" s="96" t="s">
        <v>41</v>
      </c>
      <c r="S20" s="95"/>
      <c r="T20" s="126" t="str">
        <f t="shared" si="4"/>
        <v/>
      </c>
      <c r="U20" s="125">
        <f t="shared" si="5"/>
        <v>0</v>
      </c>
      <c r="V20" s="96" t="s">
        <v>41</v>
      </c>
      <c r="W20" s="95"/>
      <c r="X20" s="126" t="str">
        <f t="shared" si="6"/>
        <v/>
      </c>
      <c r="Y20" s="125">
        <f t="shared" si="7"/>
        <v>0</v>
      </c>
      <c r="Z20" s="96" t="s">
        <v>41</v>
      </c>
      <c r="AA20" s="95"/>
      <c r="AB20" s="126" t="str">
        <f t="shared" si="8"/>
        <v/>
      </c>
      <c r="AC20" s="125">
        <f t="shared" si="9"/>
        <v>0</v>
      </c>
      <c r="AD20" s="127">
        <f t="shared" si="10"/>
        <v>0</v>
      </c>
    </row>
    <row r="21" spans="1:30" ht="24.75" customHeight="1" x14ac:dyDescent="0.25">
      <c r="A21" s="18"/>
      <c r="B21" s="448"/>
      <c r="C21" s="447">
        <f t="shared" si="11"/>
        <v>0</v>
      </c>
      <c r="D21" s="447">
        <v>7</v>
      </c>
      <c r="E21" s="517"/>
      <c r="F21" s="96" t="s">
        <v>41</v>
      </c>
      <c r="G21" s="97"/>
      <c r="H21" s="96" t="s">
        <v>41</v>
      </c>
      <c r="I21" s="97"/>
      <c r="J21" s="125">
        <f t="shared" si="0"/>
        <v>0</v>
      </c>
      <c r="K21" s="96" t="s">
        <v>41</v>
      </c>
      <c r="L21" s="98"/>
      <c r="M21" s="125">
        <f t="shared" si="1"/>
        <v>0</v>
      </c>
      <c r="N21" s="96" t="s">
        <v>41</v>
      </c>
      <c r="O21" s="95"/>
      <c r="P21" s="126" t="str">
        <f t="shared" si="2"/>
        <v/>
      </c>
      <c r="Q21" s="125">
        <f t="shared" si="3"/>
        <v>0</v>
      </c>
      <c r="R21" s="96" t="s">
        <v>41</v>
      </c>
      <c r="S21" s="95"/>
      <c r="T21" s="126" t="str">
        <f t="shared" si="4"/>
        <v/>
      </c>
      <c r="U21" s="125">
        <f t="shared" si="5"/>
        <v>0</v>
      </c>
      <c r="V21" s="96" t="s">
        <v>41</v>
      </c>
      <c r="W21" s="95"/>
      <c r="X21" s="126" t="str">
        <f t="shared" si="6"/>
        <v/>
      </c>
      <c r="Y21" s="125">
        <f t="shared" si="7"/>
        <v>0</v>
      </c>
      <c r="Z21" s="96" t="s">
        <v>41</v>
      </c>
      <c r="AA21" s="95"/>
      <c r="AB21" s="126" t="str">
        <f t="shared" si="8"/>
        <v/>
      </c>
      <c r="AC21" s="125">
        <f t="shared" si="9"/>
        <v>0</v>
      </c>
      <c r="AD21" s="127">
        <f t="shared" si="10"/>
        <v>0</v>
      </c>
    </row>
    <row r="22" spans="1:30" ht="24.75" customHeight="1" x14ac:dyDescent="0.25">
      <c r="A22" s="18"/>
      <c r="B22" s="448"/>
      <c r="C22" s="447">
        <f t="shared" si="11"/>
        <v>0</v>
      </c>
      <c r="D22" s="447">
        <v>8</v>
      </c>
      <c r="E22" s="517"/>
      <c r="F22" s="96" t="s">
        <v>41</v>
      </c>
      <c r="G22" s="97"/>
      <c r="H22" s="96" t="s">
        <v>41</v>
      </c>
      <c r="I22" s="97"/>
      <c r="J22" s="125">
        <f t="shared" si="0"/>
        <v>0</v>
      </c>
      <c r="K22" s="96" t="s">
        <v>41</v>
      </c>
      <c r="L22" s="98"/>
      <c r="M22" s="125">
        <f t="shared" si="1"/>
        <v>0</v>
      </c>
      <c r="N22" s="96" t="s">
        <v>41</v>
      </c>
      <c r="O22" s="95"/>
      <c r="P22" s="126" t="str">
        <f t="shared" si="2"/>
        <v/>
      </c>
      <c r="Q22" s="125">
        <f t="shared" si="3"/>
        <v>0</v>
      </c>
      <c r="R22" s="96" t="s">
        <v>41</v>
      </c>
      <c r="S22" s="95"/>
      <c r="T22" s="126" t="str">
        <f t="shared" si="4"/>
        <v/>
      </c>
      <c r="U22" s="125">
        <f t="shared" si="5"/>
        <v>0</v>
      </c>
      <c r="V22" s="96" t="s">
        <v>41</v>
      </c>
      <c r="W22" s="95"/>
      <c r="X22" s="126" t="str">
        <f t="shared" si="6"/>
        <v/>
      </c>
      <c r="Y22" s="125">
        <f t="shared" si="7"/>
        <v>0</v>
      </c>
      <c r="Z22" s="96" t="s">
        <v>41</v>
      </c>
      <c r="AA22" s="95"/>
      <c r="AB22" s="126" t="str">
        <f t="shared" si="8"/>
        <v/>
      </c>
      <c r="AC22" s="125">
        <f t="shared" si="9"/>
        <v>0</v>
      </c>
      <c r="AD22" s="127">
        <f t="shared" si="10"/>
        <v>0</v>
      </c>
    </row>
    <row r="23" spans="1:30" ht="24.75" customHeight="1" x14ac:dyDescent="0.25">
      <c r="A23" s="18"/>
      <c r="B23" s="448"/>
      <c r="C23" s="447">
        <f t="shared" si="11"/>
        <v>0</v>
      </c>
      <c r="D23" s="447">
        <v>9</v>
      </c>
      <c r="E23" s="517"/>
      <c r="F23" s="96" t="s">
        <v>41</v>
      </c>
      <c r="G23" s="97"/>
      <c r="H23" s="96" t="s">
        <v>41</v>
      </c>
      <c r="I23" s="97"/>
      <c r="J23" s="125">
        <f t="shared" si="0"/>
        <v>0</v>
      </c>
      <c r="K23" s="96" t="s">
        <v>41</v>
      </c>
      <c r="L23" s="98"/>
      <c r="M23" s="125">
        <f t="shared" si="1"/>
        <v>0</v>
      </c>
      <c r="N23" s="96" t="s">
        <v>41</v>
      </c>
      <c r="O23" s="95"/>
      <c r="P23" s="126" t="str">
        <f t="shared" si="2"/>
        <v/>
      </c>
      <c r="Q23" s="125">
        <f t="shared" si="3"/>
        <v>0</v>
      </c>
      <c r="R23" s="96" t="s">
        <v>41</v>
      </c>
      <c r="S23" s="95"/>
      <c r="T23" s="126" t="str">
        <f t="shared" si="4"/>
        <v/>
      </c>
      <c r="U23" s="125">
        <f t="shared" si="5"/>
        <v>0</v>
      </c>
      <c r="V23" s="96" t="s">
        <v>41</v>
      </c>
      <c r="W23" s="95"/>
      <c r="X23" s="126" t="str">
        <f t="shared" si="6"/>
        <v/>
      </c>
      <c r="Y23" s="125">
        <f t="shared" si="7"/>
        <v>0</v>
      </c>
      <c r="Z23" s="96" t="s">
        <v>41</v>
      </c>
      <c r="AA23" s="95"/>
      <c r="AB23" s="126" t="str">
        <f t="shared" si="8"/>
        <v/>
      </c>
      <c r="AC23" s="125">
        <f t="shared" si="9"/>
        <v>0</v>
      </c>
      <c r="AD23" s="127">
        <f t="shared" si="10"/>
        <v>0</v>
      </c>
    </row>
    <row r="24" spans="1:30" ht="30" customHeight="1" x14ac:dyDescent="0.25">
      <c r="A24" s="18"/>
      <c r="B24" s="448"/>
      <c r="C24" s="447">
        <f t="shared" si="11"/>
        <v>0</v>
      </c>
      <c r="D24" s="447">
        <v>10</v>
      </c>
      <c r="E24" s="517"/>
      <c r="F24" s="96" t="s">
        <v>41</v>
      </c>
      <c r="G24" s="97"/>
      <c r="H24" s="96" t="s">
        <v>41</v>
      </c>
      <c r="I24" s="97"/>
      <c r="J24" s="125">
        <f t="shared" si="0"/>
        <v>0</v>
      </c>
      <c r="K24" s="96" t="s">
        <v>41</v>
      </c>
      <c r="L24" s="98"/>
      <c r="M24" s="125">
        <f t="shared" si="1"/>
        <v>0</v>
      </c>
      <c r="N24" s="96" t="s">
        <v>41</v>
      </c>
      <c r="O24" s="95"/>
      <c r="P24" s="126" t="str">
        <f t="shared" si="2"/>
        <v/>
      </c>
      <c r="Q24" s="125">
        <f t="shared" si="3"/>
        <v>0</v>
      </c>
      <c r="R24" s="96" t="s">
        <v>41</v>
      </c>
      <c r="S24" s="95"/>
      <c r="T24" s="126" t="str">
        <f t="shared" si="4"/>
        <v/>
      </c>
      <c r="U24" s="125">
        <f t="shared" si="5"/>
        <v>0</v>
      </c>
      <c r="V24" s="96" t="s">
        <v>41</v>
      </c>
      <c r="W24" s="95"/>
      <c r="X24" s="126" t="str">
        <f t="shared" si="6"/>
        <v/>
      </c>
      <c r="Y24" s="125">
        <f t="shared" si="7"/>
        <v>0</v>
      </c>
      <c r="Z24" s="96" t="s">
        <v>41</v>
      </c>
      <c r="AA24" s="95"/>
      <c r="AB24" s="126" t="str">
        <f t="shared" si="8"/>
        <v/>
      </c>
      <c r="AC24" s="125">
        <f t="shared" si="9"/>
        <v>0</v>
      </c>
      <c r="AD24" s="127">
        <f t="shared" si="10"/>
        <v>0</v>
      </c>
    </row>
    <row r="25" spans="1:30" ht="30" customHeight="1" x14ac:dyDescent="0.25">
      <c r="A25" s="18"/>
      <c r="B25" s="448"/>
      <c r="C25" s="447">
        <f t="shared" si="11"/>
        <v>0</v>
      </c>
      <c r="D25" s="447">
        <v>11</v>
      </c>
      <c r="E25" s="517"/>
      <c r="F25" s="96" t="s">
        <v>41</v>
      </c>
      <c r="G25" s="97"/>
      <c r="H25" s="96" t="s">
        <v>41</v>
      </c>
      <c r="I25" s="97"/>
      <c r="J25" s="125">
        <f t="shared" si="0"/>
        <v>0</v>
      </c>
      <c r="K25" s="96" t="s">
        <v>41</v>
      </c>
      <c r="L25" s="98"/>
      <c r="M25" s="125">
        <f t="shared" si="1"/>
        <v>0</v>
      </c>
      <c r="N25" s="96" t="s">
        <v>41</v>
      </c>
      <c r="O25" s="95"/>
      <c r="P25" s="126" t="str">
        <f t="shared" si="2"/>
        <v/>
      </c>
      <c r="Q25" s="125">
        <f t="shared" si="3"/>
        <v>0</v>
      </c>
      <c r="R25" s="96" t="s">
        <v>41</v>
      </c>
      <c r="S25" s="95"/>
      <c r="T25" s="126" t="str">
        <f t="shared" si="4"/>
        <v/>
      </c>
      <c r="U25" s="125">
        <f t="shared" si="5"/>
        <v>0</v>
      </c>
      <c r="V25" s="96" t="s">
        <v>41</v>
      </c>
      <c r="W25" s="95"/>
      <c r="X25" s="126" t="str">
        <f t="shared" si="6"/>
        <v/>
      </c>
      <c r="Y25" s="125">
        <f t="shared" si="7"/>
        <v>0</v>
      </c>
      <c r="Z25" s="96" t="s">
        <v>41</v>
      </c>
      <c r="AA25" s="95"/>
      <c r="AB25" s="126" t="str">
        <f t="shared" si="8"/>
        <v/>
      </c>
      <c r="AC25" s="125">
        <f t="shared" si="9"/>
        <v>0</v>
      </c>
      <c r="AD25" s="127">
        <f t="shared" si="10"/>
        <v>0</v>
      </c>
    </row>
    <row r="26" spans="1:30" ht="30" customHeight="1" x14ac:dyDescent="0.25">
      <c r="A26" s="18"/>
      <c r="B26" s="448"/>
      <c r="C26" s="447">
        <f t="shared" si="11"/>
        <v>0</v>
      </c>
      <c r="D26" s="447">
        <v>12</v>
      </c>
      <c r="E26" s="517"/>
      <c r="F26" s="96" t="s">
        <v>41</v>
      </c>
      <c r="G26" s="97"/>
      <c r="H26" s="96" t="s">
        <v>41</v>
      </c>
      <c r="I26" s="97"/>
      <c r="J26" s="125">
        <f t="shared" si="0"/>
        <v>0</v>
      </c>
      <c r="K26" s="96" t="s">
        <v>41</v>
      </c>
      <c r="L26" s="98"/>
      <c r="M26" s="125">
        <f t="shared" si="1"/>
        <v>0</v>
      </c>
      <c r="N26" s="96" t="s">
        <v>41</v>
      </c>
      <c r="O26" s="95"/>
      <c r="P26" s="126" t="str">
        <f t="shared" si="2"/>
        <v/>
      </c>
      <c r="Q26" s="125">
        <f t="shared" si="3"/>
        <v>0</v>
      </c>
      <c r="R26" s="96" t="s">
        <v>41</v>
      </c>
      <c r="S26" s="95"/>
      <c r="T26" s="126" t="str">
        <f t="shared" si="4"/>
        <v/>
      </c>
      <c r="U26" s="125">
        <f t="shared" si="5"/>
        <v>0</v>
      </c>
      <c r="V26" s="96" t="s">
        <v>41</v>
      </c>
      <c r="W26" s="95"/>
      <c r="X26" s="126" t="str">
        <f t="shared" si="6"/>
        <v/>
      </c>
      <c r="Y26" s="125">
        <f t="shared" si="7"/>
        <v>0</v>
      </c>
      <c r="Z26" s="96" t="s">
        <v>41</v>
      </c>
      <c r="AA26" s="95"/>
      <c r="AB26" s="126" t="str">
        <f t="shared" si="8"/>
        <v/>
      </c>
      <c r="AC26" s="125">
        <f t="shared" si="9"/>
        <v>0</v>
      </c>
      <c r="AD26" s="127">
        <f t="shared" si="10"/>
        <v>0</v>
      </c>
    </row>
    <row r="27" spans="1:30" ht="30" customHeight="1" x14ac:dyDescent="0.25">
      <c r="A27" s="18"/>
      <c r="B27" s="448"/>
      <c r="C27" s="447">
        <f t="shared" si="11"/>
        <v>0</v>
      </c>
      <c r="D27" s="447">
        <v>13</v>
      </c>
      <c r="E27" s="517"/>
      <c r="F27" s="96" t="s">
        <v>41</v>
      </c>
      <c r="G27" s="97"/>
      <c r="H27" s="96" t="s">
        <v>41</v>
      </c>
      <c r="I27" s="97"/>
      <c r="J27" s="125">
        <f t="shared" si="0"/>
        <v>0</v>
      </c>
      <c r="K27" s="96" t="s">
        <v>41</v>
      </c>
      <c r="L27" s="98"/>
      <c r="M27" s="125">
        <f t="shared" si="1"/>
        <v>0</v>
      </c>
      <c r="N27" s="96" t="s">
        <v>41</v>
      </c>
      <c r="O27" s="95"/>
      <c r="P27" s="126" t="str">
        <f t="shared" si="2"/>
        <v/>
      </c>
      <c r="Q27" s="125">
        <f t="shared" si="3"/>
        <v>0</v>
      </c>
      <c r="R27" s="96" t="s">
        <v>41</v>
      </c>
      <c r="S27" s="95"/>
      <c r="T27" s="126" t="str">
        <f t="shared" si="4"/>
        <v/>
      </c>
      <c r="U27" s="125">
        <f t="shared" si="5"/>
        <v>0</v>
      </c>
      <c r="V27" s="96" t="s">
        <v>41</v>
      </c>
      <c r="W27" s="95"/>
      <c r="X27" s="126" t="str">
        <f t="shared" si="6"/>
        <v/>
      </c>
      <c r="Y27" s="125">
        <f t="shared" si="7"/>
        <v>0</v>
      </c>
      <c r="Z27" s="96" t="s">
        <v>41</v>
      </c>
      <c r="AA27" s="95"/>
      <c r="AB27" s="126" t="str">
        <f t="shared" si="8"/>
        <v/>
      </c>
      <c r="AC27" s="125">
        <f t="shared" si="9"/>
        <v>0</v>
      </c>
      <c r="AD27" s="127">
        <f t="shared" si="10"/>
        <v>0</v>
      </c>
    </row>
    <row r="28" spans="1:30" ht="30" customHeight="1" x14ac:dyDescent="0.25">
      <c r="A28" s="18"/>
      <c r="B28" s="448"/>
      <c r="C28" s="447">
        <f t="shared" si="11"/>
        <v>0</v>
      </c>
      <c r="D28" s="447">
        <v>14</v>
      </c>
      <c r="E28" s="517"/>
      <c r="F28" s="96" t="s">
        <v>41</v>
      </c>
      <c r="G28" s="97"/>
      <c r="H28" s="96" t="s">
        <v>41</v>
      </c>
      <c r="I28" s="97"/>
      <c r="J28" s="125">
        <f t="shared" si="0"/>
        <v>0</v>
      </c>
      <c r="K28" s="96" t="s">
        <v>41</v>
      </c>
      <c r="L28" s="98"/>
      <c r="M28" s="125">
        <f t="shared" si="1"/>
        <v>0</v>
      </c>
      <c r="N28" s="96" t="s">
        <v>41</v>
      </c>
      <c r="O28" s="95"/>
      <c r="P28" s="126" t="str">
        <f t="shared" si="2"/>
        <v/>
      </c>
      <c r="Q28" s="125">
        <f t="shared" si="3"/>
        <v>0</v>
      </c>
      <c r="R28" s="96" t="s">
        <v>41</v>
      </c>
      <c r="S28" s="95"/>
      <c r="T28" s="126" t="str">
        <f t="shared" si="4"/>
        <v/>
      </c>
      <c r="U28" s="125">
        <f t="shared" si="5"/>
        <v>0</v>
      </c>
      <c r="V28" s="96" t="s">
        <v>41</v>
      </c>
      <c r="W28" s="95"/>
      <c r="X28" s="126" t="str">
        <f t="shared" si="6"/>
        <v/>
      </c>
      <c r="Y28" s="125">
        <f t="shared" si="7"/>
        <v>0</v>
      </c>
      <c r="Z28" s="96" t="s">
        <v>41</v>
      </c>
      <c r="AA28" s="95"/>
      <c r="AB28" s="126" t="str">
        <f t="shared" si="8"/>
        <v/>
      </c>
      <c r="AC28" s="125">
        <f t="shared" si="9"/>
        <v>0</v>
      </c>
      <c r="AD28" s="127">
        <f t="shared" si="10"/>
        <v>0</v>
      </c>
    </row>
    <row r="29" spans="1:30" ht="30" customHeight="1" x14ac:dyDescent="0.25">
      <c r="A29" s="18"/>
      <c r="B29" s="448"/>
      <c r="C29" s="447">
        <f t="shared" si="11"/>
        <v>0</v>
      </c>
      <c r="D29" s="447">
        <v>15</v>
      </c>
      <c r="E29" s="517"/>
      <c r="F29" s="96" t="s">
        <v>41</v>
      </c>
      <c r="G29" s="97"/>
      <c r="H29" s="96" t="s">
        <v>41</v>
      </c>
      <c r="I29" s="97"/>
      <c r="J29" s="125">
        <f t="shared" si="0"/>
        <v>0</v>
      </c>
      <c r="K29" s="96" t="s">
        <v>41</v>
      </c>
      <c r="L29" s="98"/>
      <c r="M29" s="125">
        <f t="shared" si="1"/>
        <v>0</v>
      </c>
      <c r="N29" s="96" t="s">
        <v>41</v>
      </c>
      <c r="O29" s="95"/>
      <c r="P29" s="126" t="str">
        <f t="shared" si="2"/>
        <v/>
      </c>
      <c r="Q29" s="125">
        <f t="shared" si="3"/>
        <v>0</v>
      </c>
      <c r="R29" s="96" t="s">
        <v>41</v>
      </c>
      <c r="S29" s="95"/>
      <c r="T29" s="126" t="str">
        <f t="shared" si="4"/>
        <v/>
      </c>
      <c r="U29" s="125">
        <f t="shared" si="5"/>
        <v>0</v>
      </c>
      <c r="V29" s="96" t="s">
        <v>41</v>
      </c>
      <c r="W29" s="95"/>
      <c r="X29" s="126" t="str">
        <f t="shared" si="6"/>
        <v/>
      </c>
      <c r="Y29" s="125">
        <f t="shared" si="7"/>
        <v>0</v>
      </c>
      <c r="Z29" s="96" t="s">
        <v>41</v>
      </c>
      <c r="AA29" s="95"/>
      <c r="AB29" s="126" t="str">
        <f t="shared" si="8"/>
        <v/>
      </c>
      <c r="AC29" s="125">
        <f t="shared" si="9"/>
        <v>0</v>
      </c>
      <c r="AD29" s="127">
        <f t="shared" si="10"/>
        <v>0</v>
      </c>
    </row>
    <row r="30" spans="1:30" ht="30" customHeight="1" x14ac:dyDescent="0.25">
      <c r="A30" s="18"/>
      <c r="B30" s="448"/>
      <c r="C30" s="447">
        <f t="shared" si="11"/>
        <v>0</v>
      </c>
      <c r="D30" s="447">
        <v>16</v>
      </c>
      <c r="E30" s="517"/>
      <c r="F30" s="96" t="s">
        <v>41</v>
      </c>
      <c r="G30" s="97"/>
      <c r="H30" s="96" t="s">
        <v>41</v>
      </c>
      <c r="I30" s="97"/>
      <c r="J30" s="125">
        <f t="shared" si="0"/>
        <v>0</v>
      </c>
      <c r="K30" s="96" t="s">
        <v>41</v>
      </c>
      <c r="L30" s="98"/>
      <c r="M30" s="125">
        <f t="shared" si="1"/>
        <v>0</v>
      </c>
      <c r="N30" s="96" t="s">
        <v>41</v>
      </c>
      <c r="O30" s="95"/>
      <c r="P30" s="126" t="str">
        <f t="shared" si="2"/>
        <v/>
      </c>
      <c r="Q30" s="125">
        <f t="shared" si="3"/>
        <v>0</v>
      </c>
      <c r="R30" s="96" t="s">
        <v>41</v>
      </c>
      <c r="S30" s="95"/>
      <c r="T30" s="126" t="str">
        <f t="shared" si="4"/>
        <v/>
      </c>
      <c r="U30" s="125">
        <f t="shared" si="5"/>
        <v>0</v>
      </c>
      <c r="V30" s="96" t="s">
        <v>41</v>
      </c>
      <c r="W30" s="95"/>
      <c r="X30" s="126" t="str">
        <f t="shared" si="6"/>
        <v/>
      </c>
      <c r="Y30" s="125">
        <f t="shared" si="7"/>
        <v>0</v>
      </c>
      <c r="Z30" s="96" t="s">
        <v>41</v>
      </c>
      <c r="AA30" s="95"/>
      <c r="AB30" s="126" t="str">
        <f t="shared" si="8"/>
        <v/>
      </c>
      <c r="AC30" s="125">
        <f t="shared" si="9"/>
        <v>0</v>
      </c>
      <c r="AD30" s="127">
        <f t="shared" si="10"/>
        <v>0</v>
      </c>
    </row>
    <row r="31" spans="1:30" ht="30" customHeight="1" x14ac:dyDescent="0.25">
      <c r="A31" s="18"/>
      <c r="B31" s="448"/>
      <c r="C31" s="447">
        <f t="shared" si="11"/>
        <v>0</v>
      </c>
      <c r="D31" s="447">
        <v>17</v>
      </c>
      <c r="E31" s="517"/>
      <c r="F31" s="96" t="s">
        <v>41</v>
      </c>
      <c r="G31" s="97"/>
      <c r="H31" s="96" t="s">
        <v>41</v>
      </c>
      <c r="I31" s="97"/>
      <c r="J31" s="125">
        <f t="shared" si="0"/>
        <v>0</v>
      </c>
      <c r="K31" s="96" t="s">
        <v>41</v>
      </c>
      <c r="L31" s="98"/>
      <c r="M31" s="125">
        <f t="shared" si="1"/>
        <v>0</v>
      </c>
      <c r="N31" s="96" t="s">
        <v>41</v>
      </c>
      <c r="O31" s="95"/>
      <c r="P31" s="126" t="str">
        <f t="shared" si="2"/>
        <v/>
      </c>
      <c r="Q31" s="125">
        <f t="shared" si="3"/>
        <v>0</v>
      </c>
      <c r="R31" s="96" t="s">
        <v>41</v>
      </c>
      <c r="S31" s="95"/>
      <c r="T31" s="126" t="str">
        <f t="shared" si="4"/>
        <v/>
      </c>
      <c r="U31" s="125">
        <f t="shared" si="5"/>
        <v>0</v>
      </c>
      <c r="V31" s="96" t="s">
        <v>41</v>
      </c>
      <c r="W31" s="95"/>
      <c r="X31" s="126" t="str">
        <f t="shared" si="6"/>
        <v/>
      </c>
      <c r="Y31" s="125">
        <f t="shared" si="7"/>
        <v>0</v>
      </c>
      <c r="Z31" s="96" t="s">
        <v>41</v>
      </c>
      <c r="AA31" s="95"/>
      <c r="AB31" s="126" t="str">
        <f t="shared" si="8"/>
        <v/>
      </c>
      <c r="AC31" s="125">
        <f t="shared" si="9"/>
        <v>0</v>
      </c>
      <c r="AD31" s="127">
        <f t="shared" si="10"/>
        <v>0</v>
      </c>
    </row>
    <row r="32" spans="1:30" ht="30" customHeight="1" x14ac:dyDescent="0.25">
      <c r="A32" s="18"/>
      <c r="B32" s="448"/>
      <c r="C32" s="447">
        <f t="shared" si="11"/>
        <v>0</v>
      </c>
      <c r="D32" s="447">
        <v>18</v>
      </c>
      <c r="E32" s="517"/>
      <c r="F32" s="96" t="s">
        <v>41</v>
      </c>
      <c r="G32" s="97"/>
      <c r="H32" s="96" t="s">
        <v>41</v>
      </c>
      <c r="I32" s="97"/>
      <c r="J32" s="125">
        <f t="shared" si="0"/>
        <v>0</v>
      </c>
      <c r="K32" s="96" t="s">
        <v>41</v>
      </c>
      <c r="L32" s="98"/>
      <c r="M32" s="125">
        <f t="shared" si="1"/>
        <v>0</v>
      </c>
      <c r="N32" s="96" t="s">
        <v>41</v>
      </c>
      <c r="O32" s="95"/>
      <c r="P32" s="126" t="str">
        <f t="shared" si="2"/>
        <v/>
      </c>
      <c r="Q32" s="125">
        <f t="shared" si="3"/>
        <v>0</v>
      </c>
      <c r="R32" s="96" t="s">
        <v>41</v>
      </c>
      <c r="S32" s="95"/>
      <c r="T32" s="126" t="str">
        <f t="shared" si="4"/>
        <v/>
      </c>
      <c r="U32" s="125">
        <f t="shared" si="5"/>
        <v>0</v>
      </c>
      <c r="V32" s="96" t="s">
        <v>41</v>
      </c>
      <c r="W32" s="95"/>
      <c r="X32" s="126" t="str">
        <f t="shared" si="6"/>
        <v/>
      </c>
      <c r="Y32" s="125">
        <f t="shared" si="7"/>
        <v>0</v>
      </c>
      <c r="Z32" s="96" t="s">
        <v>41</v>
      </c>
      <c r="AA32" s="95"/>
      <c r="AB32" s="126" t="str">
        <f t="shared" si="8"/>
        <v/>
      </c>
      <c r="AC32" s="125">
        <f t="shared" si="9"/>
        <v>0</v>
      </c>
      <c r="AD32" s="127">
        <f t="shared" si="10"/>
        <v>0</v>
      </c>
    </row>
    <row r="33" spans="1:30" ht="30" customHeight="1" x14ac:dyDescent="0.25">
      <c r="A33" s="18"/>
      <c r="B33" s="448"/>
      <c r="C33" s="447">
        <f t="shared" si="11"/>
        <v>0</v>
      </c>
      <c r="D33" s="447">
        <v>19</v>
      </c>
      <c r="E33" s="517"/>
      <c r="F33" s="96" t="s">
        <v>41</v>
      </c>
      <c r="G33" s="97"/>
      <c r="H33" s="96" t="s">
        <v>41</v>
      </c>
      <c r="I33" s="97"/>
      <c r="J33" s="125">
        <f t="shared" si="0"/>
        <v>0</v>
      </c>
      <c r="K33" s="96" t="s">
        <v>41</v>
      </c>
      <c r="L33" s="98"/>
      <c r="M33" s="125">
        <f t="shared" si="1"/>
        <v>0</v>
      </c>
      <c r="N33" s="96" t="s">
        <v>41</v>
      </c>
      <c r="O33" s="95"/>
      <c r="P33" s="126" t="str">
        <f t="shared" si="2"/>
        <v/>
      </c>
      <c r="Q33" s="125">
        <f t="shared" si="3"/>
        <v>0</v>
      </c>
      <c r="R33" s="96" t="s">
        <v>41</v>
      </c>
      <c r="S33" s="95"/>
      <c r="T33" s="126" t="str">
        <f t="shared" si="4"/>
        <v/>
      </c>
      <c r="U33" s="125">
        <f t="shared" si="5"/>
        <v>0</v>
      </c>
      <c r="V33" s="96" t="s">
        <v>41</v>
      </c>
      <c r="W33" s="95"/>
      <c r="X33" s="126" t="str">
        <f t="shared" si="6"/>
        <v/>
      </c>
      <c r="Y33" s="125">
        <f t="shared" si="7"/>
        <v>0</v>
      </c>
      <c r="Z33" s="96" t="s">
        <v>41</v>
      </c>
      <c r="AA33" s="95"/>
      <c r="AB33" s="126" t="str">
        <f t="shared" si="8"/>
        <v/>
      </c>
      <c r="AC33" s="125">
        <f t="shared" si="9"/>
        <v>0</v>
      </c>
      <c r="AD33" s="127">
        <f t="shared" si="10"/>
        <v>0</v>
      </c>
    </row>
    <row r="34" spans="1:30" ht="30" customHeight="1" x14ac:dyDescent="0.25">
      <c r="A34" s="18"/>
      <c r="B34" s="448"/>
      <c r="C34" s="447">
        <f t="shared" si="11"/>
        <v>0</v>
      </c>
      <c r="D34" s="447">
        <v>20</v>
      </c>
      <c r="E34" s="517"/>
      <c r="F34" s="96" t="s">
        <v>41</v>
      </c>
      <c r="G34" s="97"/>
      <c r="H34" s="96" t="s">
        <v>41</v>
      </c>
      <c r="I34" s="97"/>
      <c r="J34" s="125">
        <f t="shared" ref="J34:J64" si="12">+I34*$P$86</f>
        <v>0</v>
      </c>
      <c r="K34" s="96" t="s">
        <v>41</v>
      </c>
      <c r="L34" s="98"/>
      <c r="M34" s="125">
        <f t="shared" ref="M34:M64" si="13">+L34*$P$86</f>
        <v>0</v>
      </c>
      <c r="N34" s="96" t="s">
        <v>41</v>
      </c>
      <c r="O34" s="95"/>
      <c r="P34" s="126" t="str">
        <f t="shared" si="2"/>
        <v/>
      </c>
      <c r="Q34" s="125">
        <f t="shared" si="3"/>
        <v>0</v>
      </c>
      <c r="R34" s="96" t="s">
        <v>41</v>
      </c>
      <c r="S34" s="95"/>
      <c r="T34" s="126" t="str">
        <f t="shared" si="4"/>
        <v/>
      </c>
      <c r="U34" s="125">
        <f t="shared" si="5"/>
        <v>0</v>
      </c>
      <c r="V34" s="96" t="s">
        <v>41</v>
      </c>
      <c r="W34" s="95"/>
      <c r="X34" s="126" t="str">
        <f t="shared" si="6"/>
        <v/>
      </c>
      <c r="Y34" s="125">
        <f t="shared" si="7"/>
        <v>0</v>
      </c>
      <c r="Z34" s="96" t="s">
        <v>41</v>
      </c>
      <c r="AA34" s="95"/>
      <c r="AB34" s="126" t="str">
        <f t="shared" si="8"/>
        <v/>
      </c>
      <c r="AC34" s="125">
        <f t="shared" si="9"/>
        <v>0</v>
      </c>
      <c r="AD34" s="127">
        <f t="shared" ref="AD34:AD43" si="14">+SUM(J34,M34,Q34,U34,Y34,AC34)</f>
        <v>0</v>
      </c>
    </row>
    <row r="35" spans="1:30" ht="30" customHeight="1" x14ac:dyDescent="0.25">
      <c r="A35" s="18"/>
      <c r="B35" s="448"/>
      <c r="C35" s="447">
        <f t="shared" si="11"/>
        <v>0</v>
      </c>
      <c r="D35" s="447">
        <v>21</v>
      </c>
      <c r="E35" s="517"/>
      <c r="F35" s="96" t="s">
        <v>41</v>
      </c>
      <c r="G35" s="97"/>
      <c r="H35" s="96" t="s">
        <v>41</v>
      </c>
      <c r="I35" s="97"/>
      <c r="J35" s="125">
        <f t="shared" si="12"/>
        <v>0</v>
      </c>
      <c r="K35" s="96" t="s">
        <v>41</v>
      </c>
      <c r="L35" s="98"/>
      <c r="M35" s="125">
        <f t="shared" si="13"/>
        <v>0</v>
      </c>
      <c r="N35" s="96" t="s">
        <v>41</v>
      </c>
      <c r="O35" s="95"/>
      <c r="P35" s="126" t="str">
        <f t="shared" si="2"/>
        <v/>
      </c>
      <c r="Q35" s="125">
        <f t="shared" si="3"/>
        <v>0</v>
      </c>
      <c r="R35" s="96" t="s">
        <v>41</v>
      </c>
      <c r="S35" s="95"/>
      <c r="T35" s="126" t="str">
        <f t="shared" si="4"/>
        <v/>
      </c>
      <c r="U35" s="125">
        <f t="shared" si="5"/>
        <v>0</v>
      </c>
      <c r="V35" s="96" t="s">
        <v>41</v>
      </c>
      <c r="W35" s="95"/>
      <c r="X35" s="126" t="str">
        <f t="shared" si="6"/>
        <v/>
      </c>
      <c r="Y35" s="125">
        <f t="shared" si="7"/>
        <v>0</v>
      </c>
      <c r="Z35" s="96" t="s">
        <v>41</v>
      </c>
      <c r="AA35" s="95"/>
      <c r="AB35" s="126" t="str">
        <f t="shared" si="8"/>
        <v/>
      </c>
      <c r="AC35" s="125">
        <f t="shared" si="9"/>
        <v>0</v>
      </c>
      <c r="AD35" s="127">
        <f t="shared" si="14"/>
        <v>0</v>
      </c>
    </row>
    <row r="36" spans="1:30" ht="30" customHeight="1" x14ac:dyDescent="0.25">
      <c r="A36" s="18"/>
      <c r="B36" s="448"/>
      <c r="C36" s="447">
        <f t="shared" si="11"/>
        <v>0</v>
      </c>
      <c r="D36" s="447">
        <v>22</v>
      </c>
      <c r="E36" s="517"/>
      <c r="F36" s="96" t="s">
        <v>41</v>
      </c>
      <c r="G36" s="97"/>
      <c r="H36" s="96" t="s">
        <v>41</v>
      </c>
      <c r="I36" s="97"/>
      <c r="J36" s="125">
        <f t="shared" si="12"/>
        <v>0</v>
      </c>
      <c r="K36" s="96" t="s">
        <v>41</v>
      </c>
      <c r="L36" s="98"/>
      <c r="M36" s="125">
        <f t="shared" si="13"/>
        <v>0</v>
      </c>
      <c r="N36" s="96" t="s">
        <v>41</v>
      </c>
      <c r="O36" s="95"/>
      <c r="P36" s="126" t="str">
        <f t="shared" si="2"/>
        <v/>
      </c>
      <c r="Q36" s="125">
        <f t="shared" si="3"/>
        <v>0</v>
      </c>
      <c r="R36" s="96" t="s">
        <v>41</v>
      </c>
      <c r="S36" s="95"/>
      <c r="T36" s="126" t="str">
        <f t="shared" si="4"/>
        <v/>
      </c>
      <c r="U36" s="125">
        <f t="shared" si="5"/>
        <v>0</v>
      </c>
      <c r="V36" s="96" t="s">
        <v>41</v>
      </c>
      <c r="W36" s="95"/>
      <c r="X36" s="126" t="str">
        <f t="shared" si="6"/>
        <v/>
      </c>
      <c r="Y36" s="125">
        <f t="shared" si="7"/>
        <v>0</v>
      </c>
      <c r="Z36" s="96" t="s">
        <v>41</v>
      </c>
      <c r="AA36" s="95"/>
      <c r="AB36" s="126" t="str">
        <f t="shared" si="8"/>
        <v/>
      </c>
      <c r="AC36" s="125">
        <f t="shared" si="9"/>
        <v>0</v>
      </c>
      <c r="AD36" s="127">
        <f t="shared" si="14"/>
        <v>0</v>
      </c>
    </row>
    <row r="37" spans="1:30" ht="30" customHeight="1" x14ac:dyDescent="0.25">
      <c r="A37" s="18"/>
      <c r="B37" s="448"/>
      <c r="C37" s="447">
        <f t="shared" si="11"/>
        <v>0</v>
      </c>
      <c r="D37" s="447">
        <v>23</v>
      </c>
      <c r="E37" s="517"/>
      <c r="F37" s="96" t="s">
        <v>41</v>
      </c>
      <c r="G37" s="97"/>
      <c r="H37" s="96" t="s">
        <v>41</v>
      </c>
      <c r="I37" s="97"/>
      <c r="J37" s="125">
        <f t="shared" si="12"/>
        <v>0</v>
      </c>
      <c r="K37" s="96" t="s">
        <v>41</v>
      </c>
      <c r="L37" s="98"/>
      <c r="M37" s="125">
        <f t="shared" si="13"/>
        <v>0</v>
      </c>
      <c r="N37" s="96" t="s">
        <v>41</v>
      </c>
      <c r="O37" s="95"/>
      <c r="P37" s="126" t="str">
        <f t="shared" si="2"/>
        <v/>
      </c>
      <c r="Q37" s="125">
        <f t="shared" si="3"/>
        <v>0</v>
      </c>
      <c r="R37" s="96" t="s">
        <v>41</v>
      </c>
      <c r="S37" s="95"/>
      <c r="T37" s="126" t="str">
        <f t="shared" si="4"/>
        <v/>
      </c>
      <c r="U37" s="125">
        <f t="shared" si="5"/>
        <v>0</v>
      </c>
      <c r="V37" s="96" t="s">
        <v>41</v>
      </c>
      <c r="W37" s="95"/>
      <c r="X37" s="126" t="str">
        <f t="shared" si="6"/>
        <v/>
      </c>
      <c r="Y37" s="125">
        <f t="shared" si="7"/>
        <v>0</v>
      </c>
      <c r="Z37" s="96" t="s">
        <v>41</v>
      </c>
      <c r="AA37" s="95"/>
      <c r="AB37" s="126" t="str">
        <f t="shared" si="8"/>
        <v/>
      </c>
      <c r="AC37" s="125">
        <f t="shared" si="9"/>
        <v>0</v>
      </c>
      <c r="AD37" s="127">
        <f t="shared" si="14"/>
        <v>0</v>
      </c>
    </row>
    <row r="38" spans="1:30" ht="30" customHeight="1" x14ac:dyDescent="0.25">
      <c r="A38" s="18"/>
      <c r="B38" s="448"/>
      <c r="C38" s="447">
        <f t="shared" si="11"/>
        <v>0</v>
      </c>
      <c r="D38" s="447">
        <v>24</v>
      </c>
      <c r="E38" s="517"/>
      <c r="F38" s="96" t="s">
        <v>41</v>
      </c>
      <c r="G38" s="97"/>
      <c r="H38" s="96" t="s">
        <v>41</v>
      </c>
      <c r="I38" s="97"/>
      <c r="J38" s="125">
        <f t="shared" si="12"/>
        <v>0</v>
      </c>
      <c r="K38" s="96" t="s">
        <v>41</v>
      </c>
      <c r="L38" s="98"/>
      <c r="M38" s="125">
        <f t="shared" si="13"/>
        <v>0</v>
      </c>
      <c r="N38" s="96" t="s">
        <v>41</v>
      </c>
      <c r="O38" s="95"/>
      <c r="P38" s="126" t="str">
        <f t="shared" si="2"/>
        <v/>
      </c>
      <c r="Q38" s="125">
        <f t="shared" si="3"/>
        <v>0</v>
      </c>
      <c r="R38" s="96" t="s">
        <v>41</v>
      </c>
      <c r="S38" s="95"/>
      <c r="T38" s="126" t="str">
        <f t="shared" si="4"/>
        <v/>
      </c>
      <c r="U38" s="125">
        <f t="shared" si="5"/>
        <v>0</v>
      </c>
      <c r="V38" s="96" t="s">
        <v>41</v>
      </c>
      <c r="W38" s="95"/>
      <c r="X38" s="126" t="str">
        <f t="shared" si="6"/>
        <v/>
      </c>
      <c r="Y38" s="125">
        <f t="shared" si="7"/>
        <v>0</v>
      </c>
      <c r="Z38" s="96" t="s">
        <v>41</v>
      </c>
      <c r="AA38" s="95"/>
      <c r="AB38" s="126" t="str">
        <f t="shared" si="8"/>
        <v/>
      </c>
      <c r="AC38" s="125">
        <f t="shared" si="9"/>
        <v>0</v>
      </c>
      <c r="AD38" s="127">
        <f t="shared" si="14"/>
        <v>0</v>
      </c>
    </row>
    <row r="39" spans="1:30" ht="30" customHeight="1" x14ac:dyDescent="0.25">
      <c r="A39" s="18"/>
      <c r="B39" s="448"/>
      <c r="C39" s="447">
        <f t="shared" si="11"/>
        <v>0</v>
      </c>
      <c r="D39" s="447">
        <v>25</v>
      </c>
      <c r="E39" s="517"/>
      <c r="F39" s="96" t="s">
        <v>41</v>
      </c>
      <c r="G39" s="97"/>
      <c r="H39" s="96" t="s">
        <v>41</v>
      </c>
      <c r="I39" s="97"/>
      <c r="J39" s="125">
        <f t="shared" si="12"/>
        <v>0</v>
      </c>
      <c r="K39" s="96" t="s">
        <v>41</v>
      </c>
      <c r="L39" s="98"/>
      <c r="M39" s="125">
        <f t="shared" si="13"/>
        <v>0</v>
      </c>
      <c r="N39" s="96" t="s">
        <v>41</v>
      </c>
      <c r="O39" s="95"/>
      <c r="P39" s="126" t="str">
        <f t="shared" si="2"/>
        <v/>
      </c>
      <c r="Q39" s="125">
        <f t="shared" si="3"/>
        <v>0</v>
      </c>
      <c r="R39" s="96" t="s">
        <v>41</v>
      </c>
      <c r="S39" s="95"/>
      <c r="T39" s="126" t="str">
        <f t="shared" si="4"/>
        <v/>
      </c>
      <c r="U39" s="125">
        <f t="shared" si="5"/>
        <v>0</v>
      </c>
      <c r="V39" s="96" t="s">
        <v>41</v>
      </c>
      <c r="W39" s="95"/>
      <c r="X39" s="126" t="str">
        <f t="shared" si="6"/>
        <v/>
      </c>
      <c r="Y39" s="125">
        <f t="shared" si="7"/>
        <v>0</v>
      </c>
      <c r="Z39" s="96" t="s">
        <v>41</v>
      </c>
      <c r="AA39" s="95"/>
      <c r="AB39" s="126" t="str">
        <f t="shared" si="8"/>
        <v/>
      </c>
      <c r="AC39" s="125">
        <f t="shared" si="9"/>
        <v>0</v>
      </c>
      <c r="AD39" s="127">
        <f t="shared" si="14"/>
        <v>0</v>
      </c>
    </row>
    <row r="40" spans="1:30" ht="30" customHeight="1" x14ac:dyDescent="0.25">
      <c r="A40" s="18"/>
      <c r="B40" s="448"/>
      <c r="C40" s="447">
        <f t="shared" si="11"/>
        <v>0</v>
      </c>
      <c r="D40" s="447">
        <v>26</v>
      </c>
      <c r="E40" s="517"/>
      <c r="F40" s="96" t="s">
        <v>41</v>
      </c>
      <c r="G40" s="97"/>
      <c r="H40" s="96" t="s">
        <v>41</v>
      </c>
      <c r="I40" s="97"/>
      <c r="J40" s="125">
        <f t="shared" si="12"/>
        <v>0</v>
      </c>
      <c r="K40" s="96" t="s">
        <v>41</v>
      </c>
      <c r="L40" s="98"/>
      <c r="M40" s="125">
        <f t="shared" si="13"/>
        <v>0</v>
      </c>
      <c r="N40" s="96" t="s">
        <v>41</v>
      </c>
      <c r="O40" s="95"/>
      <c r="P40" s="126" t="str">
        <f t="shared" si="2"/>
        <v/>
      </c>
      <c r="Q40" s="125">
        <f t="shared" si="3"/>
        <v>0</v>
      </c>
      <c r="R40" s="96" t="s">
        <v>41</v>
      </c>
      <c r="S40" s="95"/>
      <c r="T40" s="126" t="str">
        <f t="shared" si="4"/>
        <v/>
      </c>
      <c r="U40" s="125">
        <f t="shared" si="5"/>
        <v>0</v>
      </c>
      <c r="V40" s="96" t="s">
        <v>41</v>
      </c>
      <c r="W40" s="95"/>
      <c r="X40" s="126" t="str">
        <f t="shared" si="6"/>
        <v/>
      </c>
      <c r="Y40" s="125">
        <f t="shared" si="7"/>
        <v>0</v>
      </c>
      <c r="Z40" s="96" t="s">
        <v>41</v>
      </c>
      <c r="AA40" s="95"/>
      <c r="AB40" s="126" t="str">
        <f t="shared" si="8"/>
        <v/>
      </c>
      <c r="AC40" s="125">
        <f t="shared" si="9"/>
        <v>0</v>
      </c>
      <c r="AD40" s="127">
        <f t="shared" si="14"/>
        <v>0</v>
      </c>
    </row>
    <row r="41" spans="1:30" ht="30" customHeight="1" x14ac:dyDescent="0.25">
      <c r="A41" s="18"/>
      <c r="B41" s="448"/>
      <c r="C41" s="447">
        <f t="shared" si="11"/>
        <v>0</v>
      </c>
      <c r="D41" s="447">
        <v>27</v>
      </c>
      <c r="E41" s="517"/>
      <c r="F41" s="96" t="s">
        <v>41</v>
      </c>
      <c r="G41" s="97"/>
      <c r="H41" s="96" t="s">
        <v>41</v>
      </c>
      <c r="I41" s="97"/>
      <c r="J41" s="125">
        <f t="shared" si="12"/>
        <v>0</v>
      </c>
      <c r="K41" s="96" t="s">
        <v>41</v>
      </c>
      <c r="L41" s="98"/>
      <c r="M41" s="125">
        <f t="shared" si="13"/>
        <v>0</v>
      </c>
      <c r="N41" s="96" t="s">
        <v>41</v>
      </c>
      <c r="O41" s="95"/>
      <c r="P41" s="126" t="str">
        <f t="shared" si="2"/>
        <v/>
      </c>
      <c r="Q41" s="125">
        <f t="shared" si="3"/>
        <v>0</v>
      </c>
      <c r="R41" s="96" t="s">
        <v>41</v>
      </c>
      <c r="S41" s="95"/>
      <c r="T41" s="126" t="str">
        <f t="shared" si="4"/>
        <v/>
      </c>
      <c r="U41" s="125">
        <f t="shared" si="5"/>
        <v>0</v>
      </c>
      <c r="V41" s="96" t="s">
        <v>41</v>
      </c>
      <c r="W41" s="95"/>
      <c r="X41" s="126" t="str">
        <f t="shared" si="6"/>
        <v/>
      </c>
      <c r="Y41" s="125">
        <f t="shared" si="7"/>
        <v>0</v>
      </c>
      <c r="Z41" s="96" t="s">
        <v>41</v>
      </c>
      <c r="AA41" s="95"/>
      <c r="AB41" s="126" t="str">
        <f t="shared" si="8"/>
        <v/>
      </c>
      <c r="AC41" s="125">
        <f t="shared" si="9"/>
        <v>0</v>
      </c>
      <c r="AD41" s="127">
        <f t="shared" si="14"/>
        <v>0</v>
      </c>
    </row>
    <row r="42" spans="1:30" ht="30" customHeight="1" x14ac:dyDescent="0.25">
      <c r="A42" s="18"/>
      <c r="B42" s="448"/>
      <c r="C42" s="447">
        <f t="shared" si="11"/>
        <v>0</v>
      </c>
      <c r="D42" s="447">
        <v>28</v>
      </c>
      <c r="E42" s="517"/>
      <c r="F42" s="96" t="s">
        <v>41</v>
      </c>
      <c r="G42" s="97"/>
      <c r="H42" s="96" t="s">
        <v>41</v>
      </c>
      <c r="I42" s="97"/>
      <c r="J42" s="125">
        <f t="shared" si="12"/>
        <v>0</v>
      </c>
      <c r="K42" s="96" t="s">
        <v>41</v>
      </c>
      <c r="L42" s="98"/>
      <c r="M42" s="125">
        <f t="shared" si="13"/>
        <v>0</v>
      </c>
      <c r="N42" s="96" t="s">
        <v>41</v>
      </c>
      <c r="O42" s="95"/>
      <c r="P42" s="126" t="str">
        <f t="shared" si="2"/>
        <v/>
      </c>
      <c r="Q42" s="125">
        <f t="shared" si="3"/>
        <v>0</v>
      </c>
      <c r="R42" s="96" t="s">
        <v>41</v>
      </c>
      <c r="S42" s="95"/>
      <c r="T42" s="126" t="str">
        <f t="shared" si="4"/>
        <v/>
      </c>
      <c r="U42" s="125">
        <f t="shared" si="5"/>
        <v>0</v>
      </c>
      <c r="V42" s="96" t="s">
        <v>41</v>
      </c>
      <c r="W42" s="95"/>
      <c r="X42" s="126" t="str">
        <f t="shared" si="6"/>
        <v/>
      </c>
      <c r="Y42" s="125">
        <f t="shared" si="7"/>
        <v>0</v>
      </c>
      <c r="Z42" s="96" t="s">
        <v>41</v>
      </c>
      <c r="AA42" s="95"/>
      <c r="AB42" s="126" t="str">
        <f t="shared" si="8"/>
        <v/>
      </c>
      <c r="AC42" s="125">
        <f t="shared" si="9"/>
        <v>0</v>
      </c>
      <c r="AD42" s="127">
        <f t="shared" si="14"/>
        <v>0</v>
      </c>
    </row>
    <row r="43" spans="1:30" ht="30" customHeight="1" x14ac:dyDescent="0.25">
      <c r="A43" s="18"/>
      <c r="B43" s="448"/>
      <c r="C43" s="447">
        <f t="shared" si="11"/>
        <v>0</v>
      </c>
      <c r="D43" s="447">
        <v>29</v>
      </c>
      <c r="E43" s="517"/>
      <c r="F43" s="96" t="s">
        <v>41</v>
      </c>
      <c r="G43" s="97"/>
      <c r="H43" s="96" t="s">
        <v>41</v>
      </c>
      <c r="I43" s="97"/>
      <c r="J43" s="125">
        <f>+I43*$P$86</f>
        <v>0</v>
      </c>
      <c r="K43" s="96" t="s">
        <v>41</v>
      </c>
      <c r="L43" s="98"/>
      <c r="M43" s="125">
        <f>+L43*$P$86</f>
        <v>0</v>
      </c>
      <c r="N43" s="96" t="s">
        <v>41</v>
      </c>
      <c r="O43" s="95"/>
      <c r="P43" s="126" t="str">
        <f t="shared" si="2"/>
        <v/>
      </c>
      <c r="Q43" s="125">
        <f t="shared" si="3"/>
        <v>0</v>
      </c>
      <c r="R43" s="96" t="s">
        <v>41</v>
      </c>
      <c r="S43" s="95"/>
      <c r="T43" s="126" t="str">
        <f t="shared" si="4"/>
        <v/>
      </c>
      <c r="U43" s="125">
        <f t="shared" si="5"/>
        <v>0</v>
      </c>
      <c r="V43" s="96" t="s">
        <v>41</v>
      </c>
      <c r="W43" s="95"/>
      <c r="X43" s="126" t="str">
        <f t="shared" si="6"/>
        <v/>
      </c>
      <c r="Y43" s="125">
        <f t="shared" si="7"/>
        <v>0</v>
      </c>
      <c r="Z43" s="96" t="s">
        <v>41</v>
      </c>
      <c r="AA43" s="95"/>
      <c r="AB43" s="126" t="str">
        <f t="shared" si="8"/>
        <v/>
      </c>
      <c r="AC43" s="125">
        <f t="shared" si="9"/>
        <v>0</v>
      </c>
      <c r="AD43" s="127">
        <f t="shared" si="14"/>
        <v>0</v>
      </c>
    </row>
    <row r="44" spans="1:30" ht="30" customHeight="1" x14ac:dyDescent="0.25">
      <c r="A44" s="18"/>
      <c r="B44" s="448"/>
      <c r="C44" s="447">
        <f t="shared" si="11"/>
        <v>0</v>
      </c>
      <c r="D44" s="447">
        <v>30</v>
      </c>
      <c r="E44" s="517"/>
      <c r="F44" s="96" t="s">
        <v>41</v>
      </c>
      <c r="G44" s="97"/>
      <c r="H44" s="96" t="s">
        <v>41</v>
      </c>
      <c r="I44" s="97"/>
      <c r="J44" s="125">
        <f t="shared" si="12"/>
        <v>0</v>
      </c>
      <c r="K44" s="96" t="s">
        <v>41</v>
      </c>
      <c r="L44" s="98"/>
      <c r="M44" s="125">
        <f t="shared" si="13"/>
        <v>0</v>
      </c>
      <c r="N44" s="96" t="s">
        <v>41</v>
      </c>
      <c r="O44" s="95"/>
      <c r="P44" s="126" t="str">
        <f t="shared" si="2"/>
        <v/>
      </c>
      <c r="Q44" s="125">
        <f t="shared" si="3"/>
        <v>0</v>
      </c>
      <c r="R44" s="96" t="s">
        <v>41</v>
      </c>
      <c r="S44" s="95"/>
      <c r="T44" s="126" t="str">
        <f t="shared" si="4"/>
        <v/>
      </c>
      <c r="U44" s="125">
        <f t="shared" si="5"/>
        <v>0</v>
      </c>
      <c r="V44" s="96" t="s">
        <v>41</v>
      </c>
      <c r="W44" s="95"/>
      <c r="X44" s="126" t="str">
        <f t="shared" si="6"/>
        <v/>
      </c>
      <c r="Y44" s="125">
        <f t="shared" si="7"/>
        <v>0</v>
      </c>
      <c r="Z44" s="96" t="s">
        <v>41</v>
      </c>
      <c r="AA44" s="95"/>
      <c r="AB44" s="126" t="str">
        <f t="shared" si="8"/>
        <v/>
      </c>
      <c r="AC44" s="125">
        <f t="shared" si="9"/>
        <v>0</v>
      </c>
      <c r="AD44" s="127">
        <f t="shared" ref="AD44:AD64" si="15">+SUM(J44,M44,Q44,U44,Y44,AC44)</f>
        <v>0</v>
      </c>
    </row>
    <row r="45" spans="1:30" ht="30" customHeight="1" x14ac:dyDescent="0.25">
      <c r="A45" s="18"/>
      <c r="B45" s="448"/>
      <c r="C45" s="447">
        <f t="shared" si="11"/>
        <v>0</v>
      </c>
      <c r="D45" s="447">
        <v>31</v>
      </c>
      <c r="E45" s="517"/>
      <c r="F45" s="96" t="s">
        <v>41</v>
      </c>
      <c r="G45" s="97"/>
      <c r="H45" s="96" t="s">
        <v>41</v>
      </c>
      <c r="I45" s="97"/>
      <c r="J45" s="125">
        <f>+I45*$P$86</f>
        <v>0</v>
      </c>
      <c r="K45" s="96" t="s">
        <v>41</v>
      </c>
      <c r="L45" s="98"/>
      <c r="M45" s="125">
        <f>+L45*$P$86</f>
        <v>0</v>
      </c>
      <c r="N45" s="96" t="s">
        <v>41</v>
      </c>
      <c r="O45" s="95"/>
      <c r="P45" s="126" t="str">
        <f t="shared" si="2"/>
        <v/>
      </c>
      <c r="Q45" s="125">
        <f t="shared" si="3"/>
        <v>0</v>
      </c>
      <c r="R45" s="96" t="s">
        <v>41</v>
      </c>
      <c r="S45" s="95"/>
      <c r="T45" s="126" t="str">
        <f t="shared" si="4"/>
        <v/>
      </c>
      <c r="U45" s="125">
        <f t="shared" si="5"/>
        <v>0</v>
      </c>
      <c r="V45" s="96" t="s">
        <v>41</v>
      </c>
      <c r="W45" s="95"/>
      <c r="X45" s="126" t="str">
        <f t="shared" si="6"/>
        <v/>
      </c>
      <c r="Y45" s="125">
        <f t="shared" si="7"/>
        <v>0</v>
      </c>
      <c r="Z45" s="96" t="s">
        <v>41</v>
      </c>
      <c r="AA45" s="95"/>
      <c r="AB45" s="126" t="str">
        <f t="shared" si="8"/>
        <v/>
      </c>
      <c r="AC45" s="125">
        <f t="shared" si="9"/>
        <v>0</v>
      </c>
      <c r="AD45" s="127">
        <f t="shared" si="15"/>
        <v>0</v>
      </c>
    </row>
    <row r="46" spans="1:30" ht="30" customHeight="1" x14ac:dyDescent="0.25">
      <c r="A46" s="18"/>
      <c r="B46" s="448"/>
      <c r="C46" s="447">
        <f t="shared" si="11"/>
        <v>0</v>
      </c>
      <c r="D46" s="447">
        <v>32</v>
      </c>
      <c r="E46" s="517"/>
      <c r="F46" s="96" t="s">
        <v>41</v>
      </c>
      <c r="G46" s="97"/>
      <c r="H46" s="96" t="s">
        <v>41</v>
      </c>
      <c r="I46" s="97"/>
      <c r="J46" s="125">
        <f t="shared" si="12"/>
        <v>0</v>
      </c>
      <c r="K46" s="96" t="s">
        <v>41</v>
      </c>
      <c r="L46" s="98"/>
      <c r="M46" s="125">
        <f t="shared" si="13"/>
        <v>0</v>
      </c>
      <c r="N46" s="96" t="s">
        <v>41</v>
      </c>
      <c r="O46" s="95"/>
      <c r="P46" s="126" t="str">
        <f t="shared" si="2"/>
        <v/>
      </c>
      <c r="Q46" s="125">
        <f t="shared" si="3"/>
        <v>0</v>
      </c>
      <c r="R46" s="96" t="s">
        <v>41</v>
      </c>
      <c r="S46" s="95"/>
      <c r="T46" s="126" t="str">
        <f t="shared" si="4"/>
        <v/>
      </c>
      <c r="U46" s="125">
        <f t="shared" si="5"/>
        <v>0</v>
      </c>
      <c r="V46" s="96" t="s">
        <v>41</v>
      </c>
      <c r="W46" s="95"/>
      <c r="X46" s="126" t="str">
        <f t="shared" si="6"/>
        <v/>
      </c>
      <c r="Y46" s="125">
        <f t="shared" si="7"/>
        <v>0</v>
      </c>
      <c r="Z46" s="96" t="s">
        <v>41</v>
      </c>
      <c r="AA46" s="95"/>
      <c r="AB46" s="126" t="str">
        <f t="shared" si="8"/>
        <v/>
      </c>
      <c r="AC46" s="125">
        <f t="shared" si="9"/>
        <v>0</v>
      </c>
      <c r="AD46" s="127">
        <f t="shared" si="15"/>
        <v>0</v>
      </c>
    </row>
    <row r="47" spans="1:30" ht="30" customHeight="1" x14ac:dyDescent="0.25">
      <c r="A47" s="18"/>
      <c r="B47" s="448"/>
      <c r="C47" s="447">
        <f t="shared" si="11"/>
        <v>0</v>
      </c>
      <c r="D47" s="447">
        <v>33</v>
      </c>
      <c r="E47" s="517"/>
      <c r="F47" s="96" t="s">
        <v>41</v>
      </c>
      <c r="G47" s="97"/>
      <c r="H47" s="96" t="s">
        <v>41</v>
      </c>
      <c r="I47" s="97"/>
      <c r="J47" s="125">
        <f t="shared" si="12"/>
        <v>0</v>
      </c>
      <c r="K47" s="96" t="s">
        <v>41</v>
      </c>
      <c r="L47" s="98"/>
      <c r="M47" s="125">
        <f t="shared" si="13"/>
        <v>0</v>
      </c>
      <c r="N47" s="96" t="s">
        <v>41</v>
      </c>
      <c r="O47" s="95"/>
      <c r="P47" s="126" t="str">
        <f t="shared" ref="P47:P64" si="16">+IF(N47="Seleccione","",VLOOKUP(N47,$M$72:$N$101,2,FALSE))</f>
        <v/>
      </c>
      <c r="Q47" s="125">
        <f t="shared" ref="Q47:Q64" si="17">+IF(O47="",0,O47*VLOOKUP(N47,$M$70:$P$100,4,FALSE))</f>
        <v>0</v>
      </c>
      <c r="R47" s="96" t="s">
        <v>41</v>
      </c>
      <c r="S47" s="95"/>
      <c r="T47" s="126" t="str">
        <f t="shared" ref="T47:T64" si="18">+IF(R47="Seleccione","",VLOOKUP(R47,$M$72:$N$101,2,FALSE))</f>
        <v/>
      </c>
      <c r="U47" s="125">
        <f t="shared" ref="U47:U64" si="19">+IF(S47="",0,S47*VLOOKUP(R47,$M$70:$P$100,4,FALSE))</f>
        <v>0</v>
      </c>
      <c r="V47" s="96" t="s">
        <v>41</v>
      </c>
      <c r="W47" s="95"/>
      <c r="X47" s="126" t="str">
        <f t="shared" ref="X47:X64" si="20">+IF(V47="Seleccione","",VLOOKUP(V47,$M$72:$N$101,2,FALSE))</f>
        <v/>
      </c>
      <c r="Y47" s="125">
        <f t="shared" ref="Y47:Y64" si="21">+IF(W47="",0,W47*VLOOKUP(V47,$M$70:$P$100,4,FALSE))</f>
        <v>0</v>
      </c>
      <c r="Z47" s="96" t="s">
        <v>41</v>
      </c>
      <c r="AA47" s="95"/>
      <c r="AB47" s="126" t="str">
        <f t="shared" ref="AB47:AB64" si="22">+IF(Z47="Seleccione","",VLOOKUP(Z47,$M$72:$N$101,2,FALSE))</f>
        <v/>
      </c>
      <c r="AC47" s="125">
        <f t="shared" ref="AC47:AC64" si="23">+IF(AA47="",0,AA47*VLOOKUP(Z47,$M$70:$P$100,4,FALSE))</f>
        <v>0</v>
      </c>
      <c r="AD47" s="127">
        <f t="shared" si="15"/>
        <v>0</v>
      </c>
    </row>
    <row r="48" spans="1:30" ht="30" customHeight="1" x14ac:dyDescent="0.25">
      <c r="A48" s="18"/>
      <c r="B48" s="448"/>
      <c r="C48" s="447">
        <f t="shared" si="11"/>
        <v>0</v>
      </c>
      <c r="D48" s="447">
        <v>34</v>
      </c>
      <c r="E48" s="517"/>
      <c r="F48" s="96" t="s">
        <v>41</v>
      </c>
      <c r="G48" s="97"/>
      <c r="H48" s="96" t="s">
        <v>41</v>
      </c>
      <c r="I48" s="97"/>
      <c r="J48" s="125">
        <f t="shared" si="12"/>
        <v>0</v>
      </c>
      <c r="K48" s="96" t="s">
        <v>41</v>
      </c>
      <c r="L48" s="98"/>
      <c r="M48" s="125">
        <f t="shared" si="13"/>
        <v>0</v>
      </c>
      <c r="N48" s="96" t="s">
        <v>41</v>
      </c>
      <c r="O48" s="95"/>
      <c r="P48" s="126" t="str">
        <f t="shared" si="16"/>
        <v/>
      </c>
      <c r="Q48" s="125">
        <f t="shared" si="17"/>
        <v>0</v>
      </c>
      <c r="R48" s="96" t="s">
        <v>41</v>
      </c>
      <c r="S48" s="95"/>
      <c r="T48" s="126" t="str">
        <f t="shared" si="18"/>
        <v/>
      </c>
      <c r="U48" s="125">
        <f t="shared" si="19"/>
        <v>0</v>
      </c>
      <c r="V48" s="96" t="s">
        <v>41</v>
      </c>
      <c r="W48" s="95"/>
      <c r="X48" s="126" t="str">
        <f t="shared" si="20"/>
        <v/>
      </c>
      <c r="Y48" s="125">
        <f t="shared" si="21"/>
        <v>0</v>
      </c>
      <c r="Z48" s="96" t="s">
        <v>41</v>
      </c>
      <c r="AA48" s="95"/>
      <c r="AB48" s="126" t="str">
        <f t="shared" si="22"/>
        <v/>
      </c>
      <c r="AC48" s="125">
        <f t="shared" si="23"/>
        <v>0</v>
      </c>
      <c r="AD48" s="127">
        <f t="shared" si="15"/>
        <v>0</v>
      </c>
    </row>
    <row r="49" spans="1:30" ht="30" customHeight="1" x14ac:dyDescent="0.25">
      <c r="A49" s="18"/>
      <c r="B49" s="448"/>
      <c r="C49" s="447">
        <f t="shared" si="11"/>
        <v>0</v>
      </c>
      <c r="D49" s="447">
        <v>35</v>
      </c>
      <c r="E49" s="517"/>
      <c r="F49" s="96" t="s">
        <v>41</v>
      </c>
      <c r="G49" s="97"/>
      <c r="H49" s="96" t="s">
        <v>41</v>
      </c>
      <c r="I49" s="97"/>
      <c r="J49" s="125">
        <f>+I49*$P$86</f>
        <v>0</v>
      </c>
      <c r="K49" s="96" t="s">
        <v>41</v>
      </c>
      <c r="L49" s="98"/>
      <c r="M49" s="125">
        <f>+L49*$P$86</f>
        <v>0</v>
      </c>
      <c r="N49" s="96" t="s">
        <v>41</v>
      </c>
      <c r="O49" s="95"/>
      <c r="P49" s="126" t="str">
        <f t="shared" si="16"/>
        <v/>
      </c>
      <c r="Q49" s="125">
        <f t="shared" si="17"/>
        <v>0</v>
      </c>
      <c r="R49" s="96" t="s">
        <v>41</v>
      </c>
      <c r="S49" s="95"/>
      <c r="T49" s="126" t="str">
        <f t="shared" si="18"/>
        <v/>
      </c>
      <c r="U49" s="125">
        <f t="shared" si="19"/>
        <v>0</v>
      </c>
      <c r="V49" s="96" t="s">
        <v>41</v>
      </c>
      <c r="W49" s="95"/>
      <c r="X49" s="126" t="str">
        <f t="shared" si="20"/>
        <v/>
      </c>
      <c r="Y49" s="125">
        <f t="shared" si="21"/>
        <v>0</v>
      </c>
      <c r="Z49" s="96" t="s">
        <v>41</v>
      </c>
      <c r="AA49" s="95"/>
      <c r="AB49" s="126" t="str">
        <f t="shared" si="22"/>
        <v/>
      </c>
      <c r="AC49" s="125">
        <f t="shared" si="23"/>
        <v>0</v>
      </c>
      <c r="AD49" s="127">
        <f t="shared" si="15"/>
        <v>0</v>
      </c>
    </row>
    <row r="50" spans="1:30" ht="30" customHeight="1" x14ac:dyDescent="0.25">
      <c r="A50" s="18"/>
      <c r="B50" s="448"/>
      <c r="C50" s="447">
        <f t="shared" si="11"/>
        <v>0</v>
      </c>
      <c r="D50" s="447">
        <v>36</v>
      </c>
      <c r="E50" s="517"/>
      <c r="F50" s="96" t="s">
        <v>41</v>
      </c>
      <c r="G50" s="97"/>
      <c r="H50" s="96" t="s">
        <v>41</v>
      </c>
      <c r="I50" s="97"/>
      <c r="J50" s="125">
        <f t="shared" si="12"/>
        <v>0</v>
      </c>
      <c r="K50" s="96" t="s">
        <v>41</v>
      </c>
      <c r="L50" s="98"/>
      <c r="M50" s="125">
        <f t="shared" si="13"/>
        <v>0</v>
      </c>
      <c r="N50" s="96" t="s">
        <v>41</v>
      </c>
      <c r="O50" s="95"/>
      <c r="P50" s="126" t="str">
        <f t="shared" si="16"/>
        <v/>
      </c>
      <c r="Q50" s="125">
        <f t="shared" si="17"/>
        <v>0</v>
      </c>
      <c r="R50" s="96" t="s">
        <v>41</v>
      </c>
      <c r="S50" s="95"/>
      <c r="T50" s="126" t="str">
        <f t="shared" si="18"/>
        <v/>
      </c>
      <c r="U50" s="125">
        <f t="shared" si="19"/>
        <v>0</v>
      </c>
      <c r="V50" s="96" t="s">
        <v>41</v>
      </c>
      <c r="W50" s="95"/>
      <c r="X50" s="126" t="str">
        <f t="shared" si="20"/>
        <v/>
      </c>
      <c r="Y50" s="125">
        <f t="shared" si="21"/>
        <v>0</v>
      </c>
      <c r="Z50" s="96" t="s">
        <v>41</v>
      </c>
      <c r="AA50" s="95"/>
      <c r="AB50" s="126" t="str">
        <f t="shared" si="22"/>
        <v/>
      </c>
      <c r="AC50" s="125">
        <f t="shared" si="23"/>
        <v>0</v>
      </c>
      <c r="AD50" s="127">
        <f t="shared" si="15"/>
        <v>0</v>
      </c>
    </row>
    <row r="51" spans="1:30" ht="30" customHeight="1" x14ac:dyDescent="0.25">
      <c r="A51" s="18"/>
      <c r="B51" s="448"/>
      <c r="C51" s="447">
        <f t="shared" si="11"/>
        <v>0</v>
      </c>
      <c r="D51" s="447">
        <v>37</v>
      </c>
      <c r="E51" s="517"/>
      <c r="F51" s="96" t="s">
        <v>41</v>
      </c>
      <c r="G51" s="97"/>
      <c r="H51" s="96" t="s">
        <v>41</v>
      </c>
      <c r="I51" s="97"/>
      <c r="J51" s="125">
        <f t="shared" si="12"/>
        <v>0</v>
      </c>
      <c r="K51" s="96" t="s">
        <v>41</v>
      </c>
      <c r="L51" s="98"/>
      <c r="M51" s="125">
        <f t="shared" si="13"/>
        <v>0</v>
      </c>
      <c r="N51" s="96" t="s">
        <v>41</v>
      </c>
      <c r="O51" s="95"/>
      <c r="P51" s="126" t="str">
        <f t="shared" si="16"/>
        <v/>
      </c>
      <c r="Q51" s="125">
        <f t="shared" si="17"/>
        <v>0</v>
      </c>
      <c r="R51" s="96" t="s">
        <v>41</v>
      </c>
      <c r="S51" s="95"/>
      <c r="T51" s="126" t="str">
        <f t="shared" si="18"/>
        <v/>
      </c>
      <c r="U51" s="125">
        <f t="shared" si="19"/>
        <v>0</v>
      </c>
      <c r="V51" s="96" t="s">
        <v>41</v>
      </c>
      <c r="W51" s="95"/>
      <c r="X51" s="126" t="str">
        <f t="shared" si="20"/>
        <v/>
      </c>
      <c r="Y51" s="125">
        <f t="shared" si="21"/>
        <v>0</v>
      </c>
      <c r="Z51" s="96" t="s">
        <v>41</v>
      </c>
      <c r="AA51" s="95"/>
      <c r="AB51" s="126" t="str">
        <f t="shared" si="22"/>
        <v/>
      </c>
      <c r="AC51" s="125">
        <f t="shared" si="23"/>
        <v>0</v>
      </c>
      <c r="AD51" s="127">
        <f t="shared" si="15"/>
        <v>0</v>
      </c>
    </row>
    <row r="52" spans="1:30" ht="30" customHeight="1" x14ac:dyDescent="0.25">
      <c r="A52" s="18"/>
      <c r="B52" s="448"/>
      <c r="C52" s="447">
        <f t="shared" si="11"/>
        <v>0</v>
      </c>
      <c r="D52" s="447">
        <v>38</v>
      </c>
      <c r="E52" s="517"/>
      <c r="F52" s="96" t="s">
        <v>41</v>
      </c>
      <c r="G52" s="97"/>
      <c r="H52" s="96" t="s">
        <v>41</v>
      </c>
      <c r="I52" s="97"/>
      <c r="J52" s="125">
        <f>+I52*$P$86</f>
        <v>0</v>
      </c>
      <c r="K52" s="96" t="s">
        <v>41</v>
      </c>
      <c r="L52" s="98"/>
      <c r="M52" s="125">
        <f>+L52*$P$86</f>
        <v>0</v>
      </c>
      <c r="N52" s="96" t="s">
        <v>41</v>
      </c>
      <c r="O52" s="95"/>
      <c r="P52" s="126" t="str">
        <f t="shared" si="16"/>
        <v/>
      </c>
      <c r="Q52" s="125">
        <f t="shared" si="17"/>
        <v>0</v>
      </c>
      <c r="R52" s="96" t="s">
        <v>41</v>
      </c>
      <c r="S52" s="95"/>
      <c r="T52" s="126" t="str">
        <f t="shared" si="18"/>
        <v/>
      </c>
      <c r="U52" s="125">
        <f t="shared" si="19"/>
        <v>0</v>
      </c>
      <c r="V52" s="96" t="s">
        <v>41</v>
      </c>
      <c r="W52" s="95"/>
      <c r="X52" s="126" t="str">
        <f t="shared" si="20"/>
        <v/>
      </c>
      <c r="Y52" s="125">
        <f t="shared" si="21"/>
        <v>0</v>
      </c>
      <c r="Z52" s="96" t="s">
        <v>41</v>
      </c>
      <c r="AA52" s="95"/>
      <c r="AB52" s="126" t="str">
        <f t="shared" si="22"/>
        <v/>
      </c>
      <c r="AC52" s="125">
        <f t="shared" si="23"/>
        <v>0</v>
      </c>
      <c r="AD52" s="127">
        <f t="shared" si="15"/>
        <v>0</v>
      </c>
    </row>
    <row r="53" spans="1:30" ht="30" customHeight="1" x14ac:dyDescent="0.25">
      <c r="A53" s="18"/>
      <c r="B53" s="448"/>
      <c r="C53" s="447">
        <f t="shared" si="11"/>
        <v>0</v>
      </c>
      <c r="D53" s="447">
        <v>39</v>
      </c>
      <c r="E53" s="517"/>
      <c r="F53" s="96" t="s">
        <v>41</v>
      </c>
      <c r="G53" s="97"/>
      <c r="H53" s="96" t="s">
        <v>41</v>
      </c>
      <c r="I53" s="97"/>
      <c r="J53" s="125">
        <f t="shared" si="12"/>
        <v>0</v>
      </c>
      <c r="K53" s="96" t="s">
        <v>41</v>
      </c>
      <c r="L53" s="98"/>
      <c r="M53" s="125">
        <f t="shared" si="13"/>
        <v>0</v>
      </c>
      <c r="N53" s="96" t="s">
        <v>41</v>
      </c>
      <c r="O53" s="95"/>
      <c r="P53" s="126" t="str">
        <f t="shared" si="16"/>
        <v/>
      </c>
      <c r="Q53" s="125">
        <f t="shared" si="17"/>
        <v>0</v>
      </c>
      <c r="R53" s="96" t="s">
        <v>41</v>
      </c>
      <c r="S53" s="95"/>
      <c r="T53" s="126" t="str">
        <f t="shared" si="18"/>
        <v/>
      </c>
      <c r="U53" s="125">
        <f t="shared" si="19"/>
        <v>0</v>
      </c>
      <c r="V53" s="96" t="s">
        <v>41</v>
      </c>
      <c r="W53" s="95"/>
      <c r="X53" s="126" t="str">
        <f t="shared" si="20"/>
        <v/>
      </c>
      <c r="Y53" s="125">
        <f t="shared" si="21"/>
        <v>0</v>
      </c>
      <c r="Z53" s="96" t="s">
        <v>41</v>
      </c>
      <c r="AA53" s="95"/>
      <c r="AB53" s="126" t="str">
        <f t="shared" si="22"/>
        <v/>
      </c>
      <c r="AC53" s="125">
        <f t="shared" si="23"/>
        <v>0</v>
      </c>
      <c r="AD53" s="127">
        <f t="shared" si="15"/>
        <v>0</v>
      </c>
    </row>
    <row r="54" spans="1:30" ht="30" customHeight="1" x14ac:dyDescent="0.25">
      <c r="A54" s="18"/>
      <c r="B54" s="448"/>
      <c r="C54" s="447">
        <f t="shared" si="11"/>
        <v>0</v>
      </c>
      <c r="D54" s="447">
        <v>40</v>
      </c>
      <c r="E54" s="517"/>
      <c r="F54" s="96" t="s">
        <v>41</v>
      </c>
      <c r="G54" s="97"/>
      <c r="H54" s="96" t="s">
        <v>41</v>
      </c>
      <c r="I54" s="97"/>
      <c r="J54" s="125">
        <f t="shared" si="12"/>
        <v>0</v>
      </c>
      <c r="K54" s="96" t="s">
        <v>41</v>
      </c>
      <c r="L54" s="98"/>
      <c r="M54" s="125">
        <f t="shared" si="13"/>
        <v>0</v>
      </c>
      <c r="N54" s="96" t="s">
        <v>41</v>
      </c>
      <c r="O54" s="95"/>
      <c r="P54" s="126" t="str">
        <f t="shared" si="16"/>
        <v/>
      </c>
      <c r="Q54" s="125">
        <f t="shared" si="17"/>
        <v>0</v>
      </c>
      <c r="R54" s="96" t="s">
        <v>41</v>
      </c>
      <c r="S54" s="95"/>
      <c r="T54" s="126" t="str">
        <f t="shared" si="18"/>
        <v/>
      </c>
      <c r="U54" s="125">
        <f t="shared" si="19"/>
        <v>0</v>
      </c>
      <c r="V54" s="96" t="s">
        <v>41</v>
      </c>
      <c r="W54" s="95"/>
      <c r="X54" s="126" t="str">
        <f t="shared" si="20"/>
        <v/>
      </c>
      <c r="Y54" s="125">
        <f t="shared" si="21"/>
        <v>0</v>
      </c>
      <c r="Z54" s="96" t="s">
        <v>41</v>
      </c>
      <c r="AA54" s="95"/>
      <c r="AB54" s="126" t="str">
        <f t="shared" si="22"/>
        <v/>
      </c>
      <c r="AC54" s="125">
        <f t="shared" si="23"/>
        <v>0</v>
      </c>
      <c r="AD54" s="127">
        <f t="shared" si="15"/>
        <v>0</v>
      </c>
    </row>
    <row r="55" spans="1:30" ht="30" customHeight="1" x14ac:dyDescent="0.25">
      <c r="A55" s="18"/>
      <c r="B55" s="448"/>
      <c r="C55" s="447">
        <f t="shared" si="11"/>
        <v>0</v>
      </c>
      <c r="D55" s="447">
        <v>41</v>
      </c>
      <c r="E55" s="517"/>
      <c r="F55" s="96" t="s">
        <v>41</v>
      </c>
      <c r="G55" s="97"/>
      <c r="H55" s="96" t="s">
        <v>41</v>
      </c>
      <c r="I55" s="97"/>
      <c r="J55" s="125">
        <f t="shared" si="12"/>
        <v>0</v>
      </c>
      <c r="K55" s="96" t="s">
        <v>41</v>
      </c>
      <c r="L55" s="98"/>
      <c r="M55" s="125">
        <f t="shared" si="13"/>
        <v>0</v>
      </c>
      <c r="N55" s="96" t="s">
        <v>41</v>
      </c>
      <c r="O55" s="95"/>
      <c r="P55" s="126" t="str">
        <f t="shared" si="16"/>
        <v/>
      </c>
      <c r="Q55" s="125">
        <f t="shared" si="17"/>
        <v>0</v>
      </c>
      <c r="R55" s="96" t="s">
        <v>41</v>
      </c>
      <c r="S55" s="95"/>
      <c r="T55" s="126" t="str">
        <f t="shared" si="18"/>
        <v/>
      </c>
      <c r="U55" s="125">
        <f t="shared" si="19"/>
        <v>0</v>
      </c>
      <c r="V55" s="96" t="s">
        <v>41</v>
      </c>
      <c r="W55" s="95"/>
      <c r="X55" s="126" t="str">
        <f t="shared" si="20"/>
        <v/>
      </c>
      <c r="Y55" s="125">
        <f t="shared" si="21"/>
        <v>0</v>
      </c>
      <c r="Z55" s="96" t="s">
        <v>41</v>
      </c>
      <c r="AA55" s="95"/>
      <c r="AB55" s="126" t="str">
        <f t="shared" si="22"/>
        <v/>
      </c>
      <c r="AC55" s="125">
        <f t="shared" si="23"/>
        <v>0</v>
      </c>
      <c r="AD55" s="127">
        <f t="shared" si="15"/>
        <v>0</v>
      </c>
    </row>
    <row r="56" spans="1:30" ht="30" customHeight="1" x14ac:dyDescent="0.25">
      <c r="A56" s="18"/>
      <c r="B56" s="448"/>
      <c r="C56" s="447">
        <f t="shared" si="11"/>
        <v>0</v>
      </c>
      <c r="D56" s="447">
        <v>42</v>
      </c>
      <c r="E56" s="517"/>
      <c r="F56" s="96" t="s">
        <v>41</v>
      </c>
      <c r="G56" s="97"/>
      <c r="H56" s="96" t="s">
        <v>41</v>
      </c>
      <c r="I56" s="97"/>
      <c r="J56" s="125">
        <f t="shared" si="12"/>
        <v>0</v>
      </c>
      <c r="K56" s="96" t="s">
        <v>41</v>
      </c>
      <c r="L56" s="98"/>
      <c r="M56" s="125">
        <f t="shared" si="13"/>
        <v>0</v>
      </c>
      <c r="N56" s="96" t="s">
        <v>41</v>
      </c>
      <c r="O56" s="95"/>
      <c r="P56" s="126" t="str">
        <f t="shared" si="16"/>
        <v/>
      </c>
      <c r="Q56" s="125">
        <f t="shared" si="17"/>
        <v>0</v>
      </c>
      <c r="R56" s="96" t="s">
        <v>41</v>
      </c>
      <c r="S56" s="95"/>
      <c r="T56" s="126" t="str">
        <f t="shared" si="18"/>
        <v/>
      </c>
      <c r="U56" s="125">
        <f t="shared" si="19"/>
        <v>0</v>
      </c>
      <c r="V56" s="96" t="s">
        <v>41</v>
      </c>
      <c r="W56" s="95"/>
      <c r="X56" s="126" t="str">
        <f t="shared" si="20"/>
        <v/>
      </c>
      <c r="Y56" s="125">
        <f t="shared" si="21"/>
        <v>0</v>
      </c>
      <c r="Z56" s="96" t="s">
        <v>41</v>
      </c>
      <c r="AA56" s="95"/>
      <c r="AB56" s="126" t="str">
        <f t="shared" si="22"/>
        <v/>
      </c>
      <c r="AC56" s="125">
        <f t="shared" si="23"/>
        <v>0</v>
      </c>
      <c r="AD56" s="127">
        <f t="shared" si="15"/>
        <v>0</v>
      </c>
    </row>
    <row r="57" spans="1:30" ht="30" customHeight="1" x14ac:dyDescent="0.25">
      <c r="A57" s="18"/>
      <c r="B57" s="448"/>
      <c r="C57" s="447">
        <f t="shared" si="11"/>
        <v>0</v>
      </c>
      <c r="D57" s="447">
        <v>43</v>
      </c>
      <c r="E57" s="517"/>
      <c r="F57" s="96" t="s">
        <v>41</v>
      </c>
      <c r="G57" s="97"/>
      <c r="H57" s="96" t="s">
        <v>41</v>
      </c>
      <c r="I57" s="97"/>
      <c r="J57" s="125">
        <f t="shared" si="12"/>
        <v>0</v>
      </c>
      <c r="K57" s="96" t="s">
        <v>41</v>
      </c>
      <c r="L57" s="98"/>
      <c r="M57" s="125">
        <f t="shared" si="13"/>
        <v>0</v>
      </c>
      <c r="N57" s="96" t="s">
        <v>41</v>
      </c>
      <c r="O57" s="95"/>
      <c r="P57" s="126" t="str">
        <f t="shared" si="16"/>
        <v/>
      </c>
      <c r="Q57" s="125">
        <f t="shared" si="17"/>
        <v>0</v>
      </c>
      <c r="R57" s="96" t="s">
        <v>41</v>
      </c>
      <c r="S57" s="95"/>
      <c r="T57" s="126" t="str">
        <f t="shared" si="18"/>
        <v/>
      </c>
      <c r="U57" s="125">
        <f t="shared" si="19"/>
        <v>0</v>
      </c>
      <c r="V57" s="96" t="s">
        <v>41</v>
      </c>
      <c r="W57" s="95"/>
      <c r="X57" s="126" t="str">
        <f t="shared" si="20"/>
        <v/>
      </c>
      <c r="Y57" s="125">
        <f t="shared" si="21"/>
        <v>0</v>
      </c>
      <c r="Z57" s="96" t="s">
        <v>41</v>
      </c>
      <c r="AA57" s="95"/>
      <c r="AB57" s="126" t="str">
        <f t="shared" si="22"/>
        <v/>
      </c>
      <c r="AC57" s="125">
        <f t="shared" si="23"/>
        <v>0</v>
      </c>
      <c r="AD57" s="127">
        <f t="shared" si="15"/>
        <v>0</v>
      </c>
    </row>
    <row r="58" spans="1:30" ht="30" customHeight="1" x14ac:dyDescent="0.25">
      <c r="A58" s="18"/>
      <c r="B58" s="448"/>
      <c r="C58" s="447">
        <f t="shared" si="11"/>
        <v>0</v>
      </c>
      <c r="D58" s="447">
        <v>44</v>
      </c>
      <c r="E58" s="517"/>
      <c r="F58" s="96" t="s">
        <v>41</v>
      </c>
      <c r="G58" s="97"/>
      <c r="H58" s="96" t="s">
        <v>41</v>
      </c>
      <c r="I58" s="97"/>
      <c r="J58" s="125">
        <f>+I58*$P$86</f>
        <v>0</v>
      </c>
      <c r="K58" s="96" t="s">
        <v>41</v>
      </c>
      <c r="L58" s="98"/>
      <c r="M58" s="125">
        <f>+L58*$P$86</f>
        <v>0</v>
      </c>
      <c r="N58" s="96" t="s">
        <v>41</v>
      </c>
      <c r="O58" s="95"/>
      <c r="P58" s="126" t="str">
        <f t="shared" si="16"/>
        <v/>
      </c>
      <c r="Q58" s="125">
        <f t="shared" si="17"/>
        <v>0</v>
      </c>
      <c r="R58" s="96" t="s">
        <v>41</v>
      </c>
      <c r="S58" s="95"/>
      <c r="T58" s="126" t="str">
        <f t="shared" si="18"/>
        <v/>
      </c>
      <c r="U58" s="125">
        <f t="shared" si="19"/>
        <v>0</v>
      </c>
      <c r="V58" s="96" t="s">
        <v>41</v>
      </c>
      <c r="W58" s="95"/>
      <c r="X58" s="126" t="str">
        <f t="shared" si="20"/>
        <v/>
      </c>
      <c r="Y58" s="125">
        <f t="shared" si="21"/>
        <v>0</v>
      </c>
      <c r="Z58" s="96" t="s">
        <v>41</v>
      </c>
      <c r="AA58" s="95"/>
      <c r="AB58" s="126" t="str">
        <f t="shared" si="22"/>
        <v/>
      </c>
      <c r="AC58" s="125">
        <f t="shared" si="23"/>
        <v>0</v>
      </c>
      <c r="AD58" s="127">
        <f t="shared" si="15"/>
        <v>0</v>
      </c>
    </row>
    <row r="59" spans="1:30" ht="30" customHeight="1" x14ac:dyDescent="0.25">
      <c r="A59" s="18"/>
      <c r="B59" s="448"/>
      <c r="C59" s="447">
        <f t="shared" si="11"/>
        <v>0</v>
      </c>
      <c r="D59" s="447">
        <v>45</v>
      </c>
      <c r="E59" s="517"/>
      <c r="F59" s="96" t="s">
        <v>41</v>
      </c>
      <c r="G59" s="97"/>
      <c r="H59" s="96" t="s">
        <v>41</v>
      </c>
      <c r="I59" s="97"/>
      <c r="J59" s="125">
        <f t="shared" si="12"/>
        <v>0</v>
      </c>
      <c r="K59" s="96" t="s">
        <v>41</v>
      </c>
      <c r="L59" s="98"/>
      <c r="M59" s="125">
        <f t="shared" si="13"/>
        <v>0</v>
      </c>
      <c r="N59" s="96" t="s">
        <v>41</v>
      </c>
      <c r="O59" s="95"/>
      <c r="P59" s="126" t="str">
        <f t="shared" si="16"/>
        <v/>
      </c>
      <c r="Q59" s="125">
        <f t="shared" si="17"/>
        <v>0</v>
      </c>
      <c r="R59" s="96" t="s">
        <v>41</v>
      </c>
      <c r="S59" s="95"/>
      <c r="T59" s="126" t="str">
        <f t="shared" si="18"/>
        <v/>
      </c>
      <c r="U59" s="125">
        <f t="shared" si="19"/>
        <v>0</v>
      </c>
      <c r="V59" s="96" t="s">
        <v>41</v>
      </c>
      <c r="W59" s="95"/>
      <c r="X59" s="126" t="str">
        <f t="shared" si="20"/>
        <v/>
      </c>
      <c r="Y59" s="125">
        <f t="shared" si="21"/>
        <v>0</v>
      </c>
      <c r="Z59" s="96" t="s">
        <v>41</v>
      </c>
      <c r="AA59" s="95"/>
      <c r="AB59" s="126" t="str">
        <f t="shared" si="22"/>
        <v/>
      </c>
      <c r="AC59" s="125">
        <f t="shared" si="23"/>
        <v>0</v>
      </c>
      <c r="AD59" s="127">
        <f t="shared" si="15"/>
        <v>0</v>
      </c>
    </row>
    <row r="60" spans="1:30" ht="30" customHeight="1" x14ac:dyDescent="0.25">
      <c r="A60" s="18"/>
      <c r="B60" s="448"/>
      <c r="C60" s="447">
        <f t="shared" si="11"/>
        <v>0</v>
      </c>
      <c r="D60" s="447">
        <v>46</v>
      </c>
      <c r="E60" s="517"/>
      <c r="F60" s="96" t="s">
        <v>41</v>
      </c>
      <c r="G60" s="97"/>
      <c r="H60" s="96" t="s">
        <v>41</v>
      </c>
      <c r="I60" s="97"/>
      <c r="J60" s="125">
        <f t="shared" si="12"/>
        <v>0</v>
      </c>
      <c r="K60" s="96" t="s">
        <v>41</v>
      </c>
      <c r="L60" s="98"/>
      <c r="M60" s="125">
        <f t="shared" si="13"/>
        <v>0</v>
      </c>
      <c r="N60" s="96" t="s">
        <v>41</v>
      </c>
      <c r="O60" s="95"/>
      <c r="P60" s="126" t="str">
        <f t="shared" si="16"/>
        <v/>
      </c>
      <c r="Q60" s="125">
        <f t="shared" si="17"/>
        <v>0</v>
      </c>
      <c r="R60" s="96" t="s">
        <v>41</v>
      </c>
      <c r="S60" s="95"/>
      <c r="T60" s="126" t="str">
        <f t="shared" si="18"/>
        <v/>
      </c>
      <c r="U60" s="125">
        <f t="shared" si="19"/>
        <v>0</v>
      </c>
      <c r="V60" s="96" t="s">
        <v>41</v>
      </c>
      <c r="W60" s="95"/>
      <c r="X60" s="126" t="str">
        <f t="shared" si="20"/>
        <v/>
      </c>
      <c r="Y60" s="125">
        <f t="shared" si="21"/>
        <v>0</v>
      </c>
      <c r="Z60" s="96" t="s">
        <v>41</v>
      </c>
      <c r="AA60" s="95"/>
      <c r="AB60" s="126" t="str">
        <f t="shared" si="22"/>
        <v/>
      </c>
      <c r="AC60" s="125">
        <f t="shared" si="23"/>
        <v>0</v>
      </c>
      <c r="AD60" s="127">
        <f t="shared" si="15"/>
        <v>0</v>
      </c>
    </row>
    <row r="61" spans="1:30" ht="30" customHeight="1" x14ac:dyDescent="0.25">
      <c r="A61" s="18"/>
      <c r="B61" s="448"/>
      <c r="C61" s="447">
        <f t="shared" si="11"/>
        <v>0</v>
      </c>
      <c r="D61" s="447">
        <v>47</v>
      </c>
      <c r="E61" s="517"/>
      <c r="F61" s="96" t="s">
        <v>41</v>
      </c>
      <c r="G61" s="97"/>
      <c r="H61" s="96" t="s">
        <v>41</v>
      </c>
      <c r="I61" s="97"/>
      <c r="J61" s="125">
        <f>+I61*$P$86</f>
        <v>0</v>
      </c>
      <c r="K61" s="96" t="s">
        <v>41</v>
      </c>
      <c r="L61" s="98"/>
      <c r="M61" s="125">
        <f>+L61*$P$86</f>
        <v>0</v>
      </c>
      <c r="N61" s="96" t="s">
        <v>41</v>
      </c>
      <c r="O61" s="95"/>
      <c r="P61" s="126" t="str">
        <f t="shared" si="16"/>
        <v/>
      </c>
      <c r="Q61" s="125">
        <f t="shared" si="17"/>
        <v>0</v>
      </c>
      <c r="R61" s="96" t="s">
        <v>41</v>
      </c>
      <c r="S61" s="95"/>
      <c r="T61" s="126" t="str">
        <f t="shared" si="18"/>
        <v/>
      </c>
      <c r="U61" s="125">
        <f t="shared" si="19"/>
        <v>0</v>
      </c>
      <c r="V61" s="96" t="s">
        <v>41</v>
      </c>
      <c r="W61" s="95"/>
      <c r="X61" s="126" t="str">
        <f t="shared" si="20"/>
        <v/>
      </c>
      <c r="Y61" s="125">
        <f t="shared" si="21"/>
        <v>0</v>
      </c>
      <c r="Z61" s="96" t="s">
        <v>41</v>
      </c>
      <c r="AA61" s="95"/>
      <c r="AB61" s="126" t="str">
        <f t="shared" si="22"/>
        <v/>
      </c>
      <c r="AC61" s="125">
        <f t="shared" si="23"/>
        <v>0</v>
      </c>
      <c r="AD61" s="127">
        <f t="shared" si="15"/>
        <v>0</v>
      </c>
    </row>
    <row r="62" spans="1:30" ht="30" customHeight="1" x14ac:dyDescent="0.25">
      <c r="A62" s="18"/>
      <c r="B62" s="448"/>
      <c r="C62" s="447">
        <f t="shared" si="11"/>
        <v>0</v>
      </c>
      <c r="D62" s="447">
        <v>48</v>
      </c>
      <c r="E62" s="517"/>
      <c r="F62" s="96" t="s">
        <v>41</v>
      </c>
      <c r="G62" s="97"/>
      <c r="H62" s="96" t="s">
        <v>41</v>
      </c>
      <c r="I62" s="97"/>
      <c r="J62" s="125">
        <f t="shared" si="12"/>
        <v>0</v>
      </c>
      <c r="K62" s="96" t="s">
        <v>41</v>
      </c>
      <c r="L62" s="98"/>
      <c r="M62" s="125">
        <f t="shared" si="13"/>
        <v>0</v>
      </c>
      <c r="N62" s="96" t="s">
        <v>41</v>
      </c>
      <c r="O62" s="95"/>
      <c r="P62" s="126" t="str">
        <f t="shared" si="16"/>
        <v/>
      </c>
      <c r="Q62" s="125">
        <f t="shared" si="17"/>
        <v>0</v>
      </c>
      <c r="R62" s="96" t="s">
        <v>41</v>
      </c>
      <c r="S62" s="95"/>
      <c r="T62" s="126" t="str">
        <f t="shared" si="18"/>
        <v/>
      </c>
      <c r="U62" s="125">
        <f t="shared" si="19"/>
        <v>0</v>
      </c>
      <c r="V62" s="96" t="s">
        <v>41</v>
      </c>
      <c r="W62" s="95"/>
      <c r="X62" s="126" t="str">
        <f t="shared" si="20"/>
        <v/>
      </c>
      <c r="Y62" s="125">
        <f t="shared" si="21"/>
        <v>0</v>
      </c>
      <c r="Z62" s="96" t="s">
        <v>41</v>
      </c>
      <c r="AA62" s="95"/>
      <c r="AB62" s="126" t="str">
        <f t="shared" si="22"/>
        <v/>
      </c>
      <c r="AC62" s="125">
        <f t="shared" si="23"/>
        <v>0</v>
      </c>
      <c r="AD62" s="127">
        <f t="shared" si="15"/>
        <v>0</v>
      </c>
    </row>
    <row r="63" spans="1:30" ht="30" customHeight="1" x14ac:dyDescent="0.25">
      <c r="A63" s="18"/>
      <c r="B63" s="448"/>
      <c r="C63" s="447">
        <f t="shared" si="11"/>
        <v>0</v>
      </c>
      <c r="D63" s="447">
        <v>49</v>
      </c>
      <c r="E63" s="517"/>
      <c r="F63" s="96" t="s">
        <v>41</v>
      </c>
      <c r="G63" s="97"/>
      <c r="H63" s="96" t="s">
        <v>41</v>
      </c>
      <c r="I63" s="97"/>
      <c r="J63" s="125">
        <f t="shared" si="12"/>
        <v>0</v>
      </c>
      <c r="K63" s="96" t="s">
        <v>41</v>
      </c>
      <c r="L63" s="98"/>
      <c r="M63" s="125">
        <f t="shared" si="13"/>
        <v>0</v>
      </c>
      <c r="N63" s="96" t="s">
        <v>41</v>
      </c>
      <c r="O63" s="95"/>
      <c r="P63" s="126" t="str">
        <f t="shared" si="16"/>
        <v/>
      </c>
      <c r="Q63" s="125">
        <f t="shared" si="17"/>
        <v>0</v>
      </c>
      <c r="R63" s="96" t="s">
        <v>41</v>
      </c>
      <c r="S63" s="95"/>
      <c r="T63" s="126" t="str">
        <f t="shared" si="18"/>
        <v/>
      </c>
      <c r="U63" s="125">
        <f t="shared" si="19"/>
        <v>0</v>
      </c>
      <c r="V63" s="96" t="s">
        <v>41</v>
      </c>
      <c r="W63" s="95"/>
      <c r="X63" s="126" t="str">
        <f t="shared" si="20"/>
        <v/>
      </c>
      <c r="Y63" s="125">
        <f t="shared" si="21"/>
        <v>0</v>
      </c>
      <c r="Z63" s="96" t="s">
        <v>41</v>
      </c>
      <c r="AA63" s="95"/>
      <c r="AB63" s="126" t="str">
        <f t="shared" si="22"/>
        <v/>
      </c>
      <c r="AC63" s="125">
        <f t="shared" si="23"/>
        <v>0</v>
      </c>
      <c r="AD63" s="127">
        <f t="shared" si="15"/>
        <v>0</v>
      </c>
    </row>
    <row r="64" spans="1:30" ht="30" customHeight="1" x14ac:dyDescent="0.25">
      <c r="A64" s="18"/>
      <c r="B64" s="448"/>
      <c r="C64" s="447">
        <f t="shared" si="11"/>
        <v>0</v>
      </c>
      <c r="D64" s="447">
        <v>50</v>
      </c>
      <c r="E64" s="517"/>
      <c r="F64" s="96" t="s">
        <v>41</v>
      </c>
      <c r="G64" s="97"/>
      <c r="H64" s="96" t="s">
        <v>41</v>
      </c>
      <c r="I64" s="97"/>
      <c r="J64" s="125">
        <f t="shared" si="12"/>
        <v>0</v>
      </c>
      <c r="K64" s="96" t="s">
        <v>41</v>
      </c>
      <c r="L64" s="98"/>
      <c r="M64" s="125">
        <f t="shared" si="13"/>
        <v>0</v>
      </c>
      <c r="N64" s="96" t="s">
        <v>41</v>
      </c>
      <c r="O64" s="95"/>
      <c r="P64" s="126" t="str">
        <f t="shared" si="16"/>
        <v/>
      </c>
      <c r="Q64" s="125">
        <f t="shared" si="17"/>
        <v>0</v>
      </c>
      <c r="R64" s="96" t="s">
        <v>41</v>
      </c>
      <c r="S64" s="95"/>
      <c r="T64" s="126" t="str">
        <f t="shared" si="18"/>
        <v/>
      </c>
      <c r="U64" s="125">
        <f t="shared" si="19"/>
        <v>0</v>
      </c>
      <c r="V64" s="96" t="s">
        <v>41</v>
      </c>
      <c r="W64" s="95"/>
      <c r="X64" s="126" t="str">
        <f t="shared" si="20"/>
        <v/>
      </c>
      <c r="Y64" s="125">
        <f t="shared" si="21"/>
        <v>0</v>
      </c>
      <c r="Z64" s="96" t="s">
        <v>41</v>
      </c>
      <c r="AA64" s="95"/>
      <c r="AB64" s="126" t="str">
        <f t="shared" si="22"/>
        <v/>
      </c>
      <c r="AC64" s="125">
        <f t="shared" si="23"/>
        <v>0</v>
      </c>
      <c r="AD64" s="127">
        <f t="shared" si="15"/>
        <v>0</v>
      </c>
    </row>
    <row r="65" spans="1:30" ht="12.75" customHeight="1" x14ac:dyDescent="0.25">
      <c r="A65" s="18"/>
      <c r="B65" s="9"/>
      <c r="C65" s="9"/>
      <c r="D65" s="9"/>
      <c r="E65" s="128"/>
      <c r="F65" s="129"/>
      <c r="G65" s="129"/>
      <c r="H65" s="129"/>
      <c r="I65" s="9"/>
      <c r="J65" s="9"/>
      <c r="K65" s="112"/>
      <c r="L65" s="9"/>
      <c r="M65" s="9"/>
      <c r="N65" s="9"/>
      <c r="O65" s="9"/>
      <c r="P65" s="9"/>
      <c r="Q65" s="9"/>
      <c r="R65" s="9"/>
      <c r="S65" s="9"/>
      <c r="T65" s="9"/>
      <c r="U65" s="9"/>
      <c r="V65" s="9"/>
      <c r="W65" s="9"/>
      <c r="X65" s="9"/>
      <c r="Y65" s="9"/>
      <c r="Z65" s="9"/>
      <c r="AA65" s="9"/>
      <c r="AB65" s="9"/>
      <c r="AC65" s="9"/>
      <c r="AD65" s="9"/>
    </row>
    <row r="66" spans="1:30" ht="7.5" customHeight="1" x14ac:dyDescent="0.25">
      <c r="A66" s="18"/>
      <c r="B66" s="9"/>
      <c r="C66" s="9"/>
      <c r="D66" s="691"/>
      <c r="E66" s="692"/>
      <c r="F66" s="130"/>
      <c r="G66" s="130"/>
      <c r="H66" s="130"/>
      <c r="I66" s="9"/>
      <c r="J66" s="9"/>
      <c r="K66" s="112"/>
      <c r="L66" s="9"/>
      <c r="M66" s="9"/>
      <c r="N66" s="9"/>
      <c r="O66" s="9"/>
      <c r="P66" s="9"/>
      <c r="Q66" s="9"/>
      <c r="R66" s="9"/>
      <c r="S66" s="9"/>
      <c r="T66" s="9"/>
      <c r="U66" s="9"/>
      <c r="V66" s="9"/>
      <c r="W66" s="9"/>
      <c r="X66" s="9"/>
      <c r="Y66" s="9"/>
      <c r="Z66" s="9"/>
      <c r="AA66" s="9"/>
      <c r="AB66" s="9"/>
      <c r="AC66" s="9"/>
      <c r="AD66" s="9"/>
    </row>
    <row r="67" spans="1:30" ht="6" customHeight="1" x14ac:dyDescent="0.25">
      <c r="A67" s="9"/>
      <c r="B67" s="9"/>
      <c r="C67" s="9"/>
      <c r="D67" s="698"/>
      <c r="E67" s="692"/>
      <c r="F67" s="130"/>
      <c r="G67" s="130"/>
      <c r="H67" s="130"/>
      <c r="I67" s="9"/>
      <c r="J67" s="9"/>
      <c r="K67" s="112"/>
      <c r="L67" s="9"/>
      <c r="M67" s="9"/>
      <c r="N67" s="9"/>
      <c r="O67" s="9"/>
      <c r="P67" s="9"/>
      <c r="Q67" s="9"/>
      <c r="R67" s="9"/>
      <c r="S67" s="9"/>
      <c r="T67" s="9"/>
      <c r="U67" s="9"/>
      <c r="V67" s="9"/>
      <c r="W67" s="9"/>
      <c r="X67" s="9"/>
      <c r="Y67" s="9"/>
      <c r="Z67" s="9"/>
      <c r="AA67" s="9"/>
      <c r="AB67" s="9"/>
      <c r="AC67" s="9"/>
      <c r="AD67" s="9"/>
    </row>
    <row r="68" spans="1:30" ht="15.75" customHeight="1" x14ac:dyDescent="0.25">
      <c r="A68" s="16"/>
      <c r="B68" s="17" t="s">
        <v>38</v>
      </c>
      <c r="C68" s="17"/>
      <c r="D68" s="17"/>
      <c r="E68" s="16"/>
      <c r="F68" s="131"/>
      <c r="G68" s="131"/>
      <c r="H68" s="131"/>
      <c r="I68" s="16"/>
      <c r="J68" s="16"/>
      <c r="K68" s="131"/>
      <c r="L68" s="16"/>
      <c r="M68" s="16"/>
      <c r="N68" s="16"/>
      <c r="O68" s="16"/>
      <c r="P68" s="16"/>
      <c r="Q68" s="16"/>
      <c r="R68" s="16"/>
      <c r="S68" s="16"/>
      <c r="T68" s="16"/>
      <c r="U68" s="16"/>
      <c r="V68" s="16"/>
      <c r="W68" s="16"/>
      <c r="X68" s="16"/>
      <c r="Y68" s="16"/>
      <c r="Z68" s="16"/>
      <c r="AA68" s="16"/>
      <c r="AB68" s="16"/>
      <c r="AC68" s="16"/>
      <c r="AD68" s="16"/>
    </row>
    <row r="69" spans="1:30" ht="15.75" customHeight="1" x14ac:dyDescent="0.25">
      <c r="A69" s="9"/>
      <c r="B69" s="9"/>
      <c r="C69" s="9"/>
      <c r="D69" s="9"/>
      <c r="E69" s="9"/>
      <c r="F69" s="112"/>
      <c r="G69" s="112"/>
      <c r="H69" s="112"/>
      <c r="I69" s="9"/>
      <c r="J69" s="9"/>
      <c r="K69" s="112"/>
      <c r="L69" s="9"/>
      <c r="M69" s="9"/>
      <c r="N69" s="9"/>
      <c r="O69" s="9"/>
      <c r="P69" s="9"/>
      <c r="Q69" s="9"/>
      <c r="R69" s="9"/>
      <c r="S69" s="9"/>
      <c r="T69" s="9"/>
      <c r="U69" s="9"/>
      <c r="V69" s="9"/>
      <c r="W69" s="9"/>
      <c r="X69" s="9"/>
      <c r="Y69" s="9"/>
      <c r="Z69" s="9"/>
      <c r="AA69" s="9"/>
      <c r="AB69" s="9"/>
      <c r="AC69" s="9"/>
      <c r="AD69" s="9"/>
    </row>
    <row r="70" spans="1:30" ht="15.75" customHeight="1" x14ac:dyDescent="0.25">
      <c r="A70" s="9"/>
      <c r="B70" s="9"/>
      <c r="C70" s="9"/>
      <c r="D70" s="9"/>
      <c r="E70" s="9"/>
      <c r="F70" s="112"/>
      <c r="G70" s="112"/>
      <c r="H70" s="112"/>
      <c r="I70" s="9"/>
      <c r="J70" s="9"/>
      <c r="K70" s="112"/>
      <c r="L70" s="9"/>
      <c r="M70" s="132"/>
      <c r="N70" s="132"/>
      <c r="O70" s="213" t="s">
        <v>78</v>
      </c>
      <c r="P70" s="214" t="s">
        <v>519</v>
      </c>
      <c r="Q70" s="9"/>
      <c r="R70" s="9"/>
      <c r="S70" s="9"/>
      <c r="T70" s="9"/>
      <c r="U70" s="9"/>
      <c r="V70" s="9"/>
      <c r="W70" s="9"/>
      <c r="X70" s="9"/>
      <c r="Y70" s="9"/>
      <c r="Z70" s="9"/>
      <c r="AA70" s="9"/>
      <c r="AB70" s="9"/>
      <c r="AC70" s="9"/>
      <c r="AD70" s="9"/>
    </row>
    <row r="71" spans="1:30" ht="15.75" hidden="1" customHeight="1" x14ac:dyDescent="0.25">
      <c r="A71" s="9"/>
      <c r="B71" s="9"/>
      <c r="C71" s="9"/>
      <c r="D71" s="9"/>
      <c r="E71" s="133" t="s">
        <v>430</v>
      </c>
      <c r="F71" s="133" t="s">
        <v>69</v>
      </c>
      <c r="G71" s="133"/>
      <c r="H71" s="133" t="s">
        <v>376</v>
      </c>
      <c r="I71" s="9"/>
      <c r="J71" s="9"/>
      <c r="K71" s="112"/>
      <c r="L71" s="134" t="s">
        <v>79</v>
      </c>
      <c r="M71" s="134" t="s">
        <v>80</v>
      </c>
      <c r="N71" s="134" t="s">
        <v>65</v>
      </c>
      <c r="O71" s="135" t="s">
        <v>31</v>
      </c>
      <c r="P71" s="215" t="s">
        <v>30</v>
      </c>
      <c r="Q71" s="9"/>
      <c r="R71" s="9"/>
      <c r="S71" s="9"/>
      <c r="T71" s="9"/>
      <c r="U71" s="9"/>
      <c r="V71" s="9"/>
      <c r="W71" s="9"/>
      <c r="X71" s="9"/>
      <c r="Y71" s="9"/>
      <c r="Z71" s="9"/>
      <c r="AA71" s="9"/>
      <c r="AB71" s="9"/>
      <c r="AC71" s="9"/>
      <c r="AD71" s="9"/>
    </row>
    <row r="72" spans="1:30" ht="15.75" hidden="1" customHeight="1" x14ac:dyDescent="0.25">
      <c r="A72" s="9"/>
      <c r="B72" s="9"/>
      <c r="C72" s="9"/>
      <c r="D72" s="9"/>
      <c r="E72" s="136" t="s">
        <v>41</v>
      </c>
      <c r="F72" s="287" t="s">
        <v>41</v>
      </c>
      <c r="G72" s="136"/>
      <c r="H72" s="136" t="s">
        <v>41</v>
      </c>
      <c r="I72" s="9"/>
      <c r="J72" s="9"/>
      <c r="K72" s="112"/>
      <c r="L72" s="137" t="s">
        <v>41</v>
      </c>
      <c r="M72" s="137" t="s">
        <v>41</v>
      </c>
      <c r="N72" s="137"/>
      <c r="O72" s="9"/>
      <c r="P72" s="216"/>
      <c r="Q72" s="9"/>
      <c r="R72" s="9"/>
      <c r="S72" s="9"/>
      <c r="T72" s="9"/>
      <c r="U72" s="9"/>
      <c r="V72" s="9"/>
      <c r="W72" s="9"/>
      <c r="X72" s="9"/>
      <c r="Y72" s="9"/>
      <c r="Z72" s="9"/>
      <c r="AA72" s="9"/>
      <c r="AB72" s="9"/>
      <c r="AC72" s="9"/>
      <c r="AD72" s="9"/>
    </row>
    <row r="73" spans="1:30" ht="15.75" hidden="1" customHeight="1" x14ac:dyDescent="0.25">
      <c r="A73" s="9"/>
      <c r="B73" s="9"/>
      <c r="C73" s="9"/>
      <c r="D73" s="9"/>
      <c r="E73" s="138" t="str">
        <f t="shared" ref="E73:E91" si="24">IF(E15&lt;&gt;"",E15,"")</f>
        <v/>
      </c>
      <c r="F73" s="308" t="s">
        <v>132</v>
      </c>
      <c r="G73" s="138"/>
      <c r="H73" s="138" t="s">
        <v>266</v>
      </c>
      <c r="I73" s="9"/>
      <c r="J73" s="9"/>
      <c r="K73" s="112"/>
      <c r="L73" s="139" t="s">
        <v>81</v>
      </c>
      <c r="M73" s="300" t="s">
        <v>82</v>
      </c>
      <c r="N73" s="139" t="s">
        <v>83</v>
      </c>
      <c r="O73" s="140" t="s">
        <v>84</v>
      </c>
      <c r="P73" s="677">
        <v>0.2702</v>
      </c>
      <c r="Q73" s="9"/>
      <c r="R73" s="9"/>
      <c r="S73" s="9"/>
      <c r="T73" s="9"/>
      <c r="U73" s="9"/>
      <c r="V73" s="9"/>
      <c r="W73" s="9"/>
      <c r="X73" s="9"/>
      <c r="Y73" s="9"/>
      <c r="Z73" s="9"/>
      <c r="AA73" s="9"/>
      <c r="AB73" s="9"/>
      <c r="AC73" s="9"/>
      <c r="AD73" s="9"/>
    </row>
    <row r="74" spans="1:30" ht="15.75" hidden="1" customHeight="1" x14ac:dyDescent="0.25">
      <c r="A74" s="9"/>
      <c r="B74" s="9"/>
      <c r="C74" s="9"/>
      <c r="D74" s="9"/>
      <c r="E74" s="138" t="str">
        <f t="shared" si="24"/>
        <v/>
      </c>
      <c r="F74" s="308" t="s">
        <v>136</v>
      </c>
      <c r="G74" s="138"/>
      <c r="H74" s="138" t="s">
        <v>377</v>
      </c>
      <c r="I74" s="9"/>
      <c r="J74" s="9"/>
      <c r="K74" s="112"/>
      <c r="L74" s="139" t="s">
        <v>372</v>
      </c>
      <c r="M74" s="317" t="s">
        <v>77</v>
      </c>
      <c r="N74" s="139" t="s">
        <v>83</v>
      </c>
      <c r="O74" s="141" t="s">
        <v>84</v>
      </c>
      <c r="P74" s="677">
        <v>0.1769</v>
      </c>
      <c r="Q74" s="9"/>
      <c r="R74" s="9"/>
      <c r="S74" s="9"/>
      <c r="T74" s="9"/>
      <c r="U74" s="9"/>
      <c r="V74" s="9"/>
      <c r="W74" s="9"/>
      <c r="X74" s="9"/>
      <c r="Y74" s="9"/>
      <c r="Z74" s="9"/>
      <c r="AA74" s="9"/>
      <c r="AB74" s="9"/>
      <c r="AC74" s="9"/>
      <c r="AD74" s="9"/>
    </row>
    <row r="75" spans="1:30" ht="15.75" hidden="1" customHeight="1" x14ac:dyDescent="0.25">
      <c r="A75" s="9"/>
      <c r="B75" s="9"/>
      <c r="C75" s="9"/>
      <c r="D75" s="9"/>
      <c r="E75" s="138" t="str">
        <f t="shared" si="24"/>
        <v/>
      </c>
      <c r="F75" s="308" t="s">
        <v>140</v>
      </c>
      <c r="G75" s="138"/>
      <c r="H75" s="138" t="s">
        <v>380</v>
      </c>
      <c r="I75" s="9"/>
      <c r="J75" s="9"/>
      <c r="K75" s="112"/>
      <c r="L75" s="139" t="s">
        <v>373</v>
      </c>
      <c r="M75" s="300" t="s">
        <v>86</v>
      </c>
      <c r="N75" s="139" t="s">
        <v>87</v>
      </c>
      <c r="O75" s="141" t="s">
        <v>88</v>
      </c>
      <c r="P75" s="677">
        <v>8.3120000000000004E-4</v>
      </c>
      <c r="Q75" s="9"/>
      <c r="R75" s="9"/>
      <c r="S75" s="9"/>
      <c r="T75" s="9"/>
      <c r="U75" s="9"/>
      <c r="V75" s="9"/>
      <c r="W75" s="9"/>
      <c r="X75" s="9"/>
      <c r="Y75" s="9"/>
      <c r="Z75" s="9"/>
      <c r="AA75" s="9"/>
      <c r="AB75" s="9"/>
      <c r="AC75" s="9"/>
      <c r="AD75" s="9"/>
    </row>
    <row r="76" spans="1:30" ht="15.75" hidden="1" customHeight="1" x14ac:dyDescent="0.25">
      <c r="A76" s="9"/>
      <c r="B76" s="9"/>
      <c r="C76" s="9"/>
      <c r="D76" s="9"/>
      <c r="E76" s="138" t="str">
        <f t="shared" si="24"/>
        <v/>
      </c>
      <c r="F76" s="308" t="s">
        <v>144</v>
      </c>
      <c r="G76" s="138"/>
      <c r="H76" s="138" t="s">
        <v>378</v>
      </c>
      <c r="I76" s="9"/>
      <c r="J76" s="9"/>
      <c r="K76" s="112"/>
      <c r="L76" s="139" t="s">
        <v>374</v>
      </c>
      <c r="M76" s="317" t="s">
        <v>89</v>
      </c>
      <c r="N76" s="139" t="s">
        <v>87</v>
      </c>
      <c r="O76" s="141" t="s">
        <v>88</v>
      </c>
      <c r="P76" s="677">
        <v>5.0660000000000006E-4</v>
      </c>
      <c r="Q76" s="9"/>
      <c r="R76" s="9"/>
      <c r="S76" s="9"/>
      <c r="T76" s="9"/>
      <c r="U76" s="9"/>
      <c r="V76" s="9"/>
      <c r="W76" s="9"/>
      <c r="X76" s="9"/>
      <c r="Y76" s="9"/>
      <c r="Z76" s="9"/>
      <c r="AA76" s="9"/>
      <c r="AB76" s="9"/>
      <c r="AC76" s="9"/>
      <c r="AD76" s="9"/>
    </row>
    <row r="77" spans="1:30" ht="15.75" hidden="1" customHeight="1" x14ac:dyDescent="0.25">
      <c r="A77" s="9"/>
      <c r="B77" s="9"/>
      <c r="C77" s="9"/>
      <c r="D77" s="9"/>
      <c r="E77" s="138" t="str">
        <f t="shared" si="24"/>
        <v/>
      </c>
      <c r="F77" s="308" t="s">
        <v>148</v>
      </c>
      <c r="G77" s="138"/>
      <c r="H77" s="138" t="s">
        <v>281</v>
      </c>
      <c r="I77" s="9"/>
      <c r="J77" s="9"/>
      <c r="K77" s="112"/>
      <c r="L77" s="139" t="s">
        <v>375</v>
      </c>
      <c r="M77" s="317" t="s">
        <v>90</v>
      </c>
      <c r="N77" s="139" t="s">
        <v>83</v>
      </c>
      <c r="O77" s="141" t="s">
        <v>84</v>
      </c>
      <c r="P77" s="677">
        <v>0.27400000000000002</v>
      </c>
      <c r="Q77" s="9"/>
      <c r="R77" s="9"/>
      <c r="S77" s="9"/>
      <c r="T77" s="9"/>
      <c r="U77" s="9"/>
      <c r="V77" s="9"/>
      <c r="W77" s="9"/>
      <c r="X77" s="9"/>
      <c r="Y77" s="9"/>
      <c r="Z77" s="9"/>
      <c r="AA77" s="9"/>
      <c r="AB77" s="9"/>
      <c r="AC77" s="9"/>
      <c r="AD77" s="9"/>
    </row>
    <row r="78" spans="1:30" ht="15.75" hidden="1" customHeight="1" x14ac:dyDescent="0.25">
      <c r="A78" s="9"/>
      <c r="B78" s="9"/>
      <c r="C78" s="9"/>
      <c r="D78" s="9"/>
      <c r="E78" s="138" t="str">
        <f t="shared" si="24"/>
        <v/>
      </c>
      <c r="F78" s="308" t="s">
        <v>151</v>
      </c>
      <c r="G78" s="138"/>
      <c r="H78" s="138" t="s">
        <v>284</v>
      </c>
      <c r="I78" s="9"/>
      <c r="J78" s="9"/>
      <c r="K78" s="112"/>
      <c r="L78" s="139"/>
      <c r="M78" s="317" t="s">
        <v>91</v>
      </c>
      <c r="N78" s="139" t="s">
        <v>83</v>
      </c>
      <c r="O78" s="140" t="s">
        <v>84</v>
      </c>
      <c r="P78" s="677">
        <v>0.75</v>
      </c>
      <c r="Q78" s="9"/>
      <c r="R78" s="9"/>
      <c r="S78" s="9"/>
      <c r="T78" s="9"/>
      <c r="U78" s="9"/>
      <c r="V78" s="9"/>
      <c r="W78" s="9"/>
      <c r="X78" s="9"/>
      <c r="Y78" s="9"/>
      <c r="Z78" s="9"/>
      <c r="AA78" s="9"/>
      <c r="AB78" s="9"/>
      <c r="AC78" s="9"/>
      <c r="AD78" s="9"/>
    </row>
    <row r="79" spans="1:30" ht="15.75" hidden="1" customHeight="1" x14ac:dyDescent="0.25">
      <c r="A79" s="9"/>
      <c r="B79" s="9"/>
      <c r="C79" s="9"/>
      <c r="D79" s="9"/>
      <c r="E79" s="138" t="str">
        <f t="shared" si="24"/>
        <v/>
      </c>
      <c r="F79" s="308" t="s">
        <v>154</v>
      </c>
      <c r="G79" s="138"/>
      <c r="H79" s="138" t="s">
        <v>289</v>
      </c>
      <c r="I79" s="9"/>
      <c r="J79" s="9"/>
      <c r="K79" s="112"/>
      <c r="L79" s="139"/>
      <c r="M79" s="317" t="s">
        <v>92</v>
      </c>
      <c r="N79" s="139" t="s">
        <v>83</v>
      </c>
      <c r="O79" s="141" t="s">
        <v>84</v>
      </c>
      <c r="P79" s="677">
        <v>0.28499999999999998</v>
      </c>
      <c r="Q79" s="9"/>
      <c r="R79" s="9"/>
      <c r="S79" s="9"/>
      <c r="T79" s="9"/>
      <c r="U79" s="9"/>
      <c r="V79" s="9"/>
      <c r="W79" s="9"/>
      <c r="X79" s="9"/>
      <c r="Y79" s="9"/>
      <c r="Z79" s="9"/>
      <c r="AA79" s="9"/>
      <c r="AB79" s="9"/>
      <c r="AC79" s="9"/>
      <c r="AD79" s="9"/>
    </row>
    <row r="80" spans="1:30" ht="15.75" hidden="1" customHeight="1" x14ac:dyDescent="0.25">
      <c r="A80" s="9"/>
      <c r="B80" s="9"/>
      <c r="C80" s="9"/>
      <c r="D80" s="9"/>
      <c r="E80" s="138" t="str">
        <f t="shared" si="24"/>
        <v/>
      </c>
      <c r="F80" s="308" t="s">
        <v>157</v>
      </c>
      <c r="G80" s="138"/>
      <c r="H80" s="138" t="s">
        <v>290</v>
      </c>
      <c r="I80" s="9"/>
      <c r="J80" s="9"/>
      <c r="K80" s="112"/>
      <c r="M80" s="317" t="s">
        <v>93</v>
      </c>
      <c r="N80" s="139" t="s">
        <v>83</v>
      </c>
      <c r="O80" s="140" t="s">
        <v>84</v>
      </c>
      <c r="P80" s="677">
        <v>0.38</v>
      </c>
      <c r="Q80" s="9"/>
      <c r="R80" s="9"/>
      <c r="S80" s="9"/>
      <c r="T80" s="9"/>
      <c r="U80" s="9"/>
      <c r="V80" s="9"/>
      <c r="W80" s="9"/>
      <c r="X80" s="9"/>
      <c r="Y80" s="9"/>
      <c r="Z80" s="9"/>
      <c r="AA80" s="9"/>
      <c r="AB80" s="9"/>
      <c r="AC80" s="9"/>
      <c r="AD80" s="9"/>
    </row>
    <row r="81" spans="1:30" ht="15.75" hidden="1" customHeight="1" x14ac:dyDescent="0.25">
      <c r="A81" s="9"/>
      <c r="B81" s="9"/>
      <c r="C81" s="9"/>
      <c r="D81" s="9"/>
      <c r="E81" s="138" t="str">
        <f t="shared" si="24"/>
        <v/>
      </c>
      <c r="F81" s="308" t="s">
        <v>160</v>
      </c>
      <c r="G81" s="138"/>
      <c r="H81" s="138" t="s">
        <v>291</v>
      </c>
      <c r="I81" s="9"/>
      <c r="J81" s="9"/>
      <c r="K81" s="112"/>
      <c r="L81" s="132"/>
      <c r="M81" s="317" t="s">
        <v>94</v>
      </c>
      <c r="N81" s="139" t="s">
        <v>83</v>
      </c>
      <c r="O81" s="141" t="s">
        <v>84</v>
      </c>
      <c r="P81" s="677">
        <v>0.37119999999999997</v>
      </c>
      <c r="Q81" s="9"/>
      <c r="R81" s="9"/>
      <c r="S81" s="9"/>
      <c r="T81" s="9"/>
      <c r="U81" s="9"/>
      <c r="V81" s="9"/>
      <c r="W81" s="9"/>
      <c r="X81" s="9"/>
      <c r="Y81" s="9"/>
      <c r="Z81" s="9"/>
      <c r="AA81" s="9"/>
      <c r="AB81" s="9"/>
      <c r="AC81" s="9"/>
      <c r="AD81" s="9"/>
    </row>
    <row r="82" spans="1:30" ht="15.75" hidden="1" customHeight="1" x14ac:dyDescent="0.25">
      <c r="A82" s="9"/>
      <c r="B82" s="9"/>
      <c r="C82" s="9"/>
      <c r="D82" s="9"/>
      <c r="E82" s="138" t="str">
        <f t="shared" si="24"/>
        <v/>
      </c>
      <c r="F82" s="308" t="s">
        <v>162</v>
      </c>
      <c r="G82" s="138"/>
      <c r="H82" s="142" t="s">
        <v>293</v>
      </c>
      <c r="I82" s="9"/>
      <c r="J82" s="9"/>
      <c r="K82" s="112"/>
      <c r="L82" s="132"/>
      <c r="M82" s="300" t="s">
        <v>95</v>
      </c>
      <c r="N82" s="137" t="s">
        <v>83</v>
      </c>
      <c r="O82" s="140" t="s">
        <v>84</v>
      </c>
      <c r="P82" s="677">
        <v>0.2702</v>
      </c>
      <c r="Q82" s="9"/>
      <c r="R82" s="9"/>
      <c r="S82" s="9"/>
      <c r="T82" s="9"/>
      <c r="U82" s="9"/>
      <c r="V82" s="9"/>
      <c r="W82" s="9"/>
      <c r="X82" s="9"/>
      <c r="Y82" s="9"/>
      <c r="Z82" s="9"/>
      <c r="AA82" s="9"/>
      <c r="AB82" s="9"/>
      <c r="AC82" s="9"/>
      <c r="AD82" s="9"/>
    </row>
    <row r="83" spans="1:30" ht="15.75" hidden="1" customHeight="1" x14ac:dyDescent="0.25">
      <c r="A83" s="9"/>
      <c r="B83" s="9"/>
      <c r="C83" s="9"/>
      <c r="D83" s="9"/>
      <c r="E83" s="138" t="str">
        <f t="shared" si="24"/>
        <v/>
      </c>
      <c r="F83" s="308" t="s">
        <v>165</v>
      </c>
      <c r="G83" s="138"/>
      <c r="H83" s="142" t="s">
        <v>294</v>
      </c>
      <c r="I83" s="9"/>
      <c r="J83" s="9"/>
      <c r="K83" s="112"/>
      <c r="L83" s="132"/>
      <c r="M83" s="317" t="s">
        <v>96</v>
      </c>
      <c r="N83" s="139" t="s">
        <v>83</v>
      </c>
      <c r="O83" s="141" t="s">
        <v>84</v>
      </c>
      <c r="P83" s="677">
        <v>0.68</v>
      </c>
      <c r="Q83" s="9"/>
      <c r="R83" s="9"/>
      <c r="S83" s="9"/>
      <c r="T83" s="9"/>
      <c r="U83" s="9"/>
      <c r="V83" s="9"/>
      <c r="W83" s="9"/>
      <c r="X83" s="9"/>
      <c r="Y83" s="9"/>
      <c r="Z83" s="9"/>
      <c r="AA83" s="9"/>
      <c r="AB83" s="9"/>
      <c r="AC83" s="9"/>
      <c r="AD83" s="9"/>
    </row>
    <row r="84" spans="1:30" ht="15.75" hidden="1" customHeight="1" x14ac:dyDescent="0.25">
      <c r="A84" s="9"/>
      <c r="B84" s="9"/>
      <c r="C84" s="9"/>
      <c r="D84" s="9"/>
      <c r="E84" s="138" t="str">
        <f t="shared" si="24"/>
        <v/>
      </c>
      <c r="F84" s="308" t="s">
        <v>168</v>
      </c>
      <c r="G84" s="138"/>
      <c r="H84" s="142" t="s">
        <v>295</v>
      </c>
      <c r="I84" s="9"/>
      <c r="J84" s="9"/>
      <c r="K84" s="112"/>
      <c r="L84" s="132"/>
      <c r="M84" s="317" t="s">
        <v>97</v>
      </c>
      <c r="N84" s="139" t="s">
        <v>83</v>
      </c>
      <c r="O84" s="141" t="s">
        <v>84</v>
      </c>
      <c r="P84" s="677">
        <v>0.93859999999999999</v>
      </c>
      <c r="Q84" s="9"/>
      <c r="R84" s="9"/>
      <c r="S84" s="9"/>
      <c r="T84" s="9"/>
      <c r="U84" s="9"/>
      <c r="V84" s="9"/>
      <c r="W84" s="9"/>
      <c r="X84" s="9"/>
      <c r="Y84" s="9"/>
      <c r="Z84" s="9"/>
      <c r="AA84" s="9"/>
      <c r="AB84" s="9"/>
      <c r="AC84" s="9"/>
      <c r="AD84" s="9"/>
    </row>
    <row r="85" spans="1:30" ht="15.75" hidden="1" customHeight="1" x14ac:dyDescent="0.25">
      <c r="A85" s="9"/>
      <c r="B85" s="9"/>
      <c r="C85" s="9"/>
      <c r="D85" s="9"/>
      <c r="E85" s="138" t="str">
        <f t="shared" si="24"/>
        <v/>
      </c>
      <c r="F85" s="308" t="s">
        <v>170</v>
      </c>
      <c r="G85" s="138"/>
      <c r="H85" s="142" t="s">
        <v>296</v>
      </c>
      <c r="I85" s="9"/>
      <c r="J85" s="9"/>
      <c r="K85" s="112"/>
      <c r="L85" s="132"/>
      <c r="M85" s="317" t="s">
        <v>98</v>
      </c>
      <c r="N85" s="139" t="s">
        <v>83</v>
      </c>
      <c r="O85" s="140" t="s">
        <v>84</v>
      </c>
      <c r="P85" s="677">
        <v>0.8</v>
      </c>
      <c r="Q85" s="9"/>
      <c r="R85" s="9"/>
      <c r="S85" s="9"/>
      <c r="T85" s="9"/>
      <c r="U85" s="9"/>
      <c r="V85" s="9"/>
      <c r="W85" s="9"/>
      <c r="X85" s="9"/>
      <c r="Y85" s="9"/>
      <c r="Z85" s="9"/>
      <c r="AA85" s="9"/>
      <c r="AB85" s="9"/>
      <c r="AC85" s="9"/>
      <c r="AD85" s="9"/>
    </row>
    <row r="86" spans="1:30" ht="15.75" hidden="1" customHeight="1" x14ac:dyDescent="0.25">
      <c r="A86" s="9"/>
      <c r="B86" s="9"/>
      <c r="C86" s="9"/>
      <c r="D86" s="9"/>
      <c r="E86" s="138" t="str">
        <f t="shared" si="24"/>
        <v/>
      </c>
      <c r="F86" s="308" t="s">
        <v>173</v>
      </c>
      <c r="G86" s="138"/>
      <c r="H86" s="142" t="s">
        <v>297</v>
      </c>
      <c r="I86" s="9"/>
      <c r="J86" s="9"/>
      <c r="K86" s="112"/>
      <c r="L86" s="132"/>
      <c r="M86" s="300" t="s">
        <v>99</v>
      </c>
      <c r="N86" s="139" t="s">
        <v>100</v>
      </c>
      <c r="O86" s="141" t="s">
        <v>101</v>
      </c>
      <c r="P86" s="677">
        <v>8.599999999999999E-5</v>
      </c>
      <c r="Q86" s="9"/>
      <c r="R86" s="9"/>
      <c r="S86" s="9"/>
      <c r="T86" s="9"/>
      <c r="U86" s="9"/>
      <c r="V86" s="9"/>
      <c r="W86" s="9"/>
      <c r="X86" s="9"/>
      <c r="Y86" s="9"/>
      <c r="Z86" s="9"/>
      <c r="AA86" s="9"/>
      <c r="AB86" s="9"/>
      <c r="AC86" s="9"/>
      <c r="AD86" s="9"/>
    </row>
    <row r="87" spans="1:30" ht="15.75" hidden="1" customHeight="1" x14ac:dyDescent="0.25">
      <c r="A87" s="9"/>
      <c r="B87" s="9"/>
      <c r="C87" s="9"/>
      <c r="D87" s="9"/>
      <c r="E87" s="138" t="str">
        <f t="shared" si="24"/>
        <v/>
      </c>
      <c r="F87" s="308" t="s">
        <v>174</v>
      </c>
      <c r="G87" s="138"/>
      <c r="H87" s="142" t="s">
        <v>381</v>
      </c>
      <c r="I87" s="9"/>
      <c r="J87" s="9"/>
      <c r="K87" s="112"/>
      <c r="L87" s="132"/>
      <c r="M87" s="300" t="s">
        <v>177</v>
      </c>
      <c r="N87" s="139" t="s">
        <v>87</v>
      </c>
      <c r="O87" s="141" t="s">
        <v>88</v>
      </c>
      <c r="P87" s="677">
        <v>9.257E-4</v>
      </c>
      <c r="Q87" s="9"/>
      <c r="R87" s="9"/>
      <c r="S87" s="9"/>
      <c r="T87" s="9"/>
      <c r="U87" s="9"/>
      <c r="V87" s="9"/>
      <c r="W87" s="9"/>
      <c r="X87" s="9"/>
      <c r="Y87" s="9"/>
      <c r="Z87" s="9"/>
      <c r="AA87" s="9"/>
      <c r="AB87" s="9"/>
      <c r="AC87" s="9"/>
      <c r="AD87" s="9"/>
    </row>
    <row r="88" spans="1:30" ht="15.75" hidden="1" customHeight="1" x14ac:dyDescent="0.25">
      <c r="A88" s="9"/>
      <c r="B88" s="9"/>
      <c r="C88" s="9"/>
      <c r="D88" s="9"/>
      <c r="E88" s="138" t="str">
        <f t="shared" si="24"/>
        <v/>
      </c>
      <c r="F88" s="308" t="s">
        <v>176</v>
      </c>
      <c r="G88" s="138"/>
      <c r="H88" s="142" t="s">
        <v>382</v>
      </c>
      <c r="I88" s="9"/>
      <c r="J88" s="9"/>
      <c r="K88" s="112"/>
      <c r="L88" s="132"/>
      <c r="M88" s="317" t="s">
        <v>102</v>
      </c>
      <c r="N88" s="139" t="s">
        <v>103</v>
      </c>
      <c r="O88" s="141" t="s">
        <v>386</v>
      </c>
      <c r="P88" s="677">
        <v>8.3000000000000001E-4</v>
      </c>
      <c r="Q88" s="9"/>
      <c r="R88" s="9"/>
      <c r="S88" s="9"/>
      <c r="T88" s="9"/>
      <c r="U88" s="9"/>
      <c r="V88" s="9"/>
      <c r="W88" s="9"/>
      <c r="X88" s="9"/>
      <c r="Y88" s="9"/>
      <c r="Z88" s="9"/>
      <c r="AA88" s="9"/>
      <c r="AB88" s="9"/>
      <c r="AC88" s="9"/>
      <c r="AD88" s="9"/>
    </row>
    <row r="89" spans="1:30" ht="15.75" hidden="1" customHeight="1" x14ac:dyDescent="0.25">
      <c r="A89" s="9"/>
      <c r="B89" s="9"/>
      <c r="C89" s="9"/>
      <c r="D89" s="9"/>
      <c r="E89" s="138" t="str">
        <f t="shared" si="24"/>
        <v/>
      </c>
      <c r="F89" s="308" t="s">
        <v>178</v>
      </c>
      <c r="G89" s="138"/>
      <c r="H89" s="142" t="s">
        <v>383</v>
      </c>
      <c r="I89" s="9"/>
      <c r="J89" s="9"/>
      <c r="K89" s="112"/>
      <c r="L89" s="132"/>
      <c r="M89" s="300" t="s">
        <v>104</v>
      </c>
      <c r="N89" s="124" t="s">
        <v>87</v>
      </c>
      <c r="O89" s="141" t="s">
        <v>88</v>
      </c>
      <c r="P89" s="677">
        <v>8.5209999999999995E-4</v>
      </c>
      <c r="Q89" s="9"/>
      <c r="R89" s="9"/>
      <c r="S89" s="9"/>
      <c r="T89" s="9"/>
      <c r="U89" s="9"/>
      <c r="V89" s="9"/>
      <c r="W89" s="9"/>
      <c r="X89" s="9"/>
      <c r="Y89" s="9"/>
      <c r="Z89" s="9"/>
      <c r="AA89" s="9"/>
      <c r="AB89" s="9"/>
      <c r="AC89" s="9"/>
      <c r="AD89" s="9"/>
    </row>
    <row r="90" spans="1:30" ht="15.75" hidden="1" customHeight="1" x14ac:dyDescent="0.25">
      <c r="A90" s="9"/>
      <c r="B90" s="9"/>
      <c r="C90" s="9"/>
      <c r="D90" s="9"/>
      <c r="E90" s="138" t="str">
        <f t="shared" si="24"/>
        <v/>
      </c>
      <c r="F90" s="308" t="s">
        <v>181</v>
      </c>
      <c r="G90" s="138"/>
      <c r="H90" s="142" t="s">
        <v>384</v>
      </c>
      <c r="I90" s="9"/>
      <c r="J90" s="9"/>
      <c r="K90" s="112"/>
      <c r="L90" s="9"/>
      <c r="M90" s="317" t="s">
        <v>105</v>
      </c>
      <c r="N90" s="143" t="s">
        <v>87</v>
      </c>
      <c r="O90" s="141" t="s">
        <v>88</v>
      </c>
      <c r="P90" s="677">
        <v>8.5539999999999998E-4</v>
      </c>
      <c r="Q90" s="9"/>
      <c r="R90" s="9"/>
      <c r="S90" s="9"/>
      <c r="T90" s="9"/>
      <c r="U90" s="9"/>
      <c r="V90" s="9"/>
      <c r="W90" s="9"/>
      <c r="X90" s="9"/>
      <c r="Y90" s="9"/>
      <c r="Z90" s="9"/>
      <c r="AA90" s="9"/>
      <c r="AB90" s="9"/>
      <c r="AC90" s="9"/>
      <c r="AD90" s="9"/>
    </row>
    <row r="91" spans="1:30" ht="15.75" hidden="1" customHeight="1" x14ac:dyDescent="0.25">
      <c r="A91" s="9"/>
      <c r="B91" s="9"/>
      <c r="C91" s="9"/>
      <c r="D91" s="9"/>
      <c r="E91" s="138" t="str">
        <f t="shared" si="24"/>
        <v/>
      </c>
      <c r="F91" s="308" t="s">
        <v>182</v>
      </c>
      <c r="G91" s="138"/>
      <c r="H91" s="142" t="s">
        <v>298</v>
      </c>
      <c r="I91" s="9"/>
      <c r="J91" s="9"/>
      <c r="K91" s="112"/>
      <c r="L91" s="9"/>
      <c r="M91" s="300" t="s">
        <v>106</v>
      </c>
      <c r="N91" s="139" t="s">
        <v>87</v>
      </c>
      <c r="O91" s="141" t="s">
        <v>88</v>
      </c>
      <c r="P91" s="677">
        <v>7.8600000000000002E-4</v>
      </c>
      <c r="Q91" s="9"/>
      <c r="R91" s="9"/>
      <c r="S91" s="9"/>
      <c r="T91" s="9"/>
      <c r="U91" s="9"/>
      <c r="V91" s="9"/>
      <c r="W91" s="9"/>
      <c r="X91" s="9"/>
      <c r="Y91" s="9"/>
      <c r="Z91" s="9"/>
      <c r="AA91" s="9"/>
      <c r="AB91" s="9"/>
      <c r="AC91" s="9"/>
      <c r="AD91" s="9"/>
    </row>
    <row r="92" spans="1:30" ht="15.75" hidden="1" customHeight="1" x14ac:dyDescent="0.25">
      <c r="A92" s="9"/>
      <c r="B92" s="9"/>
      <c r="C92" s="9"/>
      <c r="D92" s="9"/>
      <c r="E92" s="138" t="str">
        <f t="shared" ref="E92:E102" si="25">IF(E34&lt;&gt;"",E34,"")</f>
        <v/>
      </c>
      <c r="F92" s="138"/>
      <c r="G92" s="138"/>
      <c r="H92" s="142" t="s">
        <v>301</v>
      </c>
      <c r="I92" s="9"/>
      <c r="J92" s="9"/>
      <c r="K92" s="112"/>
      <c r="L92" s="9"/>
      <c r="M92" s="300" t="s">
        <v>107</v>
      </c>
      <c r="N92" s="139" t="s">
        <v>87</v>
      </c>
      <c r="O92" s="141" t="s">
        <v>88</v>
      </c>
      <c r="P92" s="677">
        <v>7.7879999999999996E-4</v>
      </c>
      <c r="Q92" s="9"/>
      <c r="R92" s="9"/>
      <c r="S92" s="9"/>
      <c r="T92" s="9"/>
      <c r="U92" s="9"/>
      <c r="V92" s="9"/>
      <c r="W92" s="9"/>
      <c r="X92" s="9"/>
      <c r="Y92" s="9"/>
      <c r="Z92" s="9"/>
      <c r="AA92" s="9"/>
      <c r="AB92" s="9"/>
      <c r="AC92" s="9"/>
      <c r="AD92" s="9"/>
    </row>
    <row r="93" spans="1:30" ht="15.75" hidden="1" customHeight="1" x14ac:dyDescent="0.25">
      <c r="A93" s="9"/>
      <c r="B93" s="9"/>
      <c r="C93" s="9"/>
      <c r="D93" s="9"/>
      <c r="E93" s="138" t="str">
        <f t="shared" si="25"/>
        <v/>
      </c>
      <c r="F93" s="112"/>
      <c r="G93" s="112"/>
      <c r="H93" s="142" t="s">
        <v>385</v>
      </c>
      <c r="I93" s="9"/>
      <c r="J93" s="9"/>
      <c r="K93" s="112"/>
      <c r="L93" s="9"/>
      <c r="M93" s="300" t="s">
        <v>108</v>
      </c>
      <c r="N93" s="139" t="s">
        <v>83</v>
      </c>
      <c r="O93" s="141" t="s">
        <v>84</v>
      </c>
      <c r="P93" s="677">
        <v>1.0918000000000001</v>
      </c>
      <c r="Q93" s="9"/>
      <c r="R93" s="9"/>
      <c r="S93" s="9"/>
      <c r="T93" s="9"/>
      <c r="U93" s="9"/>
      <c r="V93" s="9"/>
      <c r="W93" s="9"/>
      <c r="X93" s="9"/>
      <c r="Y93" s="9"/>
      <c r="Z93" s="9"/>
      <c r="AA93" s="9"/>
      <c r="AB93" s="9"/>
      <c r="AC93" s="9"/>
      <c r="AD93" s="9"/>
    </row>
    <row r="94" spans="1:30" ht="15.75" hidden="1" customHeight="1" x14ac:dyDescent="0.25">
      <c r="A94" s="9"/>
      <c r="B94" s="9"/>
      <c r="C94" s="9"/>
      <c r="D94" s="9"/>
      <c r="E94" s="138" t="str">
        <f t="shared" si="25"/>
        <v/>
      </c>
      <c r="F94" s="112"/>
      <c r="G94" s="112"/>
      <c r="H94" s="112"/>
      <c r="I94" s="9"/>
      <c r="J94" s="9"/>
      <c r="K94" s="112"/>
      <c r="L94" s="9"/>
      <c r="M94" s="300" t="s">
        <v>109</v>
      </c>
      <c r="N94" s="139" t="s">
        <v>83</v>
      </c>
      <c r="O94" s="140" t="s">
        <v>84</v>
      </c>
      <c r="P94" s="677">
        <v>0.27</v>
      </c>
      <c r="Q94" s="9"/>
      <c r="R94" s="9"/>
      <c r="S94" s="9"/>
      <c r="T94" s="9"/>
      <c r="U94" s="9"/>
      <c r="V94" s="9"/>
      <c r="W94" s="9"/>
      <c r="X94" s="9"/>
      <c r="Y94" s="9"/>
      <c r="Z94" s="9"/>
      <c r="AA94" s="9"/>
      <c r="AB94" s="9"/>
      <c r="AC94" s="9"/>
      <c r="AD94" s="9"/>
    </row>
    <row r="95" spans="1:30" ht="15.75" hidden="1" customHeight="1" x14ac:dyDescent="0.25">
      <c r="A95" s="9"/>
      <c r="B95" s="9"/>
      <c r="C95" s="9"/>
      <c r="D95" s="9"/>
      <c r="E95" s="138" t="str">
        <f t="shared" si="25"/>
        <v/>
      </c>
      <c r="F95" s="112"/>
      <c r="G95" s="112"/>
      <c r="H95" s="112"/>
      <c r="I95" s="9"/>
      <c r="J95" s="9"/>
      <c r="K95" s="112"/>
      <c r="L95" s="9"/>
      <c r="M95" s="317" t="s">
        <v>110</v>
      </c>
      <c r="N95" s="139" t="s">
        <v>83</v>
      </c>
      <c r="O95" s="141" t="s">
        <v>84</v>
      </c>
      <c r="P95" s="677">
        <v>0.30159999999999998</v>
      </c>
      <c r="Q95" s="9"/>
      <c r="R95" s="9"/>
      <c r="S95" s="9"/>
      <c r="T95" s="9"/>
      <c r="U95" s="9"/>
      <c r="V95" s="9"/>
      <c r="W95" s="9"/>
      <c r="X95" s="9"/>
      <c r="Y95" s="9"/>
      <c r="Z95" s="9"/>
      <c r="AA95" s="9"/>
      <c r="AB95" s="9"/>
      <c r="AC95" s="9"/>
      <c r="AD95" s="9"/>
    </row>
    <row r="96" spans="1:30" ht="15.75" hidden="1" customHeight="1" x14ac:dyDescent="0.25">
      <c r="A96" s="9"/>
      <c r="B96" s="9"/>
      <c r="C96" s="9"/>
      <c r="D96" s="9"/>
      <c r="E96" s="138" t="str">
        <f t="shared" si="25"/>
        <v/>
      </c>
      <c r="F96" s="112"/>
      <c r="G96" s="112"/>
      <c r="H96" s="112"/>
      <c r="I96" s="9"/>
      <c r="J96" s="9"/>
      <c r="K96" s="112"/>
      <c r="L96" s="9"/>
      <c r="M96" s="300" t="s">
        <v>111</v>
      </c>
      <c r="N96" s="139" t="s">
        <v>83</v>
      </c>
      <c r="O96" s="140" t="s">
        <v>84</v>
      </c>
      <c r="P96" s="677">
        <v>0.47</v>
      </c>
      <c r="Q96" s="9"/>
      <c r="R96" s="9"/>
      <c r="S96" s="9"/>
      <c r="T96" s="9"/>
      <c r="U96" s="9"/>
      <c r="V96" s="9"/>
      <c r="W96" s="9"/>
      <c r="X96" s="9"/>
      <c r="Y96" s="9"/>
      <c r="Z96" s="9"/>
      <c r="AA96" s="9"/>
      <c r="AB96" s="9"/>
      <c r="AC96" s="9"/>
      <c r="AD96" s="9"/>
    </row>
    <row r="97" spans="1:30" ht="15.75" hidden="1" customHeight="1" x14ac:dyDescent="0.25">
      <c r="A97" s="9"/>
      <c r="B97" s="9"/>
      <c r="C97" s="9"/>
      <c r="D97" s="9"/>
      <c r="E97" s="138" t="str">
        <f t="shared" si="25"/>
        <v/>
      </c>
      <c r="F97" s="112"/>
      <c r="G97" s="112"/>
      <c r="H97" s="112"/>
      <c r="I97" s="9"/>
      <c r="J97" s="9"/>
      <c r="K97" s="112"/>
      <c r="L97" s="9"/>
      <c r="M97" s="317" t="s">
        <v>112</v>
      </c>
      <c r="N97" s="139" t="s">
        <v>103</v>
      </c>
      <c r="O97" s="141" t="s">
        <v>88</v>
      </c>
      <c r="P97" s="677">
        <v>0.57089999999999996</v>
      </c>
      <c r="Q97" s="9"/>
      <c r="R97" s="9"/>
      <c r="S97" s="9"/>
      <c r="T97" s="9"/>
      <c r="U97" s="9"/>
      <c r="V97" s="9"/>
      <c r="W97" s="9"/>
      <c r="X97" s="9"/>
      <c r="Y97" s="9"/>
      <c r="Z97" s="9"/>
      <c r="AA97" s="9"/>
      <c r="AB97" s="9"/>
      <c r="AC97" s="9"/>
      <c r="AD97" s="9"/>
    </row>
    <row r="98" spans="1:30" ht="15.75" hidden="1" customHeight="1" x14ac:dyDescent="0.25">
      <c r="A98" s="9"/>
      <c r="B98" s="9"/>
      <c r="C98" s="9"/>
      <c r="D98" s="9"/>
      <c r="E98" s="138" t="str">
        <f t="shared" si="25"/>
        <v/>
      </c>
      <c r="F98" s="112"/>
      <c r="G98" s="112"/>
      <c r="H98" s="112"/>
      <c r="I98" s="9"/>
      <c r="J98" s="9"/>
      <c r="K98" s="112"/>
      <c r="L98" s="9"/>
      <c r="M98" s="300" t="s">
        <v>113</v>
      </c>
      <c r="N98" s="124" t="s">
        <v>87</v>
      </c>
      <c r="O98" s="141" t="s">
        <v>88</v>
      </c>
      <c r="P98" s="677">
        <v>8.2989999999999995E-4</v>
      </c>
      <c r="Q98" s="9"/>
      <c r="R98" s="9"/>
      <c r="S98" s="9"/>
      <c r="T98" s="9"/>
      <c r="U98" s="9"/>
      <c r="V98" s="9"/>
      <c r="W98" s="9"/>
      <c r="X98" s="9"/>
      <c r="Y98" s="9"/>
      <c r="Z98" s="9"/>
      <c r="AA98" s="9"/>
      <c r="AB98" s="9"/>
      <c r="AC98" s="9"/>
      <c r="AD98" s="9"/>
    </row>
    <row r="99" spans="1:30" ht="15.75" hidden="1" customHeight="1" x14ac:dyDescent="0.25">
      <c r="A99" s="9"/>
      <c r="B99" s="9"/>
      <c r="C99" s="9"/>
      <c r="D99" s="9"/>
      <c r="E99" s="138" t="str">
        <f t="shared" si="25"/>
        <v/>
      </c>
      <c r="F99" s="112"/>
      <c r="G99" s="112"/>
      <c r="H99" s="112"/>
      <c r="I99" s="9"/>
      <c r="J99" s="9"/>
      <c r="K99" s="112"/>
      <c r="L99" s="9"/>
      <c r="M99" s="300" t="s">
        <v>114</v>
      </c>
      <c r="N99" s="143" t="s">
        <v>83</v>
      </c>
      <c r="O99" s="140" t="s">
        <v>84</v>
      </c>
      <c r="P99" s="677">
        <v>0.2702</v>
      </c>
      <c r="Q99" s="9"/>
      <c r="R99" s="9"/>
      <c r="S99" s="9"/>
      <c r="T99" s="9"/>
      <c r="U99" s="9"/>
      <c r="V99" s="9"/>
      <c r="W99" s="9"/>
      <c r="X99" s="9"/>
      <c r="Y99" s="9"/>
      <c r="Z99" s="9"/>
      <c r="AA99" s="9"/>
      <c r="AB99" s="9"/>
      <c r="AC99" s="9"/>
      <c r="AD99" s="9"/>
    </row>
    <row r="100" spans="1:30" ht="15.75" hidden="1" customHeight="1" x14ac:dyDescent="0.25">
      <c r="A100" s="9"/>
      <c r="B100" s="9"/>
      <c r="C100" s="9"/>
      <c r="D100" s="9"/>
      <c r="E100" s="138" t="str">
        <f t="shared" si="25"/>
        <v/>
      </c>
      <c r="F100" s="112"/>
      <c r="G100" s="112"/>
      <c r="H100" s="112"/>
      <c r="I100" s="9"/>
      <c r="J100" s="9"/>
      <c r="K100" s="112"/>
      <c r="L100" s="9"/>
      <c r="M100" s="300" t="s">
        <v>187</v>
      </c>
      <c r="N100" s="132" t="s">
        <v>83</v>
      </c>
      <c r="O100" s="140" t="s">
        <v>84</v>
      </c>
      <c r="P100" s="677">
        <v>1.0918000000000001</v>
      </c>
      <c r="Q100" s="9"/>
      <c r="R100" s="9"/>
      <c r="S100" s="9"/>
      <c r="T100" s="9"/>
      <c r="U100" s="9"/>
      <c r="V100" s="9"/>
      <c r="W100" s="9"/>
      <c r="X100" s="9"/>
      <c r="Y100" s="9"/>
      <c r="Z100" s="9"/>
      <c r="AA100" s="9"/>
      <c r="AB100" s="9"/>
      <c r="AC100" s="9"/>
      <c r="AD100" s="9"/>
    </row>
    <row r="101" spans="1:30" ht="15.75" hidden="1" customHeight="1" x14ac:dyDescent="0.25">
      <c r="A101" s="9"/>
      <c r="B101" s="9"/>
      <c r="C101" s="9"/>
      <c r="D101" s="9"/>
      <c r="E101" s="138" t="str">
        <f t="shared" si="25"/>
        <v/>
      </c>
      <c r="F101" s="112"/>
      <c r="G101" s="112"/>
      <c r="H101" s="112"/>
      <c r="I101" s="9"/>
      <c r="J101" s="9"/>
      <c r="K101" s="112"/>
      <c r="L101" s="9"/>
      <c r="M101" s="519"/>
      <c r="N101" s="519"/>
      <c r="O101" s="519"/>
      <c r="P101" s="519"/>
      <c r="Q101" s="9"/>
      <c r="R101" s="9"/>
      <c r="S101" s="9"/>
      <c r="T101" s="9"/>
      <c r="U101" s="9"/>
      <c r="V101" s="9"/>
      <c r="W101" s="9"/>
      <c r="X101" s="9"/>
      <c r="Y101" s="9"/>
      <c r="Z101" s="9"/>
      <c r="AA101" s="9"/>
      <c r="AB101" s="9"/>
      <c r="AC101" s="9"/>
      <c r="AD101" s="9"/>
    </row>
    <row r="102" spans="1:30" ht="15.75" hidden="1" customHeight="1" x14ac:dyDescent="0.25">
      <c r="A102" s="9"/>
      <c r="B102" s="9"/>
      <c r="C102" s="9"/>
      <c r="D102" s="9"/>
      <c r="E102" s="138" t="str">
        <f t="shared" si="25"/>
        <v/>
      </c>
      <c r="F102" s="112"/>
      <c r="G102" s="112"/>
      <c r="H102" s="112"/>
      <c r="I102" s="9"/>
      <c r="J102" s="9"/>
      <c r="K102" s="112"/>
      <c r="L102" s="519"/>
      <c r="M102" s="519"/>
      <c r="N102" s="519"/>
      <c r="O102" s="519"/>
      <c r="P102" s="519"/>
      <c r="Q102" s="9"/>
      <c r="R102" s="9"/>
      <c r="S102" s="9"/>
      <c r="T102" s="9"/>
      <c r="U102" s="9"/>
      <c r="V102" s="9"/>
      <c r="W102" s="9"/>
      <c r="X102" s="9"/>
      <c r="Y102" s="9"/>
      <c r="Z102" s="9"/>
      <c r="AA102" s="9"/>
      <c r="AB102" s="9"/>
      <c r="AC102" s="9"/>
      <c r="AD102" s="9"/>
    </row>
    <row r="103" spans="1:30" ht="15.75" hidden="1" customHeight="1" x14ac:dyDescent="0.25">
      <c r="A103" s="9"/>
      <c r="B103" s="9"/>
      <c r="C103" s="9"/>
      <c r="D103" s="9"/>
      <c r="E103" s="138" t="str">
        <f>IF(E45&lt;&gt;"",E45,"")</f>
        <v/>
      </c>
      <c r="F103" s="112"/>
      <c r="G103" s="112"/>
      <c r="H103" s="112"/>
      <c r="I103" s="9"/>
      <c r="J103" s="9"/>
      <c r="K103" s="112"/>
      <c r="L103" s="519"/>
      <c r="M103" s="519"/>
      <c r="N103" s="519"/>
      <c r="O103" s="519"/>
      <c r="P103" s="519"/>
      <c r="Q103" s="9"/>
      <c r="R103" s="9"/>
      <c r="S103" s="9"/>
      <c r="T103" s="9"/>
      <c r="U103" s="9"/>
      <c r="V103" s="9"/>
      <c r="W103" s="9"/>
      <c r="X103" s="9"/>
      <c r="Y103" s="9"/>
      <c r="Z103" s="9"/>
      <c r="AA103" s="9"/>
      <c r="AB103" s="9"/>
      <c r="AC103" s="9"/>
      <c r="AD103" s="9"/>
    </row>
    <row r="104" spans="1:30" s="94" customFormat="1" ht="15.75" hidden="1" customHeight="1" x14ac:dyDescent="0.25">
      <c r="A104" s="519"/>
      <c r="B104" s="519"/>
      <c r="C104" s="519"/>
      <c r="D104" s="519"/>
      <c r="E104" s="138" t="str">
        <f>IF(E46&lt;&gt;"",E46,"")</f>
        <v/>
      </c>
      <c r="F104" s="520"/>
      <c r="G104" s="520"/>
      <c r="H104" s="520"/>
      <c r="I104" s="519"/>
      <c r="J104" s="519"/>
      <c r="K104" s="520"/>
      <c r="L104" s="519"/>
      <c r="M104" s="520"/>
      <c r="N104" s="520"/>
      <c r="O104" s="520"/>
      <c r="P104" s="520"/>
      <c r="Q104" s="519"/>
      <c r="R104" s="519"/>
      <c r="S104" s="519"/>
      <c r="T104" s="519"/>
      <c r="U104" s="519"/>
      <c r="V104" s="519"/>
      <c r="W104" s="519"/>
      <c r="X104" s="519"/>
      <c r="Y104" s="519"/>
      <c r="Z104" s="519"/>
      <c r="AA104" s="519"/>
      <c r="AB104" s="519"/>
      <c r="AC104" s="519"/>
      <c r="AD104" s="519"/>
    </row>
    <row r="105" spans="1:30" s="94" customFormat="1" ht="15.75" hidden="1" customHeight="1" x14ac:dyDescent="0.25">
      <c r="A105" s="519"/>
      <c r="B105" s="519"/>
      <c r="C105" s="519"/>
      <c r="D105" s="519"/>
      <c r="E105" s="138" t="str">
        <f t="shared" ref="E105:E111" si="26">IF(E47&lt;&gt;"",E47,"")</f>
        <v/>
      </c>
      <c r="F105" s="520"/>
      <c r="G105" s="520"/>
      <c r="H105" s="520"/>
      <c r="I105" s="519"/>
      <c r="J105" s="519"/>
      <c r="K105" s="520"/>
      <c r="L105" s="520"/>
      <c r="M105" s="519"/>
      <c r="N105" s="519"/>
      <c r="O105" s="519"/>
      <c r="P105" s="519"/>
      <c r="Q105" s="519"/>
      <c r="R105" s="519"/>
      <c r="S105" s="519"/>
      <c r="T105" s="519"/>
      <c r="U105" s="519"/>
      <c r="V105" s="519"/>
      <c r="W105" s="519"/>
      <c r="X105" s="519"/>
      <c r="Y105" s="519"/>
      <c r="Z105" s="519"/>
      <c r="AA105" s="519"/>
      <c r="AB105" s="519"/>
      <c r="AC105" s="519"/>
      <c r="AD105" s="519"/>
    </row>
    <row r="106" spans="1:30" s="94" customFormat="1" ht="15.75" hidden="1" customHeight="1" x14ac:dyDescent="0.25">
      <c r="A106" s="519"/>
      <c r="B106" s="521"/>
      <c r="C106" s="519"/>
      <c r="D106" s="519"/>
      <c r="E106" s="138" t="str">
        <f t="shared" si="26"/>
        <v/>
      </c>
      <c r="F106" s="520"/>
      <c r="G106" s="520"/>
      <c r="H106" s="520"/>
      <c r="I106" s="519"/>
      <c r="J106" s="519"/>
      <c r="K106" s="520"/>
      <c r="L106" s="519"/>
      <c r="M106" s="519"/>
      <c r="N106" s="519"/>
      <c r="O106" s="519"/>
      <c r="P106" s="519"/>
      <c r="Q106" s="519"/>
      <c r="R106" s="519"/>
      <c r="S106" s="519"/>
      <c r="T106" s="519"/>
      <c r="U106" s="519"/>
      <c r="V106" s="519"/>
      <c r="W106" s="519"/>
      <c r="X106" s="519"/>
      <c r="Y106" s="519"/>
      <c r="Z106" s="519"/>
      <c r="AA106" s="519"/>
      <c r="AB106" s="519"/>
      <c r="AC106" s="519"/>
      <c r="AD106" s="519"/>
    </row>
    <row r="107" spans="1:30" s="94" customFormat="1" ht="15.75" hidden="1" customHeight="1" x14ac:dyDescent="0.25">
      <c r="A107" s="520"/>
      <c r="B107" s="522"/>
      <c r="C107" s="520"/>
      <c r="D107" s="520"/>
      <c r="E107" s="138" t="str">
        <f t="shared" si="26"/>
        <v/>
      </c>
      <c r="F107" s="520"/>
      <c r="G107" s="520"/>
      <c r="H107" s="520"/>
      <c r="I107" s="520"/>
      <c r="J107" s="520"/>
      <c r="K107" s="520"/>
      <c r="L107" s="519"/>
      <c r="M107" s="519"/>
      <c r="N107" s="519"/>
      <c r="O107" s="519"/>
      <c r="P107" s="519"/>
      <c r="Q107" s="520"/>
      <c r="R107" s="520"/>
      <c r="S107" s="520"/>
      <c r="T107" s="520"/>
      <c r="U107" s="520"/>
      <c r="V107" s="520"/>
      <c r="W107" s="520"/>
      <c r="X107" s="520"/>
      <c r="Y107" s="520"/>
      <c r="Z107" s="520"/>
      <c r="AA107" s="520"/>
      <c r="AB107" s="520"/>
      <c r="AC107" s="520"/>
      <c r="AD107" s="520"/>
    </row>
    <row r="108" spans="1:30" s="94" customFormat="1" ht="15.75" hidden="1" customHeight="1" x14ac:dyDescent="0.25">
      <c r="A108" s="519"/>
      <c r="B108" s="523"/>
      <c r="C108" s="519"/>
      <c r="D108" s="519"/>
      <c r="E108" s="138" t="str">
        <f t="shared" si="26"/>
        <v/>
      </c>
      <c r="F108" s="520"/>
      <c r="G108" s="520"/>
      <c r="H108" s="520"/>
      <c r="I108" s="519"/>
      <c r="J108" s="519"/>
      <c r="K108" s="520"/>
      <c r="L108" s="519"/>
      <c r="M108" s="519"/>
      <c r="N108" s="519"/>
      <c r="O108" s="519"/>
      <c r="P108" s="519"/>
      <c r="Q108" s="519"/>
      <c r="R108" s="519"/>
      <c r="S108" s="519"/>
      <c r="T108" s="519"/>
      <c r="U108" s="519"/>
      <c r="V108" s="519"/>
      <c r="W108" s="519"/>
      <c r="X108" s="519"/>
      <c r="Y108" s="519"/>
      <c r="Z108" s="519"/>
      <c r="AA108" s="519"/>
      <c r="AB108" s="519"/>
      <c r="AC108" s="519"/>
      <c r="AD108" s="519"/>
    </row>
    <row r="109" spans="1:30" s="94" customFormat="1" ht="15.75" hidden="1" customHeight="1" x14ac:dyDescent="0.25">
      <c r="A109" s="519"/>
      <c r="C109" s="519"/>
      <c r="D109" s="519"/>
      <c r="E109" s="138" t="str">
        <f t="shared" si="26"/>
        <v/>
      </c>
      <c r="F109" s="520"/>
      <c r="G109" s="520"/>
      <c r="H109" s="520"/>
      <c r="I109" s="519"/>
      <c r="J109" s="519"/>
      <c r="K109" s="520"/>
      <c r="L109" s="519"/>
      <c r="M109" s="519"/>
      <c r="N109" s="519"/>
      <c r="O109" s="519"/>
      <c r="P109" s="519"/>
      <c r="Q109" s="519"/>
      <c r="R109" s="519"/>
      <c r="S109" s="519"/>
      <c r="T109" s="519"/>
      <c r="U109" s="519"/>
      <c r="V109" s="519"/>
      <c r="W109" s="519"/>
      <c r="X109" s="519"/>
      <c r="Y109" s="519"/>
      <c r="Z109" s="519"/>
      <c r="AA109" s="519"/>
      <c r="AB109" s="519"/>
      <c r="AC109" s="519"/>
      <c r="AD109" s="519"/>
    </row>
    <row r="110" spans="1:30" s="94" customFormat="1" ht="15.75" hidden="1" customHeight="1" x14ac:dyDescent="0.25">
      <c r="A110" s="519"/>
      <c r="C110" s="519"/>
      <c r="D110" s="519"/>
      <c r="E110" s="138" t="str">
        <f t="shared" si="26"/>
        <v/>
      </c>
      <c r="F110" s="520"/>
      <c r="G110" s="520"/>
      <c r="H110" s="520"/>
      <c r="I110" s="519"/>
      <c r="J110" s="519"/>
      <c r="K110" s="520"/>
      <c r="L110" s="519"/>
      <c r="M110" s="519"/>
      <c r="N110" s="519"/>
      <c r="O110" s="519"/>
      <c r="P110" s="519"/>
      <c r="Q110" s="519"/>
      <c r="R110" s="519"/>
      <c r="S110" s="519"/>
      <c r="T110" s="519"/>
      <c r="U110" s="519"/>
      <c r="V110" s="519"/>
      <c r="W110" s="519"/>
      <c r="X110" s="519"/>
      <c r="Y110" s="519"/>
      <c r="Z110" s="519"/>
      <c r="AA110" s="519"/>
      <c r="AB110" s="519"/>
      <c r="AC110" s="519"/>
      <c r="AD110" s="519"/>
    </row>
    <row r="111" spans="1:30" s="94" customFormat="1" ht="15.75" hidden="1" customHeight="1" x14ac:dyDescent="0.25">
      <c r="A111" s="519"/>
      <c r="C111" s="519"/>
      <c r="D111" s="519"/>
      <c r="E111" s="138" t="str">
        <f t="shared" si="26"/>
        <v/>
      </c>
      <c r="F111" s="520"/>
      <c r="G111" s="520"/>
      <c r="H111" s="520"/>
      <c r="I111" s="519"/>
      <c r="J111" s="519"/>
      <c r="K111" s="520"/>
      <c r="L111" s="519"/>
      <c r="M111" s="519"/>
      <c r="N111" s="519"/>
      <c r="O111" s="519"/>
      <c r="P111" s="519"/>
      <c r="Q111" s="519"/>
      <c r="R111" s="519"/>
      <c r="S111" s="519"/>
      <c r="T111" s="519"/>
      <c r="U111" s="519"/>
      <c r="V111" s="519"/>
      <c r="W111" s="519"/>
      <c r="X111" s="519"/>
      <c r="Y111" s="519"/>
      <c r="Z111" s="519"/>
      <c r="AA111" s="519"/>
      <c r="AB111" s="519"/>
      <c r="AC111" s="519"/>
      <c r="AD111" s="519"/>
    </row>
    <row r="112" spans="1:30" s="94" customFormat="1" ht="15.75" hidden="1" customHeight="1" x14ac:dyDescent="0.25">
      <c r="A112" s="519"/>
      <c r="B112" s="519"/>
      <c r="C112" s="519"/>
      <c r="D112" s="519"/>
      <c r="E112" s="138" t="str">
        <f>IF(E54&lt;&gt;"",E54,"")</f>
        <v/>
      </c>
      <c r="F112" s="520"/>
      <c r="G112" s="520"/>
      <c r="H112" s="520"/>
      <c r="I112" s="519"/>
      <c r="J112" s="519"/>
      <c r="K112" s="520"/>
      <c r="L112" s="519"/>
      <c r="M112" s="519"/>
      <c r="N112" s="519"/>
      <c r="O112" s="519"/>
      <c r="P112" s="519"/>
      <c r="Q112" s="519"/>
      <c r="R112" s="519"/>
      <c r="S112" s="519"/>
      <c r="T112" s="519"/>
      <c r="U112" s="519"/>
      <c r="V112" s="519"/>
      <c r="W112" s="519"/>
      <c r="X112" s="519"/>
      <c r="Y112" s="519"/>
      <c r="Z112" s="519"/>
      <c r="AA112" s="519"/>
      <c r="AB112" s="519"/>
      <c r="AC112" s="519"/>
      <c r="AD112" s="519"/>
    </row>
    <row r="113" spans="1:30" s="94" customFormat="1" ht="15.75" hidden="1" customHeight="1" x14ac:dyDescent="0.25">
      <c r="A113" s="519"/>
      <c r="B113" s="519"/>
      <c r="C113" s="519"/>
      <c r="D113" s="519"/>
      <c r="E113" s="138" t="str">
        <f>IF(E55&lt;&gt;"",E55,"")</f>
        <v/>
      </c>
      <c r="F113" s="520"/>
      <c r="G113" s="520"/>
      <c r="H113" s="520"/>
      <c r="I113" s="519"/>
      <c r="J113" s="519"/>
      <c r="K113" s="520"/>
      <c r="L113" s="519"/>
      <c r="M113" s="519"/>
      <c r="N113" s="519"/>
      <c r="O113" s="519"/>
      <c r="P113" s="519"/>
      <c r="Q113" s="519"/>
      <c r="R113" s="519"/>
      <c r="S113" s="519"/>
      <c r="T113" s="519"/>
      <c r="U113" s="519"/>
      <c r="V113" s="519"/>
      <c r="W113" s="519"/>
      <c r="X113" s="519"/>
      <c r="Y113" s="519"/>
      <c r="Z113" s="519"/>
      <c r="AA113" s="519"/>
      <c r="AB113" s="519"/>
      <c r="AC113" s="519"/>
      <c r="AD113" s="519"/>
    </row>
    <row r="114" spans="1:30" s="94" customFormat="1" ht="15.75" hidden="1" customHeight="1" x14ac:dyDescent="0.25">
      <c r="A114" s="519"/>
      <c r="B114" s="519"/>
      <c r="C114" s="519"/>
      <c r="D114" s="519"/>
      <c r="E114" s="138" t="str">
        <f t="shared" ref="E114:E117" si="27">IF(E56&lt;&gt;"",E56,"")</f>
        <v/>
      </c>
      <c r="F114" s="520"/>
      <c r="G114" s="520"/>
      <c r="H114" s="520"/>
      <c r="I114" s="519"/>
      <c r="J114" s="519"/>
      <c r="K114" s="520"/>
      <c r="L114" s="519"/>
      <c r="M114" s="519"/>
      <c r="N114" s="519"/>
      <c r="O114" s="519"/>
      <c r="P114" s="519"/>
      <c r="Q114" s="519"/>
      <c r="R114" s="519"/>
      <c r="S114" s="519"/>
      <c r="T114" s="519"/>
      <c r="U114" s="519"/>
      <c r="V114" s="519"/>
      <c r="W114" s="519"/>
      <c r="X114" s="519"/>
      <c r="Y114" s="519"/>
      <c r="Z114" s="519"/>
      <c r="AA114" s="519"/>
      <c r="AB114" s="519"/>
      <c r="AC114" s="519"/>
      <c r="AD114" s="519"/>
    </row>
    <row r="115" spans="1:30" s="94" customFormat="1" ht="15.75" hidden="1" customHeight="1" x14ac:dyDescent="0.25">
      <c r="A115" s="519"/>
      <c r="B115" s="519"/>
      <c r="C115" s="519"/>
      <c r="D115" s="519"/>
      <c r="E115" s="138" t="str">
        <f t="shared" si="27"/>
        <v/>
      </c>
      <c r="F115" s="520"/>
      <c r="G115" s="520"/>
      <c r="H115" s="520"/>
      <c r="I115" s="519"/>
      <c r="J115" s="519"/>
      <c r="K115" s="520"/>
      <c r="L115" s="519"/>
      <c r="M115" s="519"/>
      <c r="N115" s="519"/>
      <c r="O115" s="519"/>
      <c r="P115" s="519"/>
      <c r="Q115" s="519"/>
      <c r="R115" s="519"/>
      <c r="S115" s="519"/>
      <c r="T115" s="519"/>
      <c r="U115" s="519"/>
      <c r="V115" s="519"/>
      <c r="W115" s="519"/>
      <c r="X115" s="519"/>
      <c r="Y115" s="519"/>
      <c r="Z115" s="519"/>
      <c r="AA115" s="519"/>
      <c r="AB115" s="519"/>
      <c r="AC115" s="519"/>
      <c r="AD115" s="519"/>
    </row>
    <row r="116" spans="1:30" s="94" customFormat="1" ht="15.75" hidden="1" customHeight="1" x14ac:dyDescent="0.25">
      <c r="A116" s="519"/>
      <c r="B116" s="519"/>
      <c r="C116" s="519"/>
      <c r="D116" s="519"/>
      <c r="E116" s="138" t="str">
        <f t="shared" si="27"/>
        <v/>
      </c>
      <c r="F116" s="520"/>
      <c r="G116" s="520"/>
      <c r="H116" s="520"/>
      <c r="I116" s="519"/>
      <c r="J116" s="519"/>
      <c r="K116" s="520"/>
      <c r="L116" s="519"/>
      <c r="M116" s="519"/>
      <c r="N116" s="519"/>
      <c r="O116" s="519"/>
      <c r="P116" s="519"/>
      <c r="Q116" s="519"/>
      <c r="R116" s="519"/>
      <c r="S116" s="519"/>
      <c r="T116" s="519"/>
      <c r="U116" s="519"/>
      <c r="V116" s="519"/>
      <c r="W116" s="519"/>
      <c r="X116" s="519"/>
      <c r="Y116" s="519"/>
      <c r="Z116" s="519"/>
      <c r="AA116" s="519"/>
      <c r="AB116" s="519"/>
      <c r="AC116" s="519"/>
      <c r="AD116" s="519"/>
    </row>
    <row r="117" spans="1:30" s="94" customFormat="1" ht="15.75" hidden="1" customHeight="1" x14ac:dyDescent="0.25">
      <c r="A117" s="519"/>
      <c r="B117" s="519"/>
      <c r="C117" s="519"/>
      <c r="D117" s="519"/>
      <c r="E117" s="138" t="str">
        <f t="shared" si="27"/>
        <v/>
      </c>
      <c r="F117" s="520"/>
      <c r="G117" s="520"/>
      <c r="H117" s="520"/>
      <c r="I117" s="519"/>
      <c r="J117" s="519"/>
      <c r="K117" s="520"/>
      <c r="L117" s="519"/>
      <c r="M117" s="519"/>
      <c r="N117" s="519"/>
      <c r="O117" s="519"/>
      <c r="P117" s="519"/>
      <c r="Q117" s="519"/>
      <c r="R117" s="519"/>
      <c r="S117" s="519"/>
      <c r="T117" s="519"/>
      <c r="U117" s="519"/>
      <c r="V117" s="519"/>
      <c r="W117" s="519"/>
      <c r="X117" s="519"/>
      <c r="Y117" s="519"/>
      <c r="Z117" s="519"/>
      <c r="AA117" s="519"/>
      <c r="AB117" s="519"/>
      <c r="AC117" s="519"/>
      <c r="AD117" s="519"/>
    </row>
    <row r="118" spans="1:30" s="94" customFormat="1" ht="15.75" hidden="1" customHeight="1" x14ac:dyDescent="0.25">
      <c r="A118" s="519"/>
      <c r="B118" s="519"/>
      <c r="C118" s="519"/>
      <c r="D118" s="519"/>
      <c r="E118" s="138" t="str">
        <f>IF(E60&lt;&gt;"",E60,"")</f>
        <v/>
      </c>
      <c r="F118" s="520"/>
      <c r="G118" s="520"/>
      <c r="H118" s="520"/>
      <c r="I118" s="519"/>
      <c r="J118" s="519"/>
      <c r="K118" s="520"/>
      <c r="L118" s="519"/>
      <c r="M118" s="519"/>
      <c r="N118" s="519"/>
      <c r="O118" s="519"/>
      <c r="P118" s="519"/>
      <c r="Q118" s="519"/>
      <c r="R118" s="519"/>
      <c r="S118" s="519"/>
      <c r="T118" s="519"/>
      <c r="U118" s="519"/>
      <c r="V118" s="519"/>
      <c r="W118" s="519"/>
      <c r="X118" s="519"/>
      <c r="Y118" s="519"/>
      <c r="Z118" s="519"/>
      <c r="AA118" s="519"/>
      <c r="AB118" s="519"/>
      <c r="AC118" s="519"/>
      <c r="AD118" s="519"/>
    </row>
    <row r="119" spans="1:30" s="94" customFormat="1" ht="15.75" hidden="1" customHeight="1" x14ac:dyDescent="0.25">
      <c r="A119" s="519"/>
      <c r="B119" s="519"/>
      <c r="C119" s="519"/>
      <c r="D119" s="519"/>
      <c r="E119" s="138" t="str">
        <f>IF(E61&lt;&gt;"",E61,"")</f>
        <v/>
      </c>
      <c r="F119" s="520"/>
      <c r="G119" s="520"/>
      <c r="H119" s="520"/>
      <c r="I119" s="519"/>
      <c r="J119" s="519"/>
      <c r="K119" s="520"/>
      <c r="L119" s="519"/>
      <c r="M119" s="519"/>
      <c r="N119" s="519"/>
      <c r="O119" s="519"/>
      <c r="P119" s="519"/>
      <c r="Q119" s="519"/>
      <c r="R119" s="519"/>
      <c r="S119" s="519"/>
      <c r="T119" s="519"/>
      <c r="U119" s="519"/>
      <c r="V119" s="519"/>
      <c r="W119" s="519"/>
      <c r="X119" s="519"/>
      <c r="Y119" s="519"/>
      <c r="Z119" s="519"/>
      <c r="AA119" s="519"/>
      <c r="AB119" s="519"/>
      <c r="AC119" s="519"/>
      <c r="AD119" s="519"/>
    </row>
    <row r="120" spans="1:30" s="94" customFormat="1" ht="15.75" hidden="1" customHeight="1" thickBot="1" x14ac:dyDescent="0.3">
      <c r="A120" s="519"/>
      <c r="B120" s="519"/>
      <c r="C120" s="519"/>
      <c r="D120" s="519"/>
      <c r="E120" s="138" t="str">
        <f t="shared" ref="E120:E122" si="28">IF(E62&lt;&gt;"",E62,"")</f>
        <v/>
      </c>
      <c r="F120" s="520"/>
      <c r="G120" s="520"/>
      <c r="H120" s="520"/>
      <c r="I120" s="519"/>
      <c r="J120" s="519"/>
      <c r="K120" s="520"/>
      <c r="L120" s="519"/>
      <c r="M120" s="524"/>
      <c r="N120" s="524"/>
      <c r="O120" s="524"/>
      <c r="P120" s="524"/>
      <c r="Q120" s="519"/>
      <c r="R120" s="519"/>
      <c r="S120" s="519"/>
      <c r="T120" s="519"/>
      <c r="U120" s="519"/>
      <c r="V120" s="519"/>
      <c r="W120" s="519"/>
      <c r="X120" s="519"/>
      <c r="Y120" s="519"/>
      <c r="Z120" s="519"/>
      <c r="AA120" s="519"/>
      <c r="AB120" s="519"/>
      <c r="AC120" s="519"/>
      <c r="AD120" s="519"/>
    </row>
    <row r="121" spans="1:30" s="94" customFormat="1" ht="15.75" hidden="1" customHeight="1" thickTop="1" thickBot="1" x14ac:dyDescent="0.3">
      <c r="A121" s="519"/>
      <c r="B121" s="519"/>
      <c r="C121" s="519"/>
      <c r="D121" s="519"/>
      <c r="E121" s="138" t="str">
        <f t="shared" si="28"/>
        <v/>
      </c>
      <c r="F121" s="520"/>
      <c r="G121" s="520"/>
      <c r="H121" s="520"/>
      <c r="I121" s="519"/>
      <c r="J121" s="519"/>
      <c r="K121" s="520"/>
      <c r="L121" s="524"/>
      <c r="M121" s="254"/>
      <c r="N121" s="254"/>
      <c r="O121" s="254"/>
      <c r="P121" s="254"/>
      <c r="Q121" s="519"/>
      <c r="R121" s="519"/>
      <c r="S121" s="519"/>
      <c r="T121" s="519"/>
      <c r="U121" s="519"/>
      <c r="V121" s="519"/>
      <c r="W121" s="519"/>
      <c r="X121" s="519"/>
      <c r="Y121" s="519"/>
      <c r="Z121" s="519"/>
      <c r="AA121" s="519"/>
      <c r="AB121" s="519"/>
      <c r="AC121" s="519"/>
      <c r="AD121" s="519"/>
    </row>
    <row r="122" spans="1:30" s="94" customFormat="1" ht="15.75" hidden="1" customHeight="1" thickTop="1" x14ac:dyDescent="0.25">
      <c r="A122" s="519"/>
      <c r="B122" s="519"/>
      <c r="C122" s="519"/>
      <c r="D122" s="519"/>
      <c r="E122" s="138" t="str">
        <f t="shared" si="28"/>
        <v/>
      </c>
      <c r="F122" s="520"/>
      <c r="G122" s="520"/>
      <c r="H122" s="520"/>
      <c r="I122" s="519"/>
      <c r="J122" s="519"/>
      <c r="K122" s="520"/>
      <c r="L122" s="254"/>
      <c r="M122" s="254"/>
      <c r="N122" s="254"/>
      <c r="O122" s="254"/>
      <c r="P122" s="254"/>
      <c r="Q122" s="519"/>
      <c r="R122" s="519"/>
      <c r="S122" s="519"/>
      <c r="T122" s="519"/>
      <c r="U122" s="519"/>
      <c r="V122" s="519"/>
      <c r="W122" s="519"/>
      <c r="X122" s="519"/>
      <c r="Y122" s="519"/>
      <c r="Z122" s="519"/>
      <c r="AA122" s="519"/>
      <c r="AB122" s="519"/>
      <c r="AC122" s="519"/>
      <c r="AD122" s="519"/>
    </row>
    <row r="123" spans="1:30" s="525" customFormat="1" ht="15.75" hidden="1" customHeight="1" thickBot="1" x14ac:dyDescent="0.3">
      <c r="A123" s="524"/>
      <c r="B123" s="524"/>
      <c r="C123" s="524"/>
      <c r="D123" s="524"/>
      <c r="E123" s="524"/>
      <c r="F123" s="524"/>
      <c r="G123" s="524"/>
      <c r="H123" s="524"/>
      <c r="I123" s="524"/>
      <c r="J123" s="524"/>
      <c r="K123" s="524"/>
      <c r="L123" s="254"/>
      <c r="M123" s="254"/>
      <c r="N123" s="254"/>
      <c r="O123" s="254"/>
      <c r="P123" s="254"/>
      <c r="Q123" s="524"/>
      <c r="R123" s="524"/>
      <c r="S123" s="524"/>
      <c r="T123" s="524"/>
      <c r="U123" s="524"/>
      <c r="V123" s="524"/>
      <c r="W123" s="524"/>
      <c r="X123" s="524"/>
      <c r="Y123" s="524"/>
      <c r="Z123" s="524"/>
      <c r="AA123" s="524"/>
      <c r="AB123" s="524"/>
      <c r="AC123" s="524"/>
      <c r="AD123" s="524"/>
    </row>
    <row r="124" spans="1:30" ht="15.75" customHeight="1" x14ac:dyDescent="0.25">
      <c r="A124" s="254"/>
      <c r="B124" s="254"/>
      <c r="C124" s="254"/>
      <c r="D124" s="254"/>
      <c r="E124" s="254"/>
      <c r="F124" s="244"/>
      <c r="G124" s="244"/>
      <c r="H124" s="244"/>
      <c r="I124" s="254"/>
      <c r="J124" s="254"/>
      <c r="K124" s="244"/>
      <c r="L124" s="254"/>
      <c r="M124" s="254"/>
      <c r="N124" s="254"/>
      <c r="O124" s="254"/>
      <c r="P124" s="254"/>
      <c r="Q124" s="254"/>
      <c r="R124" s="254"/>
      <c r="S124" s="254"/>
      <c r="T124" s="254"/>
      <c r="U124" s="254"/>
      <c r="V124" s="254"/>
      <c r="W124" s="254"/>
      <c r="X124" s="254"/>
      <c r="Y124" s="254"/>
      <c r="Z124" s="254"/>
      <c r="AA124" s="254"/>
      <c r="AB124" s="254"/>
      <c r="AC124" s="254"/>
      <c r="AD124" s="254"/>
    </row>
    <row r="125" spans="1:30" ht="15.75" customHeight="1" x14ac:dyDescent="0.25">
      <c r="A125" s="254"/>
      <c r="B125" s="254"/>
      <c r="C125" s="254"/>
      <c r="D125" s="254"/>
      <c r="E125" s="254"/>
      <c r="F125" s="244"/>
      <c r="G125" s="244"/>
      <c r="H125" s="244"/>
      <c r="I125" s="254"/>
      <c r="J125" s="254"/>
      <c r="K125" s="244"/>
      <c r="L125" s="254"/>
      <c r="M125" s="254"/>
      <c r="N125" s="254"/>
      <c r="O125" s="254"/>
      <c r="P125" s="254"/>
      <c r="Q125" s="254"/>
      <c r="R125" s="254"/>
      <c r="S125" s="254"/>
      <c r="T125" s="254"/>
      <c r="U125" s="254"/>
      <c r="V125" s="254"/>
      <c r="W125" s="254"/>
      <c r="X125" s="254"/>
      <c r="Y125" s="254"/>
      <c r="Z125" s="254"/>
      <c r="AA125" s="254"/>
      <c r="AB125" s="254"/>
      <c r="AC125" s="254"/>
      <c r="AD125" s="254"/>
    </row>
    <row r="126" spans="1:30" ht="15.75" customHeight="1" x14ac:dyDescent="0.25">
      <c r="A126" s="254"/>
      <c r="B126" s="254"/>
      <c r="C126" s="254"/>
      <c r="D126" s="254"/>
      <c r="E126" s="254"/>
      <c r="F126" s="244"/>
      <c r="G126" s="244"/>
      <c r="H126" s="244"/>
      <c r="I126" s="254"/>
      <c r="J126" s="254"/>
      <c r="K126" s="244"/>
      <c r="L126" s="254"/>
      <c r="M126" s="254"/>
      <c r="N126" s="254"/>
      <c r="O126" s="254"/>
      <c r="P126" s="254"/>
      <c r="Q126" s="254"/>
      <c r="R126" s="254"/>
      <c r="S126" s="254"/>
      <c r="T126" s="254"/>
      <c r="U126" s="254"/>
      <c r="V126" s="254"/>
      <c r="W126" s="254"/>
      <c r="X126" s="254"/>
      <c r="Y126" s="254"/>
      <c r="Z126" s="254"/>
      <c r="AA126" s="254"/>
      <c r="AB126" s="254"/>
      <c r="AC126" s="254"/>
      <c r="AD126" s="254"/>
    </row>
    <row r="127" spans="1:30" ht="15.75" customHeight="1" x14ac:dyDescent="0.25">
      <c r="A127" s="254"/>
      <c r="B127" s="254"/>
      <c r="C127" s="254"/>
      <c r="D127" s="254"/>
      <c r="E127" s="254"/>
      <c r="F127" s="244"/>
      <c r="G127" s="244"/>
      <c r="H127" s="244"/>
      <c r="I127" s="254"/>
      <c r="J127" s="254"/>
      <c r="K127" s="244"/>
      <c r="L127" s="254"/>
      <c r="M127" s="254"/>
      <c r="N127" s="254"/>
      <c r="O127" s="254"/>
      <c r="P127" s="254"/>
      <c r="Q127" s="254"/>
      <c r="R127" s="254"/>
      <c r="S127" s="254"/>
      <c r="T127" s="254"/>
      <c r="U127" s="254"/>
      <c r="V127" s="254"/>
      <c r="W127" s="254"/>
      <c r="X127" s="254"/>
      <c r="Y127" s="254"/>
      <c r="Z127" s="254"/>
      <c r="AA127" s="254"/>
      <c r="AB127" s="254"/>
      <c r="AC127" s="254"/>
      <c r="AD127" s="254"/>
    </row>
    <row r="128" spans="1:30" ht="15.75" customHeight="1" x14ac:dyDescent="0.25">
      <c r="A128" s="254"/>
      <c r="B128" s="254"/>
      <c r="C128" s="254"/>
      <c r="D128" s="254"/>
      <c r="E128" s="254"/>
      <c r="F128" s="244"/>
      <c r="G128" s="244"/>
      <c r="H128" s="244"/>
      <c r="I128" s="254"/>
      <c r="J128" s="254"/>
      <c r="K128" s="244"/>
      <c r="L128" s="254"/>
      <c r="M128" s="254"/>
      <c r="N128" s="254"/>
      <c r="O128" s="254"/>
      <c r="P128" s="254"/>
      <c r="Q128" s="254"/>
      <c r="R128" s="254"/>
      <c r="S128" s="254"/>
      <c r="T128" s="254"/>
      <c r="U128" s="254"/>
      <c r="V128" s="254"/>
      <c r="W128" s="254"/>
      <c r="X128" s="254"/>
      <c r="Y128" s="254"/>
      <c r="Z128" s="254"/>
      <c r="AA128" s="254"/>
      <c r="AB128" s="254"/>
      <c r="AC128" s="254"/>
      <c r="AD128" s="254"/>
    </row>
    <row r="129" spans="1:30" ht="15.75" customHeight="1" x14ac:dyDescent="0.25">
      <c r="A129" s="254"/>
      <c r="B129" s="254"/>
      <c r="C129" s="254"/>
      <c r="D129" s="254"/>
      <c r="E129" s="254"/>
      <c r="F129" s="244"/>
      <c r="G129" s="244"/>
      <c r="H129" s="244"/>
      <c r="I129" s="254"/>
      <c r="J129" s="254"/>
      <c r="K129" s="244"/>
      <c r="L129" s="254"/>
      <c r="M129" s="254"/>
      <c r="N129" s="254"/>
      <c r="O129" s="254"/>
      <c r="P129" s="254"/>
      <c r="Q129" s="254"/>
      <c r="R129" s="254"/>
      <c r="S129" s="254"/>
      <c r="T129" s="254"/>
      <c r="U129" s="254"/>
      <c r="V129" s="254"/>
      <c r="W129" s="254"/>
      <c r="X129" s="254"/>
      <c r="Y129" s="254"/>
      <c r="Z129" s="254"/>
      <c r="AA129" s="254"/>
      <c r="AB129" s="254"/>
      <c r="AC129" s="254"/>
      <c r="AD129" s="254"/>
    </row>
    <row r="130" spans="1:30" ht="15.75" customHeight="1" x14ac:dyDescent="0.25">
      <c r="A130" s="254"/>
      <c r="B130" s="254"/>
      <c r="C130" s="254"/>
      <c r="D130" s="254"/>
      <c r="E130" s="254"/>
      <c r="F130" s="244"/>
      <c r="G130" s="244"/>
      <c r="H130" s="244"/>
      <c r="I130" s="254"/>
      <c r="J130" s="254"/>
      <c r="K130" s="244"/>
      <c r="L130" s="254"/>
      <c r="M130" s="254"/>
      <c r="N130" s="254"/>
      <c r="O130" s="254"/>
      <c r="P130" s="254"/>
      <c r="Q130" s="254"/>
      <c r="R130" s="254"/>
      <c r="S130" s="254"/>
      <c r="T130" s="254"/>
      <c r="U130" s="254"/>
      <c r="V130" s="254"/>
      <c r="W130" s="254"/>
      <c r="X130" s="254"/>
      <c r="Y130" s="254"/>
      <c r="Z130" s="254"/>
      <c r="AA130" s="254"/>
      <c r="AB130" s="254"/>
      <c r="AC130" s="254"/>
      <c r="AD130" s="254"/>
    </row>
    <row r="131" spans="1:30" ht="15.75" customHeight="1" x14ac:dyDescent="0.25">
      <c r="A131" s="254"/>
      <c r="B131" s="254"/>
      <c r="C131" s="254"/>
      <c r="D131" s="254"/>
      <c r="E131" s="254"/>
      <c r="F131" s="244"/>
      <c r="G131" s="244"/>
      <c r="H131" s="244"/>
      <c r="I131" s="254"/>
      <c r="J131" s="254"/>
      <c r="K131" s="244"/>
      <c r="L131" s="254"/>
      <c r="M131" s="254"/>
      <c r="N131" s="254"/>
      <c r="O131" s="254"/>
      <c r="P131" s="254"/>
      <c r="Q131" s="254"/>
      <c r="R131" s="254"/>
      <c r="S131" s="254"/>
      <c r="T131" s="254"/>
      <c r="U131" s="254"/>
      <c r="V131" s="254"/>
      <c r="W131" s="254"/>
      <c r="X131" s="254"/>
      <c r="Y131" s="254"/>
      <c r="Z131" s="254"/>
      <c r="AA131" s="254"/>
      <c r="AB131" s="254"/>
      <c r="AC131" s="254"/>
      <c r="AD131" s="254"/>
    </row>
    <row r="132" spans="1:30" ht="15.75" customHeight="1" x14ac:dyDescent="0.25">
      <c r="A132" s="254"/>
      <c r="B132" s="254"/>
      <c r="C132" s="254"/>
      <c r="D132" s="254"/>
      <c r="E132" s="254"/>
      <c r="F132" s="244"/>
      <c r="G132" s="244"/>
      <c r="H132" s="244"/>
      <c r="I132" s="254"/>
      <c r="J132" s="254"/>
      <c r="K132" s="244"/>
      <c r="L132" s="254"/>
      <c r="M132" s="254"/>
      <c r="N132" s="254"/>
      <c r="O132" s="254"/>
      <c r="P132" s="254"/>
      <c r="Q132" s="254"/>
      <c r="R132" s="254"/>
      <c r="S132" s="254"/>
      <c r="T132" s="254"/>
      <c r="U132" s="254"/>
      <c r="V132" s="254"/>
      <c r="W132" s="254"/>
      <c r="X132" s="254"/>
      <c r="Y132" s="254"/>
      <c r="Z132" s="254"/>
      <c r="AA132" s="254"/>
      <c r="AB132" s="254"/>
      <c r="AC132" s="254"/>
      <c r="AD132" s="254"/>
    </row>
    <row r="133" spans="1:30" ht="15.75" customHeight="1" x14ac:dyDescent="0.25">
      <c r="A133" s="254"/>
      <c r="B133" s="254"/>
      <c r="C133" s="254"/>
      <c r="D133" s="254"/>
      <c r="E133" s="254"/>
      <c r="F133" s="244"/>
      <c r="G133" s="244"/>
      <c r="H133" s="244"/>
      <c r="I133" s="254"/>
      <c r="J133" s="254"/>
      <c r="K133" s="244"/>
      <c r="L133" s="254"/>
      <c r="M133" s="254"/>
      <c r="N133" s="254"/>
      <c r="O133" s="254"/>
      <c r="P133" s="254"/>
      <c r="Q133" s="254"/>
      <c r="R133" s="254"/>
      <c r="S133" s="254"/>
      <c r="T133" s="254"/>
      <c r="U133" s="254"/>
      <c r="V133" s="254"/>
      <c r="W133" s="254"/>
      <c r="X133" s="254"/>
      <c r="Y133" s="254"/>
      <c r="Z133" s="254"/>
      <c r="AA133" s="254"/>
      <c r="AB133" s="254"/>
      <c r="AC133" s="254"/>
      <c r="AD133" s="254"/>
    </row>
    <row r="134" spans="1:30" ht="15.75" customHeight="1" x14ac:dyDescent="0.25">
      <c r="A134" s="254"/>
      <c r="B134" s="254"/>
      <c r="C134" s="254"/>
      <c r="D134" s="254"/>
      <c r="E134" s="254"/>
      <c r="F134" s="244"/>
      <c r="G134" s="244"/>
      <c r="H134" s="244"/>
      <c r="I134" s="254"/>
      <c r="J134" s="254"/>
      <c r="K134" s="244"/>
      <c r="L134" s="254"/>
      <c r="M134" s="254"/>
      <c r="N134" s="254"/>
      <c r="O134" s="254"/>
      <c r="P134" s="254"/>
      <c r="Q134" s="254"/>
      <c r="R134" s="254"/>
      <c r="S134" s="254"/>
      <c r="T134" s="254"/>
      <c r="U134" s="254"/>
      <c r="V134" s="254"/>
      <c r="W134" s="254"/>
      <c r="X134" s="254"/>
      <c r="Y134" s="254"/>
      <c r="Z134" s="254"/>
      <c r="AA134" s="254"/>
      <c r="AB134" s="254"/>
      <c r="AC134" s="254"/>
      <c r="AD134" s="254"/>
    </row>
    <row r="135" spans="1:30" ht="15.75" customHeight="1" x14ac:dyDescent="0.25">
      <c r="A135" s="254"/>
      <c r="B135" s="254"/>
      <c r="C135" s="254"/>
      <c r="D135" s="254"/>
      <c r="E135" s="254"/>
      <c r="F135" s="244"/>
      <c r="G135" s="244"/>
      <c r="H135" s="244"/>
      <c r="I135" s="254"/>
      <c r="J135" s="254"/>
      <c r="K135" s="244"/>
      <c r="L135" s="254"/>
      <c r="M135" s="254"/>
      <c r="N135" s="254"/>
      <c r="O135" s="254"/>
      <c r="P135" s="254"/>
      <c r="Q135" s="254"/>
      <c r="R135" s="254"/>
      <c r="S135" s="254"/>
      <c r="T135" s="254"/>
      <c r="U135" s="254"/>
      <c r="V135" s="254"/>
      <c r="W135" s="254"/>
      <c r="X135" s="254"/>
      <c r="Y135" s="254"/>
      <c r="Z135" s="254"/>
      <c r="AA135" s="254"/>
      <c r="AB135" s="254"/>
      <c r="AC135" s="254"/>
      <c r="AD135" s="254"/>
    </row>
    <row r="136" spans="1:30" ht="15.75" customHeight="1" x14ac:dyDescent="0.25">
      <c r="A136" s="254"/>
      <c r="B136" s="254"/>
      <c r="C136" s="254"/>
      <c r="D136" s="254"/>
      <c r="E136" s="254"/>
      <c r="F136" s="244"/>
      <c r="G136" s="244"/>
      <c r="H136" s="244"/>
      <c r="I136" s="254"/>
      <c r="J136" s="254"/>
      <c r="K136" s="244"/>
      <c r="L136" s="254"/>
      <c r="M136" s="254"/>
      <c r="N136" s="254"/>
      <c r="O136" s="254"/>
      <c r="P136" s="254"/>
      <c r="Q136" s="254"/>
      <c r="R136" s="254"/>
      <c r="S136" s="254"/>
      <c r="T136" s="254"/>
      <c r="U136" s="254"/>
      <c r="V136" s="254"/>
      <c r="W136" s="254"/>
      <c r="X136" s="254"/>
      <c r="Y136" s="254"/>
      <c r="Z136" s="254"/>
      <c r="AA136" s="254"/>
      <c r="AB136" s="254"/>
      <c r="AC136" s="254"/>
      <c r="AD136" s="254"/>
    </row>
    <row r="137" spans="1:30" ht="15.75" customHeight="1" x14ac:dyDescent="0.25">
      <c r="A137" s="254"/>
      <c r="B137" s="254"/>
      <c r="C137" s="254"/>
      <c r="D137" s="254"/>
      <c r="E137" s="254"/>
      <c r="F137" s="244"/>
      <c r="G137" s="244"/>
      <c r="H137" s="244"/>
      <c r="I137" s="254"/>
      <c r="J137" s="254"/>
      <c r="K137" s="244"/>
      <c r="L137" s="254"/>
      <c r="M137" s="254"/>
      <c r="N137" s="254"/>
      <c r="O137" s="254"/>
      <c r="P137" s="254"/>
      <c r="Q137" s="254"/>
      <c r="R137" s="254"/>
      <c r="S137" s="254"/>
      <c r="T137" s="254"/>
      <c r="U137" s="254"/>
      <c r="V137" s="254"/>
      <c r="W137" s="254"/>
      <c r="X137" s="254"/>
      <c r="Y137" s="254"/>
      <c r="Z137" s="254"/>
      <c r="AA137" s="254"/>
      <c r="AB137" s="254"/>
      <c r="AC137" s="254"/>
      <c r="AD137" s="254"/>
    </row>
    <row r="138" spans="1:30" ht="15.75" customHeight="1" x14ac:dyDescent="0.25">
      <c r="A138" s="254"/>
      <c r="B138" s="254"/>
      <c r="C138" s="254"/>
      <c r="D138" s="254"/>
      <c r="E138" s="254"/>
      <c r="F138" s="244"/>
      <c r="G138" s="244"/>
      <c r="H138" s="244"/>
      <c r="I138" s="254"/>
      <c r="J138" s="254"/>
      <c r="K138" s="244"/>
      <c r="L138" s="254"/>
      <c r="M138" s="254"/>
      <c r="N138" s="254"/>
      <c r="O138" s="254"/>
      <c r="P138" s="254"/>
      <c r="Q138" s="254"/>
      <c r="R138" s="254"/>
      <c r="S138" s="254"/>
      <c r="T138" s="254"/>
      <c r="U138" s="254"/>
      <c r="V138" s="254"/>
      <c r="W138" s="254"/>
      <c r="X138" s="254"/>
      <c r="Y138" s="254"/>
      <c r="Z138" s="254"/>
      <c r="AA138" s="254"/>
      <c r="AB138" s="254"/>
      <c r="AC138" s="254"/>
      <c r="AD138" s="254"/>
    </row>
    <row r="139" spans="1:30" ht="15.75" customHeight="1" x14ac:dyDescent="0.25">
      <c r="A139" s="254"/>
      <c r="B139" s="254"/>
      <c r="C139" s="254"/>
      <c r="D139" s="254"/>
      <c r="E139" s="254"/>
      <c r="F139" s="244"/>
      <c r="G139" s="244"/>
      <c r="H139" s="244"/>
      <c r="I139" s="254"/>
      <c r="J139" s="254"/>
      <c r="K139" s="244"/>
      <c r="L139" s="254"/>
      <c r="M139" s="254"/>
      <c r="N139" s="254"/>
      <c r="O139" s="254"/>
      <c r="P139" s="254"/>
      <c r="Q139" s="254"/>
      <c r="R139" s="254"/>
      <c r="S139" s="254"/>
      <c r="T139" s="254"/>
      <c r="U139" s="254"/>
      <c r="V139" s="254"/>
      <c r="W139" s="254"/>
      <c r="X139" s="254"/>
      <c r="Y139" s="254"/>
      <c r="Z139" s="254"/>
      <c r="AA139" s="254"/>
      <c r="AB139" s="254"/>
      <c r="AC139" s="254"/>
      <c r="AD139" s="254"/>
    </row>
    <row r="140" spans="1:30" ht="15.75" customHeight="1" x14ac:dyDescent="0.25">
      <c r="A140" s="254"/>
      <c r="B140" s="254"/>
      <c r="C140" s="254"/>
      <c r="D140" s="254"/>
      <c r="E140" s="254"/>
      <c r="F140" s="244"/>
      <c r="G140" s="244"/>
      <c r="H140" s="244"/>
      <c r="I140" s="254"/>
      <c r="J140" s="254"/>
      <c r="K140" s="244"/>
      <c r="L140" s="254"/>
      <c r="M140" s="254"/>
      <c r="N140" s="254"/>
      <c r="O140" s="254"/>
      <c r="P140" s="254"/>
      <c r="Q140" s="254"/>
      <c r="R140" s="254"/>
      <c r="S140" s="254"/>
      <c r="T140" s="254"/>
      <c r="U140" s="254"/>
      <c r="V140" s="254"/>
      <c r="W140" s="254"/>
      <c r="X140" s="254"/>
      <c r="Y140" s="254"/>
      <c r="Z140" s="254"/>
      <c r="AA140" s="254"/>
      <c r="AB140" s="254"/>
      <c r="AC140" s="254"/>
      <c r="AD140" s="254"/>
    </row>
    <row r="141" spans="1:30" ht="15.75" customHeight="1" x14ac:dyDescent="0.25">
      <c r="A141" s="254"/>
      <c r="B141" s="254"/>
      <c r="C141" s="254"/>
      <c r="D141" s="254"/>
      <c r="E141" s="254"/>
      <c r="F141" s="244"/>
      <c r="G141" s="244"/>
      <c r="H141" s="244"/>
      <c r="I141" s="254"/>
      <c r="J141" s="254"/>
      <c r="K141" s="244"/>
      <c r="L141" s="254"/>
      <c r="M141" s="254"/>
      <c r="N141" s="254"/>
      <c r="O141" s="254"/>
      <c r="P141" s="254"/>
      <c r="Q141" s="254"/>
      <c r="R141" s="254"/>
      <c r="S141" s="254"/>
      <c r="T141" s="254"/>
      <c r="U141" s="254"/>
      <c r="V141" s="254"/>
      <c r="W141" s="254"/>
      <c r="X141" s="254"/>
      <c r="Y141" s="254"/>
      <c r="Z141" s="254"/>
      <c r="AA141" s="254"/>
      <c r="AB141" s="254"/>
      <c r="AC141" s="254"/>
      <c r="AD141" s="254"/>
    </row>
    <row r="142" spans="1:30" ht="15.75" customHeight="1" x14ac:dyDescent="0.25">
      <c r="A142" s="254"/>
      <c r="B142" s="254"/>
      <c r="C142" s="254"/>
      <c r="D142" s="254"/>
      <c r="E142" s="254"/>
      <c r="F142" s="244"/>
      <c r="G142" s="244"/>
      <c r="H142" s="244"/>
      <c r="I142" s="254"/>
      <c r="J142" s="254"/>
      <c r="K142" s="244"/>
      <c r="L142" s="254"/>
      <c r="M142" s="254"/>
      <c r="N142" s="254"/>
      <c r="O142" s="254"/>
      <c r="P142" s="254"/>
      <c r="Q142" s="254"/>
      <c r="R142" s="254"/>
      <c r="S142" s="254"/>
      <c r="T142" s="254"/>
      <c r="U142" s="254"/>
      <c r="V142" s="254"/>
      <c r="W142" s="254"/>
      <c r="X142" s="254"/>
      <c r="Y142" s="254"/>
      <c r="Z142" s="254"/>
      <c r="AA142" s="254"/>
      <c r="AB142" s="254"/>
      <c r="AC142" s="254"/>
      <c r="AD142" s="254"/>
    </row>
    <row r="143" spans="1:30" ht="15.75" customHeight="1" x14ac:dyDescent="0.25">
      <c r="A143" s="254"/>
      <c r="B143" s="254"/>
      <c r="C143" s="254"/>
      <c r="D143" s="254"/>
      <c r="E143" s="254"/>
      <c r="F143" s="244"/>
      <c r="G143" s="244"/>
      <c r="H143" s="244"/>
      <c r="I143" s="254"/>
      <c r="J143" s="254"/>
      <c r="K143" s="244"/>
      <c r="L143" s="254"/>
      <c r="M143" s="254"/>
      <c r="N143" s="254"/>
      <c r="O143" s="254"/>
      <c r="P143" s="254"/>
      <c r="Q143" s="254"/>
      <c r="R143" s="254"/>
      <c r="S143" s="254"/>
      <c r="T143" s="254"/>
      <c r="U143" s="254"/>
      <c r="V143" s="254"/>
      <c r="W143" s="254"/>
      <c r="X143" s="254"/>
      <c r="Y143" s="254"/>
      <c r="Z143" s="254"/>
      <c r="AA143" s="254"/>
      <c r="AB143" s="254"/>
      <c r="AC143" s="254"/>
      <c r="AD143" s="254"/>
    </row>
    <row r="144" spans="1:30" ht="15.75" customHeight="1" x14ac:dyDescent="0.25">
      <c r="A144" s="254"/>
      <c r="B144" s="254"/>
      <c r="C144" s="254"/>
      <c r="D144" s="254"/>
      <c r="E144" s="254"/>
      <c r="F144" s="244"/>
      <c r="G144" s="244"/>
      <c r="H144" s="244"/>
      <c r="I144" s="254"/>
      <c r="J144" s="254"/>
      <c r="K144" s="244"/>
      <c r="L144" s="254"/>
      <c r="M144" s="254"/>
      <c r="N144" s="254"/>
      <c r="O144" s="254"/>
      <c r="P144" s="254"/>
      <c r="Q144" s="254"/>
      <c r="R144" s="254"/>
      <c r="S144" s="254"/>
      <c r="T144" s="254"/>
      <c r="U144" s="254"/>
      <c r="V144" s="254"/>
      <c r="W144" s="254"/>
      <c r="X144" s="254"/>
      <c r="Y144" s="254"/>
      <c r="Z144" s="254"/>
      <c r="AA144" s="254"/>
      <c r="AB144" s="254"/>
      <c r="AC144" s="254"/>
      <c r="AD144" s="254"/>
    </row>
    <row r="145" spans="1:30" ht="15.75" customHeight="1" x14ac:dyDescent="0.25">
      <c r="A145" s="254"/>
      <c r="B145" s="254"/>
      <c r="C145" s="254"/>
      <c r="D145" s="254"/>
      <c r="E145" s="254"/>
      <c r="F145" s="244"/>
      <c r="G145" s="244"/>
      <c r="H145" s="244"/>
      <c r="I145" s="254"/>
      <c r="J145" s="254"/>
      <c r="K145" s="244"/>
      <c r="L145" s="254"/>
      <c r="M145" s="254"/>
      <c r="N145" s="254"/>
      <c r="O145" s="254"/>
      <c r="P145" s="254"/>
      <c r="Q145" s="254"/>
      <c r="R145" s="254"/>
      <c r="S145" s="254"/>
      <c r="T145" s="254"/>
      <c r="U145" s="254"/>
      <c r="V145" s="254"/>
      <c r="W145" s="254"/>
      <c r="X145" s="254"/>
      <c r="Y145" s="254"/>
      <c r="Z145" s="254"/>
      <c r="AA145" s="254"/>
      <c r="AB145" s="254"/>
      <c r="AC145" s="254"/>
      <c r="AD145" s="254"/>
    </row>
    <row r="146" spans="1:30" ht="15.75" customHeight="1" x14ac:dyDescent="0.25">
      <c r="A146" s="254"/>
      <c r="B146" s="254"/>
      <c r="C146" s="254"/>
      <c r="D146" s="254"/>
      <c r="E146" s="254"/>
      <c r="F146" s="244"/>
      <c r="G146" s="244"/>
      <c r="H146" s="244"/>
      <c r="I146" s="254"/>
      <c r="J146" s="254"/>
      <c r="K146" s="244"/>
      <c r="L146" s="254"/>
      <c r="M146" s="254"/>
      <c r="N146" s="254"/>
      <c r="O146" s="254"/>
      <c r="P146" s="254"/>
      <c r="Q146" s="254"/>
      <c r="R146" s="254"/>
      <c r="S146" s="254"/>
      <c r="T146" s="254"/>
      <c r="U146" s="254"/>
      <c r="V146" s="254"/>
      <c r="W146" s="254"/>
      <c r="X146" s="254"/>
      <c r="Y146" s="254"/>
      <c r="Z146" s="254"/>
      <c r="AA146" s="254"/>
      <c r="AB146" s="254"/>
      <c r="AC146" s="254"/>
      <c r="AD146" s="254"/>
    </row>
    <row r="147" spans="1:30" ht="15.75" customHeight="1" x14ac:dyDescent="0.25">
      <c r="A147" s="254"/>
      <c r="B147" s="254"/>
      <c r="C147" s="254"/>
      <c r="D147" s="254"/>
      <c r="E147" s="254"/>
      <c r="F147" s="244"/>
      <c r="G147" s="244"/>
      <c r="H147" s="244"/>
      <c r="I147" s="254"/>
      <c r="J147" s="254"/>
      <c r="K147" s="244"/>
      <c r="L147" s="254"/>
      <c r="M147" s="254"/>
      <c r="N147" s="254"/>
      <c r="O147" s="254"/>
      <c r="P147" s="254"/>
      <c r="Q147" s="254"/>
      <c r="R147" s="254"/>
      <c r="S147" s="254"/>
      <c r="T147" s="254"/>
      <c r="U147" s="254"/>
      <c r="V147" s="254"/>
      <c r="W147" s="254"/>
      <c r="X147" s="254"/>
      <c r="Y147" s="254"/>
      <c r="Z147" s="254"/>
      <c r="AA147" s="254"/>
      <c r="AB147" s="254"/>
      <c r="AC147" s="254"/>
      <c r="AD147" s="254"/>
    </row>
    <row r="148" spans="1:30" ht="15.75" customHeight="1" x14ac:dyDescent="0.25">
      <c r="A148" s="254"/>
      <c r="B148" s="254"/>
      <c r="C148" s="254"/>
      <c r="D148" s="254"/>
      <c r="E148" s="254"/>
      <c r="F148" s="244"/>
      <c r="G148" s="244"/>
      <c r="H148" s="244"/>
      <c r="I148" s="254"/>
      <c r="J148" s="254"/>
      <c r="K148" s="244"/>
      <c r="L148" s="254"/>
      <c r="M148" s="254"/>
      <c r="N148" s="254"/>
      <c r="O148" s="254"/>
      <c r="P148" s="254"/>
      <c r="Q148" s="254"/>
      <c r="R148" s="254"/>
      <c r="S148" s="254"/>
      <c r="T148" s="254"/>
      <c r="U148" s="254"/>
      <c r="V148" s="254"/>
      <c r="W148" s="254"/>
      <c r="X148" s="254"/>
      <c r="Y148" s="254"/>
      <c r="Z148" s="254"/>
      <c r="AA148" s="254"/>
      <c r="AB148" s="254"/>
      <c r="AC148" s="254"/>
      <c r="AD148" s="254"/>
    </row>
    <row r="149" spans="1:30" ht="15.75" customHeight="1" x14ac:dyDescent="0.25">
      <c r="A149" s="254"/>
      <c r="B149" s="254"/>
      <c r="C149" s="254"/>
      <c r="D149" s="254"/>
      <c r="E149" s="254"/>
      <c r="F149" s="244"/>
      <c r="G149" s="244"/>
      <c r="H149" s="244"/>
      <c r="I149" s="254"/>
      <c r="J149" s="254"/>
      <c r="K149" s="244"/>
      <c r="L149" s="254"/>
      <c r="M149" s="254"/>
      <c r="N149" s="254"/>
      <c r="O149" s="254"/>
      <c r="P149" s="254"/>
      <c r="Q149" s="254"/>
      <c r="R149" s="254"/>
      <c r="S149" s="254"/>
      <c r="T149" s="254"/>
      <c r="U149" s="254"/>
      <c r="V149" s="254"/>
      <c r="W149" s="254"/>
      <c r="X149" s="254"/>
      <c r="Y149" s="254"/>
      <c r="Z149" s="254"/>
      <c r="AA149" s="254"/>
      <c r="AB149" s="254"/>
      <c r="AC149" s="254"/>
      <c r="AD149" s="254"/>
    </row>
    <row r="150" spans="1:30" ht="15.75" customHeight="1" x14ac:dyDescent="0.25">
      <c r="A150" s="254"/>
      <c r="B150" s="254"/>
      <c r="C150" s="254"/>
      <c r="D150" s="254"/>
      <c r="E150" s="254"/>
      <c r="F150" s="244"/>
      <c r="G150" s="244"/>
      <c r="H150" s="244"/>
      <c r="I150" s="254"/>
      <c r="J150" s="254"/>
      <c r="K150" s="244"/>
      <c r="L150" s="254"/>
      <c r="M150" s="254"/>
      <c r="N150" s="254"/>
      <c r="O150" s="254"/>
      <c r="P150" s="254"/>
      <c r="Q150" s="254"/>
      <c r="R150" s="254"/>
      <c r="S150" s="254"/>
      <c r="T150" s="254"/>
      <c r="U150" s="254"/>
      <c r="V150" s="254"/>
      <c r="W150" s="254"/>
      <c r="X150" s="254"/>
      <c r="Y150" s="254"/>
      <c r="Z150" s="254"/>
      <c r="AA150" s="254"/>
      <c r="AB150" s="254"/>
      <c r="AC150" s="254"/>
      <c r="AD150" s="254"/>
    </row>
    <row r="151" spans="1:30" ht="15.75" customHeight="1" x14ac:dyDescent="0.25">
      <c r="A151" s="254"/>
      <c r="B151" s="254"/>
      <c r="C151" s="254"/>
      <c r="D151" s="254"/>
      <c r="E151" s="254"/>
      <c r="F151" s="244"/>
      <c r="G151" s="244"/>
      <c r="H151" s="244"/>
      <c r="I151" s="254"/>
      <c r="J151" s="254"/>
      <c r="K151" s="244"/>
      <c r="L151" s="254"/>
      <c r="M151" s="254"/>
      <c r="N151" s="254"/>
      <c r="O151" s="254"/>
      <c r="P151" s="254"/>
      <c r="Q151" s="254"/>
      <c r="R151" s="254"/>
      <c r="S151" s="254"/>
      <c r="T151" s="254"/>
      <c r="U151" s="254"/>
      <c r="V151" s="254"/>
      <c r="W151" s="254"/>
      <c r="X151" s="254"/>
      <c r="Y151" s="254"/>
      <c r="Z151" s="254"/>
      <c r="AA151" s="254"/>
      <c r="AB151" s="254"/>
      <c r="AC151" s="254"/>
      <c r="AD151" s="254"/>
    </row>
    <row r="152" spans="1:30" ht="15.75" customHeight="1" x14ac:dyDescent="0.25">
      <c r="A152" s="254"/>
      <c r="B152" s="254"/>
      <c r="C152" s="254"/>
      <c r="D152" s="254"/>
      <c r="E152" s="254"/>
      <c r="F152" s="244"/>
      <c r="G152" s="244"/>
      <c r="H152" s="244"/>
      <c r="I152" s="254"/>
      <c r="J152" s="254"/>
      <c r="K152" s="244"/>
      <c r="L152" s="254"/>
      <c r="M152" s="254"/>
      <c r="N152" s="254"/>
      <c r="O152" s="254"/>
      <c r="P152" s="254"/>
      <c r="Q152" s="254"/>
      <c r="R152" s="254"/>
      <c r="S152" s="254"/>
      <c r="T152" s="254"/>
      <c r="U152" s="254"/>
      <c r="V152" s="254"/>
      <c r="W152" s="254"/>
      <c r="X152" s="254"/>
      <c r="Y152" s="254"/>
      <c r="Z152" s="254"/>
      <c r="AA152" s="254"/>
      <c r="AB152" s="254"/>
      <c r="AC152" s="254"/>
      <c r="AD152" s="254"/>
    </row>
    <row r="153" spans="1:30" ht="15.75" customHeight="1" x14ac:dyDescent="0.25">
      <c r="A153" s="254"/>
      <c r="B153" s="254"/>
      <c r="C153" s="254"/>
      <c r="D153" s="254"/>
      <c r="E153" s="254"/>
      <c r="F153" s="244"/>
      <c r="G153" s="244"/>
      <c r="H153" s="244"/>
      <c r="I153" s="254"/>
      <c r="J153" s="254"/>
      <c r="K153" s="244"/>
      <c r="L153" s="254"/>
      <c r="M153" s="254"/>
      <c r="N153" s="254"/>
      <c r="O153" s="254"/>
      <c r="P153" s="254"/>
      <c r="Q153" s="254"/>
      <c r="R153" s="254"/>
      <c r="S153" s="254"/>
      <c r="T153" s="254"/>
      <c r="U153" s="254"/>
      <c r="V153" s="254"/>
      <c r="W153" s="254"/>
      <c r="X153" s="254"/>
      <c r="Y153" s="254"/>
      <c r="Z153" s="254"/>
      <c r="AA153" s="254"/>
      <c r="AB153" s="254"/>
      <c r="AC153" s="254"/>
      <c r="AD153" s="254"/>
    </row>
    <row r="154" spans="1:30" ht="15.75" customHeight="1" x14ac:dyDescent="0.25">
      <c r="A154" s="254"/>
      <c r="B154" s="254"/>
      <c r="C154" s="254"/>
      <c r="D154" s="254"/>
      <c r="E154" s="254"/>
      <c r="F154" s="244"/>
      <c r="G154" s="244"/>
      <c r="H154" s="244"/>
      <c r="I154" s="254"/>
      <c r="J154" s="254"/>
      <c r="K154" s="244"/>
      <c r="L154" s="254"/>
      <c r="M154" s="254"/>
      <c r="N154" s="254"/>
      <c r="O154" s="254"/>
      <c r="P154" s="254"/>
      <c r="Q154" s="254"/>
      <c r="R154" s="254"/>
      <c r="S154" s="254"/>
      <c r="T154" s="254"/>
      <c r="U154" s="254"/>
      <c r="V154" s="254"/>
      <c r="W154" s="254"/>
      <c r="X154" s="254"/>
      <c r="Y154" s="254"/>
      <c r="Z154" s="254"/>
      <c r="AA154" s="254"/>
      <c r="AB154" s="254"/>
      <c r="AC154" s="254"/>
      <c r="AD154" s="254"/>
    </row>
    <row r="155" spans="1:30" ht="15.75" customHeight="1" x14ac:dyDescent="0.25">
      <c r="A155" s="254"/>
      <c r="B155" s="254"/>
      <c r="C155" s="254"/>
      <c r="D155" s="254"/>
      <c r="E155" s="254"/>
      <c r="F155" s="244"/>
      <c r="G155" s="244"/>
      <c r="H155" s="244"/>
      <c r="I155" s="254"/>
      <c r="J155" s="254"/>
      <c r="K155" s="244"/>
      <c r="L155" s="254"/>
      <c r="M155" s="254"/>
      <c r="N155" s="254"/>
      <c r="O155" s="254"/>
      <c r="P155" s="254"/>
      <c r="Q155" s="254"/>
      <c r="R155" s="254"/>
      <c r="S155" s="254"/>
      <c r="T155" s="254"/>
      <c r="U155" s="254"/>
      <c r="V155" s="254"/>
      <c r="W155" s="254"/>
      <c r="X155" s="254"/>
      <c r="Y155" s="254"/>
      <c r="Z155" s="254"/>
      <c r="AA155" s="254"/>
      <c r="AB155" s="254"/>
      <c r="AC155" s="254"/>
      <c r="AD155" s="254"/>
    </row>
    <row r="156" spans="1:30" ht="15.75" customHeight="1" x14ac:dyDescent="0.25">
      <c r="A156" s="254"/>
      <c r="B156" s="254"/>
      <c r="C156" s="254"/>
      <c r="D156" s="254"/>
      <c r="E156" s="254"/>
      <c r="F156" s="244"/>
      <c r="G156" s="244"/>
      <c r="H156" s="244"/>
      <c r="I156" s="254"/>
      <c r="J156" s="254"/>
      <c r="K156" s="244"/>
      <c r="L156" s="254"/>
      <c r="M156" s="254"/>
      <c r="N156" s="254"/>
      <c r="O156" s="254"/>
      <c r="P156" s="254"/>
      <c r="Q156" s="254"/>
      <c r="R156" s="254"/>
      <c r="S156" s="254"/>
      <c r="T156" s="254"/>
      <c r="U156" s="254"/>
      <c r="V156" s="254"/>
      <c r="W156" s="254"/>
      <c r="X156" s="254"/>
      <c r="Y156" s="254"/>
      <c r="Z156" s="254"/>
      <c r="AA156" s="254"/>
      <c r="AB156" s="254"/>
      <c r="AC156" s="254"/>
      <c r="AD156" s="254"/>
    </row>
    <row r="157" spans="1:30" ht="15.75" customHeight="1" x14ac:dyDescent="0.25">
      <c r="A157" s="254"/>
      <c r="B157" s="254"/>
      <c r="C157" s="254"/>
      <c r="D157" s="254"/>
      <c r="E157" s="254"/>
      <c r="F157" s="244"/>
      <c r="G157" s="244"/>
      <c r="H157" s="244"/>
      <c r="I157" s="254"/>
      <c r="J157" s="254"/>
      <c r="K157" s="244"/>
      <c r="L157" s="254"/>
      <c r="M157" s="254"/>
      <c r="N157" s="254"/>
      <c r="O157" s="254"/>
      <c r="P157" s="254"/>
      <c r="Q157" s="254"/>
      <c r="R157" s="254"/>
      <c r="S157" s="254"/>
      <c r="T157" s="254"/>
      <c r="U157" s="254"/>
      <c r="V157" s="254"/>
      <c r="W157" s="254"/>
      <c r="X157" s="254"/>
      <c r="Y157" s="254"/>
      <c r="Z157" s="254"/>
      <c r="AA157" s="254"/>
      <c r="AB157" s="254"/>
      <c r="AC157" s="254"/>
      <c r="AD157" s="254"/>
    </row>
    <row r="158" spans="1:30" ht="15.75" customHeight="1" x14ac:dyDescent="0.25">
      <c r="A158" s="254"/>
      <c r="B158" s="254"/>
      <c r="C158" s="254"/>
      <c r="D158" s="254"/>
      <c r="E158" s="254"/>
      <c r="F158" s="244"/>
      <c r="G158" s="244"/>
      <c r="H158" s="244"/>
      <c r="I158" s="254"/>
      <c r="J158" s="254"/>
      <c r="K158" s="244"/>
      <c r="L158" s="254"/>
      <c r="M158" s="254"/>
      <c r="N158" s="254"/>
      <c r="O158" s="254"/>
      <c r="P158" s="254"/>
      <c r="Q158" s="254"/>
      <c r="R158" s="254"/>
      <c r="S158" s="254"/>
      <c r="T158" s="254"/>
      <c r="U158" s="254"/>
      <c r="V158" s="254"/>
      <c r="W158" s="254"/>
      <c r="X158" s="254"/>
      <c r="Y158" s="254"/>
      <c r="Z158" s="254"/>
      <c r="AA158" s="254"/>
      <c r="AB158" s="254"/>
      <c r="AC158" s="254"/>
      <c r="AD158" s="254"/>
    </row>
    <row r="159" spans="1:30" ht="15.75" customHeight="1" x14ac:dyDescent="0.25">
      <c r="A159" s="254"/>
      <c r="B159" s="254"/>
      <c r="C159" s="254"/>
      <c r="D159" s="254"/>
      <c r="E159" s="254"/>
      <c r="F159" s="244"/>
      <c r="G159" s="244"/>
      <c r="H159" s="244"/>
      <c r="I159" s="254"/>
      <c r="J159" s="254"/>
      <c r="K159" s="244"/>
      <c r="L159" s="254"/>
      <c r="M159" s="254"/>
      <c r="N159" s="254"/>
      <c r="O159" s="254"/>
      <c r="P159" s="254"/>
      <c r="Q159" s="254"/>
      <c r="R159" s="254"/>
      <c r="S159" s="254"/>
      <c r="T159" s="254"/>
      <c r="U159" s="254"/>
      <c r="V159" s="254"/>
      <c r="W159" s="254"/>
      <c r="X159" s="254"/>
      <c r="Y159" s="254"/>
      <c r="Z159" s="254"/>
      <c r="AA159" s="254"/>
      <c r="AB159" s="254"/>
      <c r="AC159" s="254"/>
      <c r="AD159" s="254"/>
    </row>
    <row r="160" spans="1:30" ht="15.75" customHeight="1" x14ac:dyDescent="0.25">
      <c r="A160" s="254"/>
      <c r="B160" s="254"/>
      <c r="C160" s="254"/>
      <c r="D160" s="254"/>
      <c r="E160" s="254"/>
      <c r="F160" s="244"/>
      <c r="G160" s="244"/>
      <c r="H160" s="244"/>
      <c r="I160" s="254"/>
      <c r="J160" s="254"/>
      <c r="K160" s="244"/>
      <c r="L160" s="254"/>
      <c r="M160" s="254"/>
      <c r="N160" s="254"/>
      <c r="O160" s="254"/>
      <c r="P160" s="254"/>
      <c r="Q160" s="254"/>
      <c r="R160" s="254"/>
      <c r="S160" s="254"/>
      <c r="T160" s="254"/>
      <c r="U160" s="254"/>
      <c r="V160" s="254"/>
      <c r="W160" s="254"/>
      <c r="X160" s="254"/>
      <c r="Y160" s="254"/>
      <c r="Z160" s="254"/>
      <c r="AA160" s="254"/>
      <c r="AB160" s="254"/>
      <c r="AC160" s="254"/>
      <c r="AD160" s="254"/>
    </row>
    <row r="161" spans="1:30" ht="15.75" customHeight="1" x14ac:dyDescent="0.25">
      <c r="A161" s="254"/>
      <c r="B161" s="254"/>
      <c r="C161" s="254"/>
      <c r="D161" s="254"/>
      <c r="E161" s="254"/>
      <c r="F161" s="244"/>
      <c r="G161" s="244"/>
      <c r="H161" s="244"/>
      <c r="I161" s="254"/>
      <c r="J161" s="254"/>
      <c r="K161" s="244"/>
      <c r="L161" s="254"/>
      <c r="M161" s="254"/>
      <c r="N161" s="254"/>
      <c r="O161" s="254"/>
      <c r="P161" s="254"/>
      <c r="Q161" s="254"/>
      <c r="R161" s="254"/>
      <c r="S161" s="254"/>
      <c r="T161" s="254"/>
      <c r="U161" s="254"/>
      <c r="V161" s="254"/>
      <c r="W161" s="254"/>
      <c r="X161" s="254"/>
      <c r="Y161" s="254"/>
      <c r="Z161" s="254"/>
      <c r="AA161" s="254"/>
      <c r="AB161" s="254"/>
      <c r="AC161" s="254"/>
      <c r="AD161" s="254"/>
    </row>
    <row r="162" spans="1:30" ht="15.75" customHeight="1" x14ac:dyDescent="0.25">
      <c r="A162" s="254"/>
      <c r="B162" s="254"/>
      <c r="C162" s="254"/>
      <c r="D162" s="254"/>
      <c r="E162" s="254"/>
      <c r="F162" s="244"/>
      <c r="G162" s="244"/>
      <c r="H162" s="244"/>
      <c r="I162" s="254"/>
      <c r="J162" s="254"/>
      <c r="K162" s="244"/>
      <c r="L162" s="254"/>
      <c r="M162" s="254"/>
      <c r="N162" s="254"/>
      <c r="O162" s="254"/>
      <c r="P162" s="254"/>
      <c r="Q162" s="254"/>
      <c r="R162" s="254"/>
      <c r="S162" s="254"/>
      <c r="T162" s="254"/>
      <c r="U162" s="254"/>
      <c r="V162" s="254"/>
      <c r="W162" s="254"/>
      <c r="X162" s="254"/>
      <c r="Y162" s="254"/>
      <c r="Z162" s="254"/>
      <c r="AA162" s="254"/>
      <c r="AB162" s="254"/>
      <c r="AC162" s="254"/>
      <c r="AD162" s="254"/>
    </row>
    <row r="163" spans="1:30" ht="15.75" customHeight="1" x14ac:dyDescent="0.25">
      <c r="A163" s="254"/>
      <c r="B163" s="254"/>
      <c r="C163" s="254"/>
      <c r="D163" s="254"/>
      <c r="E163" s="254"/>
      <c r="F163" s="244"/>
      <c r="G163" s="244"/>
      <c r="H163" s="244"/>
      <c r="I163" s="254"/>
      <c r="J163" s="254"/>
      <c r="K163" s="244"/>
      <c r="L163" s="254"/>
      <c r="M163" s="254"/>
      <c r="N163" s="254"/>
      <c r="O163" s="254"/>
      <c r="P163" s="254"/>
      <c r="Q163" s="254"/>
      <c r="R163" s="254"/>
      <c r="S163" s="254"/>
      <c r="T163" s="254"/>
      <c r="U163" s="254"/>
      <c r="V163" s="254"/>
      <c r="W163" s="254"/>
      <c r="X163" s="254"/>
      <c r="Y163" s="254"/>
      <c r="Z163" s="254"/>
      <c r="AA163" s="254"/>
      <c r="AB163" s="254"/>
      <c r="AC163" s="254"/>
      <c r="AD163" s="254"/>
    </row>
    <row r="164" spans="1:30" ht="15.75" customHeight="1" x14ac:dyDescent="0.25">
      <c r="A164" s="254"/>
      <c r="B164" s="254"/>
      <c r="C164" s="254"/>
      <c r="D164" s="254"/>
      <c r="E164" s="254"/>
      <c r="F164" s="244"/>
      <c r="G164" s="244"/>
      <c r="H164" s="244"/>
      <c r="I164" s="254"/>
      <c r="J164" s="254"/>
      <c r="K164" s="244"/>
      <c r="L164" s="254"/>
      <c r="M164" s="254"/>
      <c r="N164" s="254"/>
      <c r="O164" s="254"/>
      <c r="P164" s="254"/>
      <c r="Q164" s="254"/>
      <c r="R164" s="254"/>
      <c r="S164" s="254"/>
      <c r="T164" s="254"/>
      <c r="U164" s="254"/>
      <c r="V164" s="254"/>
      <c r="W164" s="254"/>
      <c r="X164" s="254"/>
      <c r="Y164" s="254"/>
      <c r="Z164" s="254"/>
      <c r="AA164" s="254"/>
      <c r="AB164" s="254"/>
      <c r="AC164" s="254"/>
      <c r="AD164" s="254"/>
    </row>
    <row r="165" spans="1:30" ht="15.75" customHeight="1" x14ac:dyDescent="0.25">
      <c r="A165" s="254"/>
      <c r="B165" s="254"/>
      <c r="C165" s="254"/>
      <c r="D165" s="254"/>
      <c r="E165" s="254"/>
      <c r="F165" s="244"/>
      <c r="G165" s="244"/>
      <c r="H165" s="244"/>
      <c r="I165" s="254"/>
      <c r="J165" s="254"/>
      <c r="K165" s="244"/>
      <c r="L165" s="254"/>
      <c r="M165" s="254"/>
      <c r="N165" s="254"/>
      <c r="O165" s="254"/>
      <c r="P165" s="254"/>
      <c r="Q165" s="254"/>
      <c r="R165" s="254"/>
      <c r="S165" s="254"/>
      <c r="T165" s="254"/>
      <c r="U165" s="254"/>
      <c r="V165" s="254"/>
      <c r="W165" s="254"/>
      <c r="X165" s="254"/>
      <c r="Y165" s="254"/>
      <c r="Z165" s="254"/>
      <c r="AA165" s="254"/>
      <c r="AB165" s="254"/>
      <c r="AC165" s="254"/>
      <c r="AD165" s="254"/>
    </row>
    <row r="166" spans="1:30" ht="15.75" customHeight="1" x14ac:dyDescent="0.25">
      <c r="A166" s="254"/>
      <c r="B166" s="254"/>
      <c r="C166" s="254"/>
      <c r="D166" s="254"/>
      <c r="E166" s="254"/>
      <c r="F166" s="244"/>
      <c r="G166" s="244"/>
      <c r="H166" s="244"/>
      <c r="I166" s="254"/>
      <c r="J166" s="254"/>
      <c r="K166" s="244"/>
      <c r="L166" s="254"/>
      <c r="M166" s="254"/>
      <c r="N166" s="254"/>
      <c r="O166" s="254"/>
      <c r="P166" s="254"/>
      <c r="Q166" s="254"/>
      <c r="R166" s="254"/>
      <c r="S166" s="254"/>
      <c r="T166" s="254"/>
      <c r="U166" s="254"/>
      <c r="V166" s="254"/>
      <c r="W166" s="254"/>
      <c r="X166" s="254"/>
      <c r="Y166" s="254"/>
      <c r="Z166" s="254"/>
      <c r="AA166" s="254"/>
      <c r="AB166" s="254"/>
      <c r="AC166" s="254"/>
      <c r="AD166" s="254"/>
    </row>
    <row r="167" spans="1:30" ht="15.75" customHeight="1" x14ac:dyDescent="0.25">
      <c r="A167" s="254"/>
      <c r="B167" s="254"/>
      <c r="C167" s="254"/>
      <c r="D167" s="254"/>
      <c r="E167" s="254"/>
      <c r="F167" s="244"/>
      <c r="G167" s="244"/>
      <c r="H167" s="244"/>
      <c r="I167" s="254"/>
      <c r="J167" s="254"/>
      <c r="K167" s="244"/>
      <c r="L167" s="254"/>
      <c r="M167" s="254"/>
      <c r="N167" s="254"/>
      <c r="O167" s="254"/>
      <c r="P167" s="254"/>
      <c r="Q167" s="254"/>
      <c r="R167" s="254"/>
      <c r="S167" s="254"/>
      <c r="T167" s="254"/>
      <c r="U167" s="254"/>
      <c r="V167" s="254"/>
      <c r="W167" s="254"/>
      <c r="X167" s="254"/>
      <c r="Y167" s="254"/>
      <c r="Z167" s="254"/>
      <c r="AA167" s="254"/>
      <c r="AB167" s="254"/>
      <c r="AC167" s="254"/>
      <c r="AD167" s="254"/>
    </row>
    <row r="168" spans="1:30" ht="15.75" customHeight="1" x14ac:dyDescent="0.25">
      <c r="A168" s="254"/>
      <c r="B168" s="254"/>
      <c r="C168" s="254"/>
      <c r="D168" s="254"/>
      <c r="E168" s="254"/>
      <c r="F168" s="244"/>
      <c r="G168" s="244"/>
      <c r="H168" s="244"/>
      <c r="I168" s="254"/>
      <c r="J168" s="254"/>
      <c r="K168" s="244"/>
      <c r="L168" s="254"/>
      <c r="M168" s="254"/>
      <c r="N168" s="254"/>
      <c r="O168" s="254"/>
      <c r="P168" s="254"/>
      <c r="Q168" s="254"/>
      <c r="R168" s="254"/>
      <c r="S168" s="254"/>
      <c r="T168" s="254"/>
      <c r="U168" s="254"/>
      <c r="V168" s="254"/>
      <c r="W168" s="254"/>
      <c r="X168" s="254"/>
      <c r="Y168" s="254"/>
      <c r="Z168" s="254"/>
      <c r="AA168" s="254"/>
      <c r="AB168" s="254"/>
      <c r="AC168" s="254"/>
      <c r="AD168" s="254"/>
    </row>
    <row r="169" spans="1:30" ht="15.75" customHeight="1" x14ac:dyDescent="0.25">
      <c r="A169" s="254"/>
      <c r="B169" s="254"/>
      <c r="C169" s="254"/>
      <c r="D169" s="254"/>
      <c r="E169" s="254"/>
      <c r="F169" s="244"/>
      <c r="G169" s="244"/>
      <c r="H169" s="244"/>
      <c r="I169" s="254"/>
      <c r="J169" s="254"/>
      <c r="K169" s="244"/>
      <c r="L169" s="254"/>
      <c r="M169" s="254"/>
      <c r="N169" s="254"/>
      <c r="O169" s="254"/>
      <c r="P169" s="254"/>
      <c r="Q169" s="254"/>
      <c r="R169" s="254"/>
      <c r="S169" s="254"/>
      <c r="T169" s="254"/>
      <c r="U169" s="254"/>
      <c r="V169" s="254"/>
      <c r="W169" s="254"/>
      <c r="X169" s="254"/>
      <c r="Y169" s="254"/>
      <c r="Z169" s="254"/>
      <c r="AA169" s="254"/>
      <c r="AB169" s="254"/>
      <c r="AC169" s="254"/>
      <c r="AD169" s="254"/>
    </row>
    <row r="170" spans="1:30" ht="15.75" customHeight="1" x14ac:dyDescent="0.25">
      <c r="A170" s="254"/>
      <c r="B170" s="254"/>
      <c r="C170" s="254"/>
      <c r="D170" s="254"/>
      <c r="E170" s="254"/>
      <c r="F170" s="244"/>
      <c r="G170" s="244"/>
      <c r="H170" s="244"/>
      <c r="I170" s="254"/>
      <c r="J170" s="254"/>
      <c r="K170" s="244"/>
      <c r="L170" s="254"/>
      <c r="M170" s="254"/>
      <c r="N170" s="254"/>
      <c r="O170" s="254"/>
      <c r="P170" s="254"/>
      <c r="Q170" s="254"/>
      <c r="R170" s="254"/>
      <c r="S170" s="254"/>
      <c r="T170" s="254"/>
      <c r="U170" s="254"/>
      <c r="V170" s="254"/>
      <c r="W170" s="254"/>
      <c r="X170" s="254"/>
      <c r="Y170" s="254"/>
      <c r="Z170" s="254"/>
      <c r="AA170" s="254"/>
      <c r="AB170" s="254"/>
      <c r="AC170" s="254"/>
      <c r="AD170" s="254"/>
    </row>
    <row r="171" spans="1:30" ht="15.75" customHeight="1" x14ac:dyDescent="0.25">
      <c r="A171" s="254"/>
      <c r="B171" s="254"/>
      <c r="C171" s="254"/>
      <c r="D171" s="254"/>
      <c r="E171" s="254"/>
      <c r="F171" s="244"/>
      <c r="G171" s="244"/>
      <c r="H171" s="244"/>
      <c r="I171" s="254"/>
      <c r="J171" s="254"/>
      <c r="K171" s="244"/>
      <c r="L171" s="254"/>
      <c r="M171" s="254"/>
      <c r="N171" s="254"/>
      <c r="O171" s="254"/>
      <c r="P171" s="254"/>
      <c r="Q171" s="254"/>
      <c r="R171" s="254"/>
      <c r="S171" s="254"/>
      <c r="T171" s="254"/>
      <c r="U171" s="254"/>
      <c r="V171" s="254"/>
      <c r="W171" s="254"/>
      <c r="X171" s="254"/>
      <c r="Y171" s="254"/>
      <c r="Z171" s="254"/>
      <c r="AA171" s="254"/>
      <c r="AB171" s="254"/>
      <c r="AC171" s="254"/>
      <c r="AD171" s="254"/>
    </row>
    <row r="172" spans="1:30" ht="15.75" customHeight="1" x14ac:dyDescent="0.25">
      <c r="A172" s="254"/>
      <c r="B172" s="254"/>
      <c r="C172" s="254"/>
      <c r="D172" s="254"/>
      <c r="E172" s="254"/>
      <c r="F172" s="244"/>
      <c r="G172" s="244"/>
      <c r="H172" s="244"/>
      <c r="I172" s="254"/>
      <c r="J172" s="254"/>
      <c r="K172" s="244"/>
      <c r="L172" s="254"/>
      <c r="M172" s="254"/>
      <c r="N172" s="254"/>
      <c r="O172" s="254"/>
      <c r="P172" s="254"/>
      <c r="Q172" s="254"/>
      <c r="R172" s="254"/>
      <c r="S172" s="254"/>
      <c r="T172" s="254"/>
      <c r="U172" s="254"/>
      <c r="V172" s="254"/>
      <c r="W172" s="254"/>
      <c r="X172" s="254"/>
      <c r="Y172" s="254"/>
      <c r="Z172" s="254"/>
      <c r="AA172" s="254"/>
      <c r="AB172" s="254"/>
      <c r="AC172" s="254"/>
      <c r="AD172" s="254"/>
    </row>
    <row r="173" spans="1:30" ht="15.75" customHeight="1" x14ac:dyDescent="0.25">
      <c r="A173" s="254"/>
      <c r="B173" s="254"/>
      <c r="C173" s="254"/>
      <c r="D173" s="254"/>
      <c r="E173" s="254"/>
      <c r="F173" s="244"/>
      <c r="G173" s="244"/>
      <c r="H173" s="244"/>
      <c r="I173" s="254"/>
      <c r="J173" s="254"/>
      <c r="K173" s="244"/>
      <c r="L173" s="254"/>
      <c r="M173" s="254"/>
      <c r="N173" s="254"/>
      <c r="O173" s="254"/>
      <c r="P173" s="254"/>
      <c r="Q173" s="254"/>
      <c r="R173" s="254"/>
      <c r="S173" s="254"/>
      <c r="T173" s="254"/>
      <c r="U173" s="254"/>
      <c r="V173" s="254"/>
      <c r="W173" s="254"/>
      <c r="X173" s="254"/>
      <c r="Y173" s="254"/>
      <c r="Z173" s="254"/>
      <c r="AA173" s="254"/>
      <c r="AB173" s="254"/>
      <c r="AC173" s="254"/>
      <c r="AD173" s="254"/>
    </row>
    <row r="174" spans="1:30" ht="15.75" customHeight="1" x14ac:dyDescent="0.25">
      <c r="A174" s="254"/>
      <c r="B174" s="254"/>
      <c r="C174" s="254"/>
      <c r="D174" s="254"/>
      <c r="E174" s="254"/>
      <c r="F174" s="244"/>
      <c r="G174" s="244"/>
      <c r="H174" s="244"/>
      <c r="I174" s="254"/>
      <c r="J174" s="254"/>
      <c r="K174" s="244"/>
      <c r="L174" s="254"/>
      <c r="M174" s="254"/>
      <c r="N174" s="254"/>
      <c r="O174" s="254"/>
      <c r="P174" s="254"/>
      <c r="Q174" s="254"/>
      <c r="R174" s="254"/>
      <c r="S174" s="254"/>
      <c r="T174" s="254"/>
      <c r="U174" s="254"/>
      <c r="V174" s="254"/>
      <c r="W174" s="254"/>
      <c r="X174" s="254"/>
      <c r="Y174" s="254"/>
      <c r="Z174" s="254"/>
      <c r="AA174" s="254"/>
      <c r="AB174" s="254"/>
      <c r="AC174" s="254"/>
      <c r="AD174" s="254"/>
    </row>
    <row r="175" spans="1:30" ht="15.75" customHeight="1" x14ac:dyDescent="0.25">
      <c r="A175" s="254"/>
      <c r="B175" s="254"/>
      <c r="C175" s="254"/>
      <c r="D175" s="254"/>
      <c r="E175" s="254"/>
      <c r="F175" s="244"/>
      <c r="G175" s="244"/>
      <c r="H175" s="244"/>
      <c r="I175" s="254"/>
      <c r="J175" s="254"/>
      <c r="K175" s="244"/>
      <c r="L175" s="254"/>
      <c r="M175" s="254"/>
      <c r="N175" s="254"/>
      <c r="O175" s="254"/>
      <c r="P175" s="254"/>
      <c r="Q175" s="254"/>
      <c r="R175" s="254"/>
      <c r="S175" s="254"/>
      <c r="T175" s="254"/>
      <c r="U175" s="254"/>
      <c r="V175" s="254"/>
      <c r="W175" s="254"/>
      <c r="X175" s="254"/>
      <c r="Y175" s="254"/>
      <c r="Z175" s="254"/>
      <c r="AA175" s="254"/>
      <c r="AB175" s="254"/>
      <c r="AC175" s="254"/>
      <c r="AD175" s="254"/>
    </row>
    <row r="176" spans="1:30" ht="15.75" customHeight="1" x14ac:dyDescent="0.25">
      <c r="A176" s="254"/>
      <c r="B176" s="254"/>
      <c r="C176" s="254"/>
      <c r="D176" s="254"/>
      <c r="E176" s="254"/>
      <c r="F176" s="244"/>
      <c r="G176" s="244"/>
      <c r="H176" s="244"/>
      <c r="I176" s="254"/>
      <c r="J176" s="254"/>
      <c r="K176" s="244"/>
      <c r="L176" s="254"/>
      <c r="M176" s="254"/>
      <c r="N176" s="254"/>
      <c r="O176" s="254"/>
      <c r="P176" s="254"/>
      <c r="Q176" s="254"/>
      <c r="R176" s="254"/>
      <c r="S176" s="254"/>
      <c r="T176" s="254"/>
      <c r="U176" s="254"/>
      <c r="V176" s="254"/>
      <c r="W176" s="254"/>
      <c r="X176" s="254"/>
      <c r="Y176" s="254"/>
      <c r="Z176" s="254"/>
      <c r="AA176" s="254"/>
      <c r="AB176" s="254"/>
      <c r="AC176" s="254"/>
      <c r="AD176" s="254"/>
    </row>
    <row r="177" spans="1:30" ht="15.75" customHeight="1" x14ac:dyDescent="0.25">
      <c r="A177" s="254"/>
      <c r="B177" s="254"/>
      <c r="C177" s="254"/>
      <c r="D177" s="254"/>
      <c r="E177" s="254"/>
      <c r="F177" s="244"/>
      <c r="G177" s="244"/>
      <c r="H177" s="244"/>
      <c r="I177" s="254"/>
      <c r="J177" s="254"/>
      <c r="K177" s="244"/>
      <c r="L177" s="254"/>
      <c r="M177" s="254"/>
      <c r="N177" s="254"/>
      <c r="O177" s="254"/>
      <c r="P177" s="254"/>
      <c r="Q177" s="254"/>
      <c r="R177" s="254"/>
      <c r="S177" s="254"/>
      <c r="T177" s="254"/>
      <c r="U177" s="254"/>
      <c r="V177" s="254"/>
      <c r="W177" s="254"/>
      <c r="X177" s="254"/>
      <c r="Y177" s="254"/>
      <c r="Z177" s="254"/>
      <c r="AA177" s="254"/>
      <c r="AB177" s="254"/>
      <c r="AC177" s="254"/>
      <c r="AD177" s="254"/>
    </row>
    <row r="178" spans="1:30" ht="15.75" customHeight="1" x14ac:dyDescent="0.25">
      <c r="A178" s="254"/>
      <c r="B178" s="254"/>
      <c r="C178" s="254"/>
      <c r="D178" s="254"/>
      <c r="E178" s="254"/>
      <c r="F178" s="244"/>
      <c r="G178" s="244"/>
      <c r="H178" s="244"/>
      <c r="I178" s="254"/>
      <c r="J178" s="254"/>
      <c r="K178" s="244"/>
      <c r="L178" s="254"/>
      <c r="M178" s="254"/>
      <c r="N178" s="254"/>
      <c r="O178" s="254"/>
      <c r="P178" s="254"/>
      <c r="Q178" s="254"/>
      <c r="R178" s="254"/>
      <c r="S178" s="254"/>
      <c r="T178" s="254"/>
      <c r="U178" s="254"/>
      <c r="V178" s="254"/>
      <c r="W178" s="254"/>
      <c r="X178" s="254"/>
      <c r="Y178" s="254"/>
      <c r="Z178" s="254"/>
      <c r="AA178" s="254"/>
      <c r="AB178" s="254"/>
      <c r="AC178" s="254"/>
      <c r="AD178" s="254"/>
    </row>
    <row r="179" spans="1:30" ht="15.75" customHeight="1" x14ac:dyDescent="0.25">
      <c r="A179" s="254"/>
      <c r="B179" s="254"/>
      <c r="C179" s="254"/>
      <c r="D179" s="254"/>
      <c r="E179" s="254"/>
      <c r="F179" s="244"/>
      <c r="G179" s="244"/>
      <c r="H179" s="244"/>
      <c r="I179" s="254"/>
      <c r="J179" s="254"/>
      <c r="K179" s="244"/>
      <c r="L179" s="254"/>
      <c r="M179" s="254"/>
      <c r="N179" s="254"/>
      <c r="O179" s="254"/>
      <c r="P179" s="254"/>
      <c r="Q179" s="254"/>
      <c r="R179" s="254"/>
      <c r="S179" s="254"/>
      <c r="T179" s="254"/>
      <c r="U179" s="254"/>
      <c r="V179" s="254"/>
      <c r="W179" s="254"/>
      <c r="X179" s="254"/>
      <c r="Y179" s="254"/>
      <c r="Z179" s="254"/>
      <c r="AA179" s="254"/>
      <c r="AB179" s="254"/>
      <c r="AC179" s="254"/>
      <c r="AD179" s="254"/>
    </row>
    <row r="180" spans="1:30" ht="15.75" customHeight="1" x14ac:dyDescent="0.25">
      <c r="A180" s="254"/>
      <c r="B180" s="254"/>
      <c r="C180" s="254"/>
      <c r="D180" s="254"/>
      <c r="E180" s="254"/>
      <c r="F180" s="244"/>
      <c r="G180" s="244"/>
      <c r="H180" s="244"/>
      <c r="I180" s="254"/>
      <c r="J180" s="254"/>
      <c r="K180" s="244"/>
      <c r="L180" s="254"/>
      <c r="M180" s="254"/>
      <c r="N180" s="254"/>
      <c r="O180" s="254"/>
      <c r="P180" s="254"/>
      <c r="Q180" s="254"/>
      <c r="R180" s="254"/>
      <c r="S180" s="254"/>
      <c r="T180" s="254"/>
      <c r="U180" s="254"/>
      <c r="V180" s="254"/>
      <c r="W180" s="254"/>
      <c r="X180" s="254"/>
      <c r="Y180" s="254"/>
      <c r="Z180" s="254"/>
      <c r="AA180" s="254"/>
      <c r="AB180" s="254"/>
      <c r="AC180" s="254"/>
      <c r="AD180" s="254"/>
    </row>
    <row r="181" spans="1:30" ht="15.75" customHeight="1" x14ac:dyDescent="0.25">
      <c r="A181" s="254"/>
      <c r="B181" s="254"/>
      <c r="C181" s="254"/>
      <c r="D181" s="254"/>
      <c r="E181" s="254"/>
      <c r="F181" s="244"/>
      <c r="G181" s="244"/>
      <c r="H181" s="244"/>
      <c r="I181" s="254"/>
      <c r="J181" s="254"/>
      <c r="K181" s="244"/>
      <c r="L181" s="254"/>
      <c r="M181" s="254"/>
      <c r="N181" s="254"/>
      <c r="O181" s="254"/>
      <c r="P181" s="254"/>
      <c r="Q181" s="254"/>
      <c r="R181" s="254"/>
      <c r="S181" s="254"/>
      <c r="T181" s="254"/>
      <c r="U181" s="254"/>
      <c r="V181" s="254"/>
      <c r="W181" s="254"/>
      <c r="X181" s="254"/>
      <c r="Y181" s="254"/>
      <c r="Z181" s="254"/>
      <c r="AA181" s="254"/>
      <c r="AB181" s="254"/>
      <c r="AC181" s="254"/>
      <c r="AD181" s="254"/>
    </row>
    <row r="182" spans="1:30" ht="15.75" customHeight="1" x14ac:dyDescent="0.25">
      <c r="A182" s="254"/>
      <c r="B182" s="254"/>
      <c r="C182" s="254"/>
      <c r="D182" s="254"/>
      <c r="E182" s="254"/>
      <c r="F182" s="244"/>
      <c r="G182" s="244"/>
      <c r="H182" s="244"/>
      <c r="I182" s="254"/>
      <c r="J182" s="254"/>
      <c r="K182" s="244"/>
      <c r="L182" s="254"/>
      <c r="M182" s="254"/>
      <c r="N182" s="254"/>
      <c r="O182" s="254"/>
      <c r="P182" s="254"/>
      <c r="Q182" s="254"/>
      <c r="R182" s="254"/>
      <c r="S182" s="254"/>
      <c r="T182" s="254"/>
      <c r="U182" s="254"/>
      <c r="V182" s="254"/>
      <c r="W182" s="254"/>
      <c r="X182" s="254"/>
      <c r="Y182" s="254"/>
      <c r="Z182" s="254"/>
      <c r="AA182" s="254"/>
      <c r="AB182" s="254"/>
      <c r="AC182" s="254"/>
      <c r="AD182" s="254"/>
    </row>
    <row r="183" spans="1:30" ht="15.75" customHeight="1" x14ac:dyDescent="0.25">
      <c r="A183" s="254"/>
      <c r="B183" s="254"/>
      <c r="C183" s="254"/>
      <c r="D183" s="254"/>
      <c r="E183" s="254"/>
      <c r="F183" s="244"/>
      <c r="G183" s="244"/>
      <c r="H183" s="244"/>
      <c r="I183" s="254"/>
      <c r="J183" s="254"/>
      <c r="K183" s="244"/>
      <c r="L183" s="254"/>
      <c r="M183" s="254"/>
      <c r="N183" s="254"/>
      <c r="O183" s="254"/>
      <c r="P183" s="254"/>
      <c r="Q183" s="254"/>
      <c r="R183" s="254"/>
      <c r="S183" s="254"/>
      <c r="T183" s="254"/>
      <c r="U183" s="254"/>
      <c r="V183" s="254"/>
      <c r="W183" s="254"/>
      <c r="X183" s="254"/>
      <c r="Y183" s="254"/>
      <c r="Z183" s="254"/>
      <c r="AA183" s="254"/>
      <c r="AB183" s="254"/>
      <c r="AC183" s="254"/>
      <c r="AD183" s="254"/>
    </row>
    <row r="184" spans="1:30" ht="15.75" customHeight="1" x14ac:dyDescent="0.25">
      <c r="A184" s="254"/>
      <c r="B184" s="254"/>
      <c r="C184" s="254"/>
      <c r="D184" s="254"/>
      <c r="E184" s="254"/>
      <c r="F184" s="244"/>
      <c r="G184" s="244"/>
      <c r="H184" s="244"/>
      <c r="I184" s="254"/>
      <c r="J184" s="254"/>
      <c r="K184" s="244"/>
      <c r="L184" s="254"/>
      <c r="M184" s="254"/>
      <c r="N184" s="254"/>
      <c r="O184" s="254"/>
      <c r="P184" s="254"/>
      <c r="Q184" s="254"/>
      <c r="R184" s="254"/>
      <c r="S184" s="254"/>
      <c r="T184" s="254"/>
      <c r="U184" s="254"/>
      <c r="V184" s="254"/>
      <c r="W184" s="254"/>
      <c r="X184" s="254"/>
      <c r="Y184" s="254"/>
      <c r="Z184" s="254"/>
      <c r="AA184" s="254"/>
      <c r="AB184" s="254"/>
      <c r="AC184" s="254"/>
      <c r="AD184" s="254"/>
    </row>
    <row r="185" spans="1:30" ht="15.75" customHeight="1" x14ac:dyDescent="0.25">
      <c r="A185" s="254"/>
      <c r="B185" s="254"/>
      <c r="C185" s="254"/>
      <c r="D185" s="254"/>
      <c r="E185" s="254"/>
      <c r="F185" s="244"/>
      <c r="G185" s="244"/>
      <c r="H185" s="244"/>
      <c r="I185" s="254"/>
      <c r="J185" s="254"/>
      <c r="K185" s="244"/>
      <c r="L185" s="254"/>
      <c r="M185" s="254"/>
      <c r="N185" s="254"/>
      <c r="O185" s="254"/>
      <c r="P185" s="254"/>
      <c r="Q185" s="254"/>
      <c r="R185" s="254"/>
      <c r="S185" s="254"/>
      <c r="T185" s="254"/>
      <c r="U185" s="254"/>
      <c r="V185" s="254"/>
      <c r="W185" s="254"/>
      <c r="X185" s="254"/>
      <c r="Y185" s="254"/>
      <c r="Z185" s="254"/>
      <c r="AA185" s="254"/>
      <c r="AB185" s="254"/>
      <c r="AC185" s="254"/>
      <c r="AD185" s="254"/>
    </row>
    <row r="186" spans="1:30" ht="15.75" customHeight="1" x14ac:dyDescent="0.25">
      <c r="A186" s="254"/>
      <c r="B186" s="254"/>
      <c r="C186" s="254"/>
      <c r="D186" s="254"/>
      <c r="E186" s="254"/>
      <c r="F186" s="244"/>
      <c r="G186" s="244"/>
      <c r="H186" s="244"/>
      <c r="I186" s="254"/>
      <c r="J186" s="254"/>
      <c r="K186" s="244"/>
      <c r="L186" s="254"/>
      <c r="M186" s="254"/>
      <c r="N186" s="254"/>
      <c r="O186" s="254"/>
      <c r="P186" s="254"/>
      <c r="Q186" s="254"/>
      <c r="R186" s="254"/>
      <c r="S186" s="254"/>
      <c r="T186" s="254"/>
      <c r="U186" s="254"/>
      <c r="V186" s="254"/>
      <c r="W186" s="254"/>
      <c r="X186" s="254"/>
      <c r="Y186" s="254"/>
      <c r="Z186" s="254"/>
      <c r="AA186" s="254"/>
      <c r="AB186" s="254"/>
      <c r="AC186" s="254"/>
      <c r="AD186" s="254"/>
    </row>
    <row r="187" spans="1:30" ht="15.75" customHeight="1" x14ac:dyDescent="0.25">
      <c r="A187" s="254"/>
      <c r="B187" s="254"/>
      <c r="C187" s="254"/>
      <c r="D187" s="254"/>
      <c r="E187" s="254"/>
      <c r="F187" s="244"/>
      <c r="G187" s="244"/>
      <c r="H187" s="244"/>
      <c r="I187" s="254"/>
      <c r="J187" s="254"/>
      <c r="K187" s="244"/>
      <c r="L187" s="254"/>
      <c r="M187" s="254"/>
      <c r="N187" s="254"/>
      <c r="O187" s="254"/>
      <c r="P187" s="254"/>
      <c r="Q187" s="254"/>
      <c r="R187" s="254"/>
      <c r="S187" s="254"/>
      <c r="T187" s="254"/>
      <c r="U187" s="254"/>
      <c r="V187" s="254"/>
      <c r="W187" s="254"/>
      <c r="X187" s="254"/>
      <c r="Y187" s="254"/>
      <c r="Z187" s="254"/>
      <c r="AA187" s="254"/>
      <c r="AB187" s="254"/>
      <c r="AC187" s="254"/>
      <c r="AD187" s="254"/>
    </row>
    <row r="188" spans="1:30" ht="15.75" customHeight="1" x14ac:dyDescent="0.25">
      <c r="A188" s="254"/>
      <c r="B188" s="254"/>
      <c r="C188" s="254"/>
      <c r="D188" s="254"/>
      <c r="E188" s="254"/>
      <c r="F188" s="244"/>
      <c r="G188" s="244"/>
      <c r="H188" s="244"/>
      <c r="I188" s="254"/>
      <c r="J188" s="254"/>
      <c r="K188" s="244"/>
      <c r="L188" s="254"/>
      <c r="M188" s="254"/>
      <c r="N188" s="254"/>
      <c r="O188" s="254"/>
      <c r="P188" s="254"/>
      <c r="Q188" s="254"/>
      <c r="R188" s="254"/>
      <c r="S188" s="254"/>
      <c r="T188" s="254"/>
      <c r="U188" s="254"/>
      <c r="V188" s="254"/>
      <c r="W188" s="254"/>
      <c r="X188" s="254"/>
      <c r="Y188" s="254"/>
      <c r="Z188" s="254"/>
      <c r="AA188" s="254"/>
      <c r="AB188" s="254"/>
      <c r="AC188" s="254"/>
      <c r="AD188" s="254"/>
    </row>
    <row r="189" spans="1:30" ht="15.75" customHeight="1" x14ac:dyDescent="0.25">
      <c r="A189" s="254"/>
      <c r="B189" s="254"/>
      <c r="C189" s="254"/>
      <c r="D189" s="254"/>
      <c r="E189" s="254"/>
      <c r="F189" s="244"/>
      <c r="G189" s="244"/>
      <c r="H189" s="244"/>
      <c r="I189" s="254"/>
      <c r="J189" s="254"/>
      <c r="K189" s="244"/>
      <c r="L189" s="254"/>
      <c r="M189" s="254"/>
      <c r="N189" s="254"/>
      <c r="O189" s="254"/>
      <c r="P189" s="254"/>
      <c r="Q189" s="254"/>
      <c r="R189" s="254"/>
      <c r="S189" s="254"/>
      <c r="T189" s="254"/>
      <c r="U189" s="254"/>
      <c r="V189" s="254"/>
      <c r="W189" s="254"/>
      <c r="X189" s="254"/>
      <c r="Y189" s="254"/>
      <c r="Z189" s="254"/>
      <c r="AA189" s="254"/>
      <c r="AB189" s="254"/>
      <c r="AC189" s="254"/>
      <c r="AD189" s="254"/>
    </row>
    <row r="190" spans="1:30" ht="15.75" customHeight="1" x14ac:dyDescent="0.25">
      <c r="A190" s="254"/>
      <c r="B190" s="254"/>
      <c r="C190" s="254"/>
      <c r="D190" s="254"/>
      <c r="E190" s="254"/>
      <c r="F190" s="244"/>
      <c r="G190" s="244"/>
      <c r="H190" s="244"/>
      <c r="I190" s="254"/>
      <c r="J190" s="254"/>
      <c r="K190" s="244"/>
      <c r="L190" s="254"/>
      <c r="M190" s="254"/>
      <c r="N190" s="254"/>
      <c r="O190" s="254"/>
      <c r="P190" s="254"/>
      <c r="Q190" s="254"/>
      <c r="R190" s="254"/>
      <c r="S190" s="254"/>
      <c r="T190" s="254"/>
      <c r="U190" s="254"/>
      <c r="V190" s="254"/>
      <c r="W190" s="254"/>
      <c r="X190" s="254"/>
      <c r="Y190" s="254"/>
      <c r="Z190" s="254"/>
      <c r="AA190" s="254"/>
      <c r="AB190" s="254"/>
      <c r="AC190" s="254"/>
      <c r="AD190" s="254"/>
    </row>
    <row r="191" spans="1:30" ht="15.75" customHeight="1" x14ac:dyDescent="0.25">
      <c r="A191" s="254"/>
      <c r="B191" s="254"/>
      <c r="C191" s="254"/>
      <c r="D191" s="254"/>
      <c r="E191" s="254"/>
      <c r="F191" s="244"/>
      <c r="G191" s="244"/>
      <c r="H191" s="244"/>
      <c r="I191" s="254"/>
      <c r="J191" s="254"/>
      <c r="K191" s="244"/>
      <c r="L191" s="254"/>
      <c r="M191" s="254"/>
      <c r="N191" s="254"/>
      <c r="O191" s="254"/>
      <c r="P191" s="254"/>
      <c r="Q191" s="254"/>
      <c r="R191" s="254"/>
      <c r="S191" s="254"/>
      <c r="T191" s="254"/>
      <c r="U191" s="254"/>
      <c r="V191" s="254"/>
      <c r="W191" s="254"/>
      <c r="X191" s="254"/>
      <c r="Y191" s="254"/>
      <c r="Z191" s="254"/>
      <c r="AA191" s="254"/>
      <c r="AB191" s="254"/>
      <c r="AC191" s="254"/>
      <c r="AD191" s="254"/>
    </row>
    <row r="192" spans="1:30" ht="15.75" customHeight="1" x14ac:dyDescent="0.25">
      <c r="A192" s="254"/>
      <c r="B192" s="254"/>
      <c r="C192" s="254"/>
      <c r="D192" s="254"/>
      <c r="E192" s="254"/>
      <c r="F192" s="244"/>
      <c r="G192" s="244"/>
      <c r="H192" s="244"/>
      <c r="I192" s="254"/>
      <c r="J192" s="254"/>
      <c r="K192" s="244"/>
      <c r="L192" s="254"/>
      <c r="M192" s="254"/>
      <c r="N192" s="254"/>
      <c r="O192" s="254"/>
      <c r="P192" s="254"/>
      <c r="Q192" s="254"/>
      <c r="R192" s="254"/>
      <c r="S192" s="254"/>
      <c r="T192" s="254"/>
      <c r="U192" s="254"/>
      <c r="V192" s="254"/>
      <c r="W192" s="254"/>
      <c r="X192" s="254"/>
      <c r="Y192" s="254"/>
      <c r="Z192" s="254"/>
      <c r="AA192" s="254"/>
      <c r="AB192" s="254"/>
      <c r="AC192" s="254"/>
      <c r="AD192" s="254"/>
    </row>
    <row r="193" spans="1:30" ht="15.75" customHeight="1" x14ac:dyDescent="0.25">
      <c r="A193" s="254"/>
      <c r="B193" s="254"/>
      <c r="C193" s="254"/>
      <c r="D193" s="254"/>
      <c r="E193" s="254"/>
      <c r="F193" s="244"/>
      <c r="G193" s="244"/>
      <c r="H193" s="244"/>
      <c r="I193" s="254"/>
      <c r="J193" s="254"/>
      <c r="K193" s="244"/>
      <c r="L193" s="254"/>
      <c r="M193" s="254"/>
      <c r="N193" s="254"/>
      <c r="O193" s="254"/>
      <c r="P193" s="254"/>
      <c r="Q193" s="254"/>
      <c r="R193" s="254"/>
      <c r="S193" s="254"/>
      <c r="T193" s="254"/>
      <c r="U193" s="254"/>
      <c r="V193" s="254"/>
      <c r="W193" s="254"/>
      <c r="X193" s="254"/>
      <c r="Y193" s="254"/>
      <c r="Z193" s="254"/>
      <c r="AA193" s="254"/>
      <c r="AB193" s="254"/>
      <c r="AC193" s="254"/>
      <c r="AD193" s="254"/>
    </row>
    <row r="194" spans="1:30" ht="15.75" customHeight="1" x14ac:dyDescent="0.25">
      <c r="A194" s="254"/>
      <c r="B194" s="254"/>
      <c r="C194" s="254"/>
      <c r="D194" s="254"/>
      <c r="E194" s="254"/>
      <c r="F194" s="244"/>
      <c r="G194" s="244"/>
      <c r="H194" s="244"/>
      <c r="I194" s="254"/>
      <c r="J194" s="254"/>
      <c r="K194" s="244"/>
      <c r="L194" s="254"/>
      <c r="M194" s="254"/>
      <c r="N194" s="254"/>
      <c r="O194" s="254"/>
      <c r="P194" s="254"/>
      <c r="Q194" s="254"/>
      <c r="R194" s="254"/>
      <c r="S194" s="254"/>
      <c r="T194" s="254"/>
      <c r="U194" s="254"/>
      <c r="V194" s="254"/>
      <c r="W194" s="254"/>
      <c r="X194" s="254"/>
      <c r="Y194" s="254"/>
      <c r="Z194" s="254"/>
      <c r="AA194" s="254"/>
      <c r="AB194" s="254"/>
      <c r="AC194" s="254"/>
      <c r="AD194" s="254"/>
    </row>
    <row r="195" spans="1:30" ht="15.75" customHeight="1" x14ac:dyDescent="0.25">
      <c r="A195" s="254"/>
      <c r="B195" s="254"/>
      <c r="C195" s="254"/>
      <c r="D195" s="254"/>
      <c r="E195" s="254"/>
      <c r="F195" s="244"/>
      <c r="G195" s="244"/>
      <c r="H195" s="244"/>
      <c r="I195" s="254"/>
      <c r="J195" s="254"/>
      <c r="K195" s="244"/>
      <c r="L195" s="254"/>
      <c r="M195" s="254"/>
      <c r="N195" s="254"/>
      <c r="O195" s="254"/>
      <c r="P195" s="254"/>
      <c r="Q195" s="254"/>
      <c r="R195" s="254"/>
      <c r="S195" s="254"/>
      <c r="T195" s="254"/>
      <c r="U195" s="254"/>
      <c r="V195" s="254"/>
      <c r="W195" s="254"/>
      <c r="X195" s="254"/>
      <c r="Y195" s="254"/>
      <c r="Z195" s="254"/>
      <c r="AA195" s="254"/>
      <c r="AB195" s="254"/>
      <c r="AC195" s="254"/>
      <c r="AD195" s="254"/>
    </row>
    <row r="196" spans="1:30" ht="15.75" customHeight="1" x14ac:dyDescent="0.25">
      <c r="A196" s="254"/>
      <c r="B196" s="254"/>
      <c r="C196" s="254"/>
      <c r="D196" s="254"/>
      <c r="E196" s="254"/>
      <c r="F196" s="244"/>
      <c r="G196" s="244"/>
      <c r="H196" s="244"/>
      <c r="I196" s="254"/>
      <c r="J196" s="254"/>
      <c r="K196" s="244"/>
      <c r="L196" s="254"/>
      <c r="M196" s="254"/>
      <c r="N196" s="254"/>
      <c r="O196" s="254"/>
      <c r="P196" s="254"/>
      <c r="Q196" s="254"/>
      <c r="R196" s="254"/>
      <c r="S196" s="254"/>
      <c r="T196" s="254"/>
      <c r="U196" s="254"/>
      <c r="V196" s="254"/>
      <c r="W196" s="254"/>
      <c r="X196" s="254"/>
      <c r="Y196" s="254"/>
      <c r="Z196" s="254"/>
      <c r="AA196" s="254"/>
      <c r="AB196" s="254"/>
      <c r="AC196" s="254"/>
      <c r="AD196" s="254"/>
    </row>
    <row r="197" spans="1:30" ht="15.75" customHeight="1" x14ac:dyDescent="0.25">
      <c r="A197" s="254"/>
      <c r="B197" s="254"/>
      <c r="C197" s="254"/>
      <c r="D197" s="254"/>
      <c r="E197" s="254"/>
      <c r="F197" s="244"/>
      <c r="G197" s="244"/>
      <c r="H197" s="244"/>
      <c r="I197" s="254"/>
      <c r="J197" s="254"/>
      <c r="K197" s="244"/>
      <c r="L197" s="254"/>
      <c r="M197" s="254"/>
      <c r="N197" s="254"/>
      <c r="O197" s="254"/>
      <c r="P197" s="254"/>
      <c r="Q197" s="254"/>
      <c r="R197" s="254"/>
      <c r="S197" s="254"/>
      <c r="T197" s="254"/>
      <c r="U197" s="254"/>
      <c r="V197" s="254"/>
      <c r="W197" s="254"/>
      <c r="X197" s="254"/>
      <c r="Y197" s="254"/>
      <c r="Z197" s="254"/>
      <c r="AA197" s="254"/>
      <c r="AB197" s="254"/>
      <c r="AC197" s="254"/>
      <c r="AD197" s="254"/>
    </row>
    <row r="198" spans="1:30" ht="15.75" customHeight="1" x14ac:dyDescent="0.25">
      <c r="A198" s="254"/>
      <c r="B198" s="254"/>
      <c r="C198" s="254"/>
      <c r="D198" s="254"/>
      <c r="E198" s="254"/>
      <c r="F198" s="244"/>
      <c r="G198" s="244"/>
      <c r="H198" s="244"/>
      <c r="I198" s="254"/>
      <c r="J198" s="254"/>
      <c r="K198" s="244"/>
      <c r="L198" s="254"/>
      <c r="M198" s="254"/>
      <c r="N198" s="254"/>
      <c r="O198" s="254"/>
      <c r="P198" s="254"/>
      <c r="Q198" s="254"/>
      <c r="R198" s="254"/>
      <c r="S198" s="254"/>
      <c r="T198" s="254"/>
      <c r="U198" s="254"/>
      <c r="V198" s="254"/>
      <c r="W198" s="254"/>
      <c r="X198" s="254"/>
      <c r="Y198" s="254"/>
      <c r="Z198" s="254"/>
      <c r="AA198" s="254"/>
      <c r="AB198" s="254"/>
      <c r="AC198" s="254"/>
      <c r="AD198" s="254"/>
    </row>
    <row r="199" spans="1:30" ht="15.75" customHeight="1" x14ac:dyDescent="0.25">
      <c r="A199" s="254"/>
      <c r="B199" s="254"/>
      <c r="C199" s="254"/>
      <c r="D199" s="254"/>
      <c r="E199" s="254"/>
      <c r="F199" s="244"/>
      <c r="G199" s="244"/>
      <c r="H199" s="244"/>
      <c r="I199" s="254"/>
      <c r="J199" s="254"/>
      <c r="K199" s="244"/>
      <c r="L199" s="254"/>
      <c r="M199" s="254"/>
      <c r="N199" s="254"/>
      <c r="O199" s="254"/>
      <c r="P199" s="254"/>
      <c r="Q199" s="254"/>
      <c r="R199" s="254"/>
      <c r="S199" s="254"/>
      <c r="T199" s="254"/>
      <c r="U199" s="254"/>
      <c r="V199" s="254"/>
      <c r="W199" s="254"/>
      <c r="X199" s="254"/>
      <c r="Y199" s="254"/>
      <c r="Z199" s="254"/>
      <c r="AA199" s="254"/>
      <c r="AB199" s="254"/>
      <c r="AC199" s="254"/>
      <c r="AD199" s="254"/>
    </row>
    <row r="200" spans="1:30" ht="15.75" customHeight="1" x14ac:dyDescent="0.25">
      <c r="A200" s="254"/>
      <c r="B200" s="254"/>
      <c r="C200" s="254"/>
      <c r="D200" s="254"/>
      <c r="E200" s="254"/>
      <c r="F200" s="244"/>
      <c r="G200" s="244"/>
      <c r="H200" s="244"/>
      <c r="I200" s="254"/>
      <c r="J200" s="254"/>
      <c r="K200" s="244"/>
      <c r="L200" s="254"/>
      <c r="M200" s="254"/>
      <c r="N200" s="254"/>
      <c r="O200" s="254"/>
      <c r="P200" s="254"/>
      <c r="Q200" s="254"/>
      <c r="R200" s="254"/>
      <c r="S200" s="254"/>
      <c r="T200" s="254"/>
      <c r="U200" s="254"/>
      <c r="V200" s="254"/>
      <c r="W200" s="254"/>
      <c r="X200" s="254"/>
      <c r="Y200" s="254"/>
      <c r="Z200" s="254"/>
      <c r="AA200" s="254"/>
      <c r="AB200" s="254"/>
      <c r="AC200" s="254"/>
      <c r="AD200" s="254"/>
    </row>
    <row r="201" spans="1:30" ht="15.75" customHeight="1" x14ac:dyDescent="0.25">
      <c r="A201" s="254"/>
      <c r="B201" s="254"/>
      <c r="C201" s="254"/>
      <c r="D201" s="254"/>
      <c r="E201" s="254"/>
      <c r="F201" s="244"/>
      <c r="G201" s="244"/>
      <c r="H201" s="244"/>
      <c r="I201" s="254"/>
      <c r="J201" s="254"/>
      <c r="K201" s="244"/>
      <c r="L201" s="254"/>
      <c r="M201" s="254"/>
      <c r="N201" s="254"/>
      <c r="O201" s="254"/>
      <c r="P201" s="254"/>
      <c r="Q201" s="254"/>
      <c r="R201" s="254"/>
      <c r="S201" s="254"/>
      <c r="T201" s="254"/>
      <c r="U201" s="254"/>
      <c r="V201" s="254"/>
      <c r="W201" s="254"/>
      <c r="X201" s="254"/>
      <c r="Y201" s="254"/>
      <c r="Z201" s="254"/>
      <c r="AA201" s="254"/>
      <c r="AB201" s="254"/>
      <c r="AC201" s="254"/>
      <c r="AD201" s="254"/>
    </row>
    <row r="202" spans="1:30" ht="15.75" customHeight="1" x14ac:dyDescent="0.25">
      <c r="A202" s="254"/>
      <c r="B202" s="254"/>
      <c r="C202" s="254"/>
      <c r="D202" s="254"/>
      <c r="E202" s="254"/>
      <c r="F202" s="244"/>
      <c r="G202" s="244"/>
      <c r="H202" s="244"/>
      <c r="I202" s="254"/>
      <c r="J202" s="254"/>
      <c r="K202" s="244"/>
      <c r="L202" s="254"/>
      <c r="M202" s="254"/>
      <c r="N202" s="254"/>
      <c r="O202" s="254"/>
      <c r="P202" s="254"/>
      <c r="Q202" s="254"/>
      <c r="R202" s="254"/>
      <c r="S202" s="254"/>
      <c r="T202" s="254"/>
      <c r="U202" s="254"/>
      <c r="V202" s="254"/>
      <c r="W202" s="254"/>
      <c r="X202" s="254"/>
      <c r="Y202" s="254"/>
      <c r="Z202" s="254"/>
      <c r="AA202" s="254"/>
      <c r="AB202" s="254"/>
      <c r="AC202" s="254"/>
      <c r="AD202" s="254"/>
    </row>
    <row r="203" spans="1:30" ht="15.75" customHeight="1" x14ac:dyDescent="0.25">
      <c r="A203" s="254"/>
      <c r="B203" s="254"/>
      <c r="C203" s="254"/>
      <c r="D203" s="254"/>
      <c r="E203" s="254"/>
      <c r="F203" s="244"/>
      <c r="G203" s="244"/>
      <c r="H203" s="244"/>
      <c r="I203" s="254"/>
      <c r="J203" s="254"/>
      <c r="K203" s="244"/>
      <c r="L203" s="254"/>
      <c r="M203" s="254"/>
      <c r="N203" s="254"/>
      <c r="O203" s="254"/>
      <c r="P203" s="254"/>
      <c r="Q203" s="254"/>
      <c r="R203" s="254"/>
      <c r="S203" s="254"/>
      <c r="T203" s="254"/>
      <c r="U203" s="254"/>
      <c r="V203" s="254"/>
      <c r="W203" s="254"/>
      <c r="X203" s="254"/>
      <c r="Y203" s="254"/>
      <c r="Z203" s="254"/>
      <c r="AA203" s="254"/>
      <c r="AB203" s="254"/>
      <c r="AC203" s="254"/>
      <c r="AD203" s="254"/>
    </row>
    <row r="204" spans="1:30" ht="15.75" customHeight="1" x14ac:dyDescent="0.25">
      <c r="A204" s="254"/>
      <c r="B204" s="254"/>
      <c r="C204" s="254"/>
      <c r="D204" s="254"/>
      <c r="E204" s="254"/>
      <c r="F204" s="244"/>
      <c r="G204" s="244"/>
      <c r="H204" s="244"/>
      <c r="I204" s="254"/>
      <c r="J204" s="254"/>
      <c r="K204" s="244"/>
      <c r="L204" s="254"/>
      <c r="M204" s="254"/>
      <c r="N204" s="254"/>
      <c r="O204" s="254"/>
      <c r="P204" s="254"/>
      <c r="Q204" s="254"/>
      <c r="R204" s="254"/>
      <c r="S204" s="254"/>
      <c r="T204" s="254"/>
      <c r="U204" s="254"/>
      <c r="V204" s="254"/>
      <c r="W204" s="254"/>
      <c r="X204" s="254"/>
      <c r="Y204" s="254"/>
      <c r="Z204" s="254"/>
      <c r="AA204" s="254"/>
      <c r="AB204" s="254"/>
      <c r="AC204" s="254"/>
      <c r="AD204" s="254"/>
    </row>
    <row r="205" spans="1:30" ht="15.75" customHeight="1" x14ac:dyDescent="0.25">
      <c r="A205" s="254"/>
      <c r="B205" s="254"/>
      <c r="C205" s="254"/>
      <c r="D205" s="254"/>
      <c r="E205" s="254"/>
      <c r="F205" s="244"/>
      <c r="G205" s="244"/>
      <c r="H205" s="244"/>
      <c r="I205" s="254"/>
      <c r="J205" s="254"/>
      <c r="K205" s="244"/>
      <c r="L205" s="254"/>
      <c r="M205" s="254"/>
      <c r="N205" s="254"/>
      <c r="O205" s="254"/>
      <c r="P205" s="254"/>
      <c r="Q205" s="254"/>
      <c r="R205" s="254"/>
      <c r="S205" s="254"/>
      <c r="T205" s="254"/>
      <c r="U205" s="254"/>
      <c r="V205" s="254"/>
      <c r="W205" s="254"/>
      <c r="X205" s="254"/>
      <c r="Y205" s="254"/>
      <c r="Z205" s="254"/>
      <c r="AA205" s="254"/>
      <c r="AB205" s="254"/>
      <c r="AC205" s="254"/>
      <c r="AD205" s="254"/>
    </row>
    <row r="206" spans="1:30" ht="15.75" customHeight="1" x14ac:dyDescent="0.25">
      <c r="A206" s="254"/>
      <c r="B206" s="254"/>
      <c r="C206" s="254"/>
      <c r="D206" s="254"/>
      <c r="E206" s="254"/>
      <c r="F206" s="244"/>
      <c r="G206" s="244"/>
      <c r="H206" s="244"/>
      <c r="I206" s="254"/>
      <c r="J206" s="254"/>
      <c r="K206" s="244"/>
      <c r="L206" s="254"/>
      <c r="M206" s="254"/>
      <c r="N206" s="254"/>
      <c r="O206" s="254"/>
      <c r="P206" s="254"/>
      <c r="Q206" s="254"/>
      <c r="R206" s="254"/>
      <c r="S206" s="254"/>
      <c r="T206" s="254"/>
      <c r="U206" s="254"/>
      <c r="V206" s="254"/>
      <c r="W206" s="254"/>
      <c r="X206" s="254"/>
      <c r="Y206" s="254"/>
      <c r="Z206" s="254"/>
      <c r="AA206" s="254"/>
      <c r="AB206" s="254"/>
      <c r="AC206" s="254"/>
      <c r="AD206" s="254"/>
    </row>
    <row r="207" spans="1:30" ht="15.75" customHeight="1" x14ac:dyDescent="0.25">
      <c r="A207" s="254"/>
      <c r="B207" s="254"/>
      <c r="C207" s="254"/>
      <c r="D207" s="254"/>
      <c r="E207" s="254"/>
      <c r="F207" s="244"/>
      <c r="G207" s="244"/>
      <c r="H207" s="244"/>
      <c r="I207" s="254"/>
      <c r="J207" s="254"/>
      <c r="K207" s="244"/>
      <c r="L207" s="254"/>
      <c r="M207" s="254"/>
      <c r="N207" s="254"/>
      <c r="O207" s="254"/>
      <c r="P207" s="254"/>
      <c r="Q207" s="254"/>
      <c r="R207" s="254"/>
      <c r="S207" s="254"/>
      <c r="T207" s="254"/>
      <c r="U207" s="254"/>
      <c r="V207" s="254"/>
      <c r="W207" s="254"/>
      <c r="X207" s="254"/>
      <c r="Y207" s="254"/>
      <c r="Z207" s="254"/>
      <c r="AA207" s="254"/>
      <c r="AB207" s="254"/>
      <c r="AC207" s="254"/>
      <c r="AD207" s="254"/>
    </row>
    <row r="208" spans="1:30" ht="15.75" customHeight="1" x14ac:dyDescent="0.25">
      <c r="A208" s="254"/>
      <c r="B208" s="254"/>
      <c r="C208" s="254"/>
      <c r="D208" s="254"/>
      <c r="E208" s="254"/>
      <c r="F208" s="244"/>
      <c r="G208" s="244"/>
      <c r="H208" s="244"/>
      <c r="I208" s="254"/>
      <c r="J208" s="254"/>
      <c r="K208" s="244"/>
      <c r="L208" s="254"/>
      <c r="M208" s="254"/>
      <c r="N208" s="254"/>
      <c r="O208" s="254"/>
      <c r="P208" s="254"/>
      <c r="Q208" s="254"/>
      <c r="R208" s="254"/>
      <c r="S208" s="254"/>
      <c r="T208" s="254"/>
      <c r="U208" s="254"/>
      <c r="V208" s="254"/>
      <c r="W208" s="254"/>
      <c r="X208" s="254"/>
      <c r="Y208" s="254"/>
      <c r="Z208" s="254"/>
      <c r="AA208" s="254"/>
      <c r="AB208" s="254"/>
      <c r="AC208" s="254"/>
      <c r="AD208" s="254"/>
    </row>
    <row r="209" spans="1:30" ht="15.75" customHeight="1" x14ac:dyDescent="0.25">
      <c r="A209" s="254"/>
      <c r="B209" s="254"/>
      <c r="C209" s="254"/>
      <c r="D209" s="254"/>
      <c r="E209" s="254"/>
      <c r="F209" s="244"/>
      <c r="G209" s="244"/>
      <c r="H209" s="244"/>
      <c r="I209" s="254"/>
      <c r="J209" s="254"/>
      <c r="K209" s="244"/>
      <c r="L209" s="254"/>
      <c r="M209" s="254"/>
      <c r="N209" s="254"/>
      <c r="O209" s="254"/>
      <c r="P209" s="254"/>
      <c r="Q209" s="254"/>
      <c r="R209" s="254"/>
      <c r="S209" s="254"/>
      <c r="T209" s="254"/>
      <c r="U209" s="254"/>
      <c r="V209" s="254"/>
      <c r="W209" s="254"/>
      <c r="X209" s="254"/>
      <c r="Y209" s="254"/>
      <c r="Z209" s="254"/>
      <c r="AA209" s="254"/>
      <c r="AB209" s="254"/>
      <c r="AC209" s="254"/>
      <c r="AD209" s="254"/>
    </row>
    <row r="210" spans="1:30" ht="15.75" customHeight="1" x14ac:dyDescent="0.25">
      <c r="A210" s="254"/>
      <c r="B210" s="254"/>
      <c r="C210" s="254"/>
      <c r="D210" s="254"/>
      <c r="E210" s="254"/>
      <c r="F210" s="244"/>
      <c r="G210" s="244"/>
      <c r="H210" s="244"/>
      <c r="I210" s="254"/>
      <c r="J210" s="254"/>
      <c r="K210" s="244"/>
      <c r="L210" s="254"/>
      <c r="M210" s="254"/>
      <c r="N210" s="254"/>
      <c r="O210" s="254"/>
      <c r="P210" s="254"/>
      <c r="Q210" s="254"/>
      <c r="R210" s="254"/>
      <c r="S210" s="254"/>
      <c r="T210" s="254"/>
      <c r="U210" s="254"/>
      <c r="V210" s="254"/>
      <c r="W210" s="254"/>
      <c r="X210" s="254"/>
      <c r="Y210" s="254"/>
      <c r="Z210" s="254"/>
      <c r="AA210" s="254"/>
      <c r="AB210" s="254"/>
      <c r="AC210" s="254"/>
      <c r="AD210" s="254"/>
    </row>
    <row r="211" spans="1:30" ht="15.75" customHeight="1" x14ac:dyDescent="0.25">
      <c r="A211" s="254"/>
      <c r="B211" s="254"/>
      <c r="C211" s="254"/>
      <c r="D211" s="254"/>
      <c r="E211" s="254"/>
      <c r="F211" s="244"/>
      <c r="G211" s="244"/>
      <c r="H211" s="244"/>
      <c r="I211" s="254"/>
      <c r="J211" s="254"/>
      <c r="K211" s="244"/>
      <c r="L211" s="254"/>
      <c r="M211" s="254"/>
      <c r="N211" s="254"/>
      <c r="O211" s="254"/>
      <c r="P211" s="254"/>
      <c r="Q211" s="254"/>
      <c r="R211" s="254"/>
      <c r="S211" s="254"/>
      <c r="T211" s="254"/>
      <c r="U211" s="254"/>
      <c r="V211" s="254"/>
      <c r="W211" s="254"/>
      <c r="X211" s="254"/>
      <c r="Y211" s="254"/>
      <c r="Z211" s="254"/>
      <c r="AA211" s="254"/>
      <c r="AB211" s="254"/>
      <c r="AC211" s="254"/>
      <c r="AD211" s="254"/>
    </row>
    <row r="212" spans="1:30" ht="15.75" customHeight="1" x14ac:dyDescent="0.25">
      <c r="A212" s="254"/>
      <c r="B212" s="254"/>
      <c r="C212" s="254"/>
      <c r="D212" s="254"/>
      <c r="E212" s="254"/>
      <c r="F212" s="244"/>
      <c r="G212" s="244"/>
      <c r="H212" s="244"/>
      <c r="I212" s="254"/>
      <c r="J212" s="254"/>
      <c r="K212" s="244"/>
      <c r="L212" s="254"/>
      <c r="M212" s="254"/>
      <c r="N212" s="254"/>
      <c r="O212" s="254"/>
      <c r="P212" s="254"/>
      <c r="Q212" s="254"/>
      <c r="R212" s="254"/>
      <c r="S212" s="254"/>
      <c r="T212" s="254"/>
      <c r="U212" s="254"/>
      <c r="V212" s="254"/>
      <c r="W212" s="254"/>
      <c r="X212" s="254"/>
      <c r="Y212" s="254"/>
      <c r="Z212" s="254"/>
      <c r="AA212" s="254"/>
      <c r="AB212" s="254"/>
      <c r="AC212" s="254"/>
      <c r="AD212" s="254"/>
    </row>
    <row r="213" spans="1:30" ht="15.75" customHeight="1" x14ac:dyDescent="0.25">
      <c r="A213" s="254"/>
      <c r="B213" s="254"/>
      <c r="C213" s="254"/>
      <c r="D213" s="254"/>
      <c r="E213" s="254"/>
      <c r="F213" s="244"/>
      <c r="G213" s="244"/>
      <c r="H213" s="244"/>
      <c r="I213" s="254"/>
      <c r="J213" s="254"/>
      <c r="K213" s="244"/>
      <c r="L213" s="254"/>
      <c r="M213" s="254"/>
      <c r="N213" s="254"/>
      <c r="O213" s="254"/>
      <c r="P213" s="254"/>
      <c r="Q213" s="254"/>
      <c r="R213" s="254"/>
      <c r="S213" s="254"/>
      <c r="T213" s="254"/>
      <c r="U213" s="254"/>
      <c r="V213" s="254"/>
      <c r="W213" s="254"/>
      <c r="X213" s="254"/>
      <c r="Y213" s="254"/>
      <c r="Z213" s="254"/>
      <c r="AA213" s="254"/>
      <c r="AB213" s="254"/>
      <c r="AC213" s="254"/>
      <c r="AD213" s="254"/>
    </row>
    <row r="214" spans="1:30" ht="15.75" customHeight="1" x14ac:dyDescent="0.25">
      <c r="A214" s="254"/>
      <c r="B214" s="254"/>
      <c r="C214" s="254"/>
      <c r="D214" s="254"/>
      <c r="E214" s="254"/>
      <c r="F214" s="244"/>
      <c r="G214" s="244"/>
      <c r="H214" s="244"/>
      <c r="I214" s="254"/>
      <c r="J214" s="254"/>
      <c r="K214" s="244"/>
      <c r="L214" s="254"/>
      <c r="M214" s="254"/>
      <c r="N214" s="254"/>
      <c r="O214" s="254"/>
      <c r="P214" s="254"/>
      <c r="Q214" s="254"/>
      <c r="R214" s="254"/>
      <c r="S214" s="254"/>
      <c r="T214" s="254"/>
      <c r="U214" s="254"/>
      <c r="V214" s="254"/>
      <c r="W214" s="254"/>
      <c r="X214" s="254"/>
      <c r="Y214" s="254"/>
      <c r="Z214" s="254"/>
      <c r="AA214" s="254"/>
      <c r="AB214" s="254"/>
      <c r="AC214" s="254"/>
      <c r="AD214" s="254"/>
    </row>
    <row r="215" spans="1:30" ht="15.75" customHeight="1" x14ac:dyDescent="0.25">
      <c r="A215" s="254"/>
      <c r="B215" s="254"/>
      <c r="C215" s="254"/>
      <c r="D215" s="254"/>
      <c r="E215" s="254"/>
      <c r="F215" s="244"/>
      <c r="G215" s="244"/>
      <c r="H215" s="244"/>
      <c r="I215" s="254"/>
      <c r="J215" s="254"/>
      <c r="K215" s="244"/>
      <c r="L215" s="254"/>
      <c r="M215" s="254"/>
      <c r="N215" s="254"/>
      <c r="O215" s="254"/>
      <c r="P215" s="254"/>
      <c r="Q215" s="254"/>
      <c r="R215" s="254"/>
      <c r="S215" s="254"/>
      <c r="T215" s="254"/>
      <c r="U215" s="254"/>
      <c r="V215" s="254"/>
      <c r="W215" s="254"/>
      <c r="X215" s="254"/>
      <c r="Y215" s="254"/>
      <c r="Z215" s="254"/>
      <c r="AA215" s="254"/>
      <c r="AB215" s="254"/>
      <c r="AC215" s="254"/>
      <c r="AD215" s="254"/>
    </row>
    <row r="216" spans="1:30" ht="15.75" customHeight="1" x14ac:dyDescent="0.25">
      <c r="A216" s="254"/>
      <c r="B216" s="254"/>
      <c r="C216" s="254"/>
      <c r="D216" s="254"/>
      <c r="E216" s="254"/>
      <c r="F216" s="244"/>
      <c r="G216" s="244"/>
      <c r="H216" s="244"/>
      <c r="I216" s="254"/>
      <c r="J216" s="254"/>
      <c r="K216" s="244"/>
      <c r="L216" s="254"/>
      <c r="M216" s="254"/>
      <c r="N216" s="254"/>
      <c r="O216" s="254"/>
      <c r="P216" s="254"/>
      <c r="Q216" s="254"/>
      <c r="R216" s="254"/>
      <c r="S216" s="254"/>
      <c r="T216" s="254"/>
      <c r="U216" s="254"/>
      <c r="V216" s="254"/>
      <c r="W216" s="254"/>
      <c r="X216" s="254"/>
      <c r="Y216" s="254"/>
      <c r="Z216" s="254"/>
      <c r="AA216" s="254"/>
      <c r="AB216" s="254"/>
      <c r="AC216" s="254"/>
      <c r="AD216" s="254"/>
    </row>
    <row r="217" spans="1:30" ht="15.75" customHeight="1" x14ac:dyDescent="0.25">
      <c r="A217" s="254"/>
      <c r="B217" s="254"/>
      <c r="C217" s="254"/>
      <c r="D217" s="254"/>
      <c r="E217" s="254"/>
      <c r="F217" s="244"/>
      <c r="G217" s="244"/>
      <c r="H217" s="244"/>
      <c r="I217" s="254"/>
      <c r="J217" s="254"/>
      <c r="K217" s="244"/>
      <c r="L217" s="254"/>
      <c r="M217" s="254"/>
      <c r="N217" s="254"/>
      <c r="O217" s="254"/>
      <c r="P217" s="254"/>
      <c r="Q217" s="254"/>
      <c r="R217" s="254"/>
      <c r="S217" s="254"/>
      <c r="T217" s="254"/>
      <c r="U217" s="254"/>
      <c r="V217" s="254"/>
      <c r="W217" s="254"/>
      <c r="X217" s="254"/>
      <c r="Y217" s="254"/>
      <c r="Z217" s="254"/>
      <c r="AA217" s="254"/>
      <c r="AB217" s="254"/>
      <c r="AC217" s="254"/>
      <c r="AD217" s="254"/>
    </row>
    <row r="218" spans="1:30" ht="15.75" customHeight="1" x14ac:dyDescent="0.25">
      <c r="A218" s="254"/>
      <c r="B218" s="254"/>
      <c r="C218" s="254"/>
      <c r="D218" s="254"/>
      <c r="E218" s="254"/>
      <c r="F218" s="244"/>
      <c r="G218" s="244"/>
      <c r="H218" s="244"/>
      <c r="I218" s="254"/>
      <c r="J218" s="254"/>
      <c r="K218" s="244"/>
      <c r="L218" s="254"/>
      <c r="M218" s="254"/>
      <c r="N218" s="254"/>
      <c r="O218" s="254"/>
      <c r="P218" s="254"/>
      <c r="Q218" s="254"/>
      <c r="R218" s="254"/>
      <c r="S218" s="254"/>
      <c r="T218" s="254"/>
      <c r="U218" s="254"/>
      <c r="V218" s="254"/>
      <c r="W218" s="254"/>
      <c r="X218" s="254"/>
      <c r="Y218" s="254"/>
      <c r="Z218" s="254"/>
      <c r="AA218" s="254"/>
      <c r="AB218" s="254"/>
      <c r="AC218" s="254"/>
      <c r="AD218" s="254"/>
    </row>
    <row r="219" spans="1:30" ht="15.75" customHeight="1" x14ac:dyDescent="0.25">
      <c r="A219" s="254"/>
      <c r="B219" s="254"/>
      <c r="C219" s="254"/>
      <c r="D219" s="254"/>
      <c r="E219" s="254"/>
      <c r="F219" s="244"/>
      <c r="G219" s="244"/>
      <c r="H219" s="244"/>
      <c r="I219" s="254"/>
      <c r="J219" s="254"/>
      <c r="K219" s="244"/>
      <c r="L219" s="254"/>
      <c r="M219" s="254"/>
      <c r="N219" s="254"/>
      <c r="O219" s="254"/>
      <c r="P219" s="254"/>
      <c r="Q219" s="254"/>
      <c r="R219" s="254"/>
      <c r="S219" s="254"/>
      <c r="T219" s="254"/>
      <c r="U219" s="254"/>
      <c r="V219" s="254"/>
      <c r="W219" s="254"/>
      <c r="X219" s="254"/>
      <c r="Y219" s="254"/>
      <c r="Z219" s="254"/>
      <c r="AA219" s="254"/>
      <c r="AB219" s="254"/>
      <c r="AC219" s="254"/>
      <c r="AD219" s="254"/>
    </row>
    <row r="220" spans="1:30" ht="15.75" customHeight="1" x14ac:dyDescent="0.25">
      <c r="A220" s="254"/>
      <c r="B220" s="254"/>
      <c r="C220" s="254"/>
      <c r="D220" s="254"/>
      <c r="E220" s="254"/>
      <c r="F220" s="244"/>
      <c r="G220" s="244"/>
      <c r="H220" s="244"/>
      <c r="I220" s="254"/>
      <c r="J220" s="254"/>
      <c r="K220" s="244"/>
      <c r="L220" s="254"/>
      <c r="M220" s="254"/>
      <c r="N220" s="254"/>
      <c r="O220" s="254"/>
      <c r="P220" s="254"/>
      <c r="Q220" s="254"/>
      <c r="R220" s="254"/>
      <c r="S220" s="254"/>
      <c r="T220" s="254"/>
      <c r="U220" s="254"/>
      <c r="V220" s="254"/>
      <c r="W220" s="254"/>
      <c r="X220" s="254"/>
      <c r="Y220" s="254"/>
      <c r="Z220" s="254"/>
      <c r="AA220" s="254"/>
      <c r="AB220" s="254"/>
      <c r="AC220" s="254"/>
      <c r="AD220" s="254"/>
    </row>
    <row r="221" spans="1:30" ht="15.75" customHeight="1" x14ac:dyDescent="0.25">
      <c r="A221" s="254"/>
      <c r="B221" s="254"/>
      <c r="C221" s="254"/>
      <c r="D221" s="254"/>
      <c r="E221" s="254"/>
      <c r="F221" s="244"/>
      <c r="G221" s="244"/>
      <c r="H221" s="244"/>
      <c r="I221" s="254"/>
      <c r="J221" s="254"/>
      <c r="K221" s="244"/>
      <c r="L221" s="254"/>
      <c r="M221" s="254"/>
      <c r="N221" s="254"/>
      <c r="O221" s="254"/>
      <c r="P221" s="254"/>
      <c r="Q221" s="254"/>
      <c r="R221" s="254"/>
      <c r="S221" s="254"/>
      <c r="T221" s="254"/>
      <c r="U221" s="254"/>
      <c r="V221" s="254"/>
      <c r="W221" s="254"/>
      <c r="X221" s="254"/>
      <c r="Y221" s="254"/>
      <c r="Z221" s="254"/>
      <c r="AA221" s="254"/>
      <c r="AB221" s="254"/>
      <c r="AC221" s="254"/>
      <c r="AD221" s="254"/>
    </row>
    <row r="222" spans="1:30" ht="15.75" customHeight="1" x14ac:dyDescent="0.25">
      <c r="A222" s="254"/>
      <c r="B222" s="254"/>
      <c r="C222" s="254"/>
      <c r="D222" s="254"/>
      <c r="E222" s="254"/>
      <c r="F222" s="244"/>
      <c r="G222" s="244"/>
      <c r="H222" s="244"/>
      <c r="I222" s="254"/>
      <c r="J222" s="254"/>
      <c r="K222" s="244"/>
      <c r="L222" s="254"/>
      <c r="M222" s="254"/>
      <c r="N222" s="254"/>
      <c r="O222" s="254"/>
      <c r="P222" s="254"/>
      <c r="Q222" s="254"/>
      <c r="R222" s="254"/>
      <c r="S222" s="254"/>
      <c r="T222" s="254"/>
      <c r="U222" s="254"/>
      <c r="V222" s="254"/>
      <c r="W222" s="254"/>
      <c r="X222" s="254"/>
      <c r="Y222" s="254"/>
      <c r="Z222" s="254"/>
      <c r="AA222" s="254"/>
      <c r="AB222" s="254"/>
      <c r="AC222" s="254"/>
      <c r="AD222" s="254"/>
    </row>
    <row r="223" spans="1:30" ht="15.75" customHeight="1" x14ac:dyDescent="0.25">
      <c r="A223" s="254"/>
      <c r="B223" s="254"/>
      <c r="C223" s="254"/>
      <c r="D223" s="254"/>
      <c r="E223" s="254"/>
      <c r="F223" s="244"/>
      <c r="G223" s="244"/>
      <c r="H223" s="244"/>
      <c r="I223" s="254"/>
      <c r="J223" s="254"/>
      <c r="K223" s="244"/>
      <c r="L223" s="254"/>
      <c r="M223" s="254"/>
      <c r="N223" s="254"/>
      <c r="O223" s="254"/>
      <c r="P223" s="254"/>
      <c r="Q223" s="254"/>
      <c r="R223" s="254"/>
      <c r="S223" s="254"/>
      <c r="T223" s="254"/>
      <c r="U223" s="254"/>
      <c r="V223" s="254"/>
      <c r="W223" s="254"/>
      <c r="X223" s="254"/>
      <c r="Y223" s="254"/>
      <c r="Z223" s="254"/>
      <c r="AA223" s="254"/>
      <c r="AB223" s="254"/>
      <c r="AC223" s="254"/>
      <c r="AD223" s="254"/>
    </row>
    <row r="224" spans="1:30" ht="15.75" customHeight="1" x14ac:dyDescent="0.25">
      <c r="A224" s="254"/>
      <c r="B224" s="254"/>
      <c r="C224" s="254"/>
      <c r="D224" s="254"/>
      <c r="E224" s="254"/>
      <c r="F224" s="244"/>
      <c r="G224" s="244"/>
      <c r="H224" s="244"/>
      <c r="I224" s="254"/>
      <c r="J224" s="254"/>
      <c r="K224" s="244"/>
      <c r="L224" s="254"/>
      <c r="M224" s="254"/>
      <c r="N224" s="254"/>
      <c r="O224" s="254"/>
      <c r="P224" s="254"/>
      <c r="Q224" s="254"/>
      <c r="R224" s="254"/>
      <c r="S224" s="254"/>
      <c r="T224" s="254"/>
      <c r="U224" s="254"/>
      <c r="V224" s="254"/>
      <c r="W224" s="254"/>
      <c r="X224" s="254"/>
      <c r="Y224" s="254"/>
      <c r="Z224" s="254"/>
      <c r="AA224" s="254"/>
      <c r="AB224" s="254"/>
      <c r="AC224" s="254"/>
      <c r="AD224" s="254"/>
    </row>
    <row r="225" spans="1:30" ht="15.75" customHeight="1" x14ac:dyDescent="0.25">
      <c r="A225" s="254"/>
      <c r="B225" s="254"/>
      <c r="C225" s="254"/>
      <c r="D225" s="254"/>
      <c r="E225" s="254"/>
      <c r="F225" s="244"/>
      <c r="G225" s="244"/>
      <c r="H225" s="244"/>
      <c r="I225" s="254"/>
      <c r="J225" s="254"/>
      <c r="K225" s="244"/>
      <c r="L225" s="254"/>
      <c r="M225" s="254"/>
      <c r="N225" s="254"/>
      <c r="O225" s="254"/>
      <c r="P225" s="254"/>
      <c r="Q225" s="254"/>
      <c r="R225" s="254"/>
      <c r="S225" s="254"/>
      <c r="T225" s="254"/>
      <c r="U225" s="254"/>
      <c r="V225" s="254"/>
      <c r="W225" s="254"/>
      <c r="X225" s="254"/>
      <c r="Y225" s="254"/>
      <c r="Z225" s="254"/>
      <c r="AA225" s="254"/>
      <c r="AB225" s="254"/>
      <c r="AC225" s="254"/>
      <c r="AD225" s="254"/>
    </row>
    <row r="226" spans="1:30" ht="15.75" customHeight="1" x14ac:dyDescent="0.25">
      <c r="A226" s="254"/>
      <c r="B226" s="254"/>
      <c r="C226" s="254"/>
      <c r="D226" s="254"/>
      <c r="E226" s="254"/>
      <c r="F226" s="244"/>
      <c r="G226" s="244"/>
      <c r="H226" s="244"/>
      <c r="I226" s="254"/>
      <c r="J226" s="254"/>
      <c r="K226" s="244"/>
      <c r="L226" s="254"/>
      <c r="M226" s="254"/>
      <c r="N226" s="254"/>
      <c r="O226" s="254"/>
      <c r="P226" s="254"/>
      <c r="Q226" s="254"/>
      <c r="R226" s="254"/>
      <c r="S226" s="254"/>
      <c r="T226" s="254"/>
      <c r="U226" s="254"/>
      <c r="V226" s="254"/>
      <c r="W226" s="254"/>
      <c r="X226" s="254"/>
      <c r="Y226" s="254"/>
      <c r="Z226" s="254"/>
      <c r="AA226" s="254"/>
      <c r="AB226" s="254"/>
      <c r="AC226" s="254"/>
      <c r="AD226" s="254"/>
    </row>
    <row r="227" spans="1:30" ht="15.75" customHeight="1" x14ac:dyDescent="0.25">
      <c r="A227" s="254"/>
      <c r="B227" s="254"/>
      <c r="C227" s="254"/>
      <c r="D227" s="254"/>
      <c r="E227" s="254"/>
      <c r="F227" s="244"/>
      <c r="G227" s="244"/>
      <c r="H227" s="244"/>
      <c r="I227" s="254"/>
      <c r="J227" s="254"/>
      <c r="K227" s="244"/>
      <c r="L227" s="254"/>
      <c r="M227" s="254"/>
      <c r="N227" s="254"/>
      <c r="O227" s="254"/>
      <c r="P227" s="254"/>
      <c r="Q227" s="254"/>
      <c r="R227" s="254"/>
      <c r="S227" s="254"/>
      <c r="T227" s="254"/>
      <c r="U227" s="254"/>
      <c r="V227" s="254"/>
      <c r="W227" s="254"/>
      <c r="X227" s="254"/>
      <c r="Y227" s="254"/>
      <c r="Z227" s="254"/>
      <c r="AA227" s="254"/>
      <c r="AB227" s="254"/>
      <c r="AC227" s="254"/>
      <c r="AD227" s="254"/>
    </row>
    <row r="228" spans="1:30" ht="15.75" customHeight="1" x14ac:dyDescent="0.25">
      <c r="A228" s="254"/>
      <c r="B228" s="254"/>
      <c r="C228" s="254"/>
      <c r="D228" s="254"/>
      <c r="E228" s="254"/>
      <c r="F228" s="244"/>
      <c r="G228" s="244"/>
      <c r="H228" s="244"/>
      <c r="I228" s="254"/>
      <c r="J228" s="254"/>
      <c r="K228" s="244"/>
      <c r="L228" s="254"/>
      <c r="M228" s="254"/>
      <c r="N228" s="254"/>
      <c r="O228" s="254"/>
      <c r="P228" s="254"/>
      <c r="Q228" s="254"/>
      <c r="R228" s="254"/>
      <c r="S228" s="254"/>
      <c r="T228" s="254"/>
      <c r="U228" s="254"/>
      <c r="V228" s="254"/>
      <c r="W228" s="254"/>
      <c r="X228" s="254"/>
      <c r="Y228" s="254"/>
      <c r="Z228" s="254"/>
      <c r="AA228" s="254"/>
      <c r="AB228" s="254"/>
      <c r="AC228" s="254"/>
      <c r="AD228" s="254"/>
    </row>
    <row r="229" spans="1:30" ht="15.75" customHeight="1" x14ac:dyDescent="0.25">
      <c r="A229" s="254"/>
      <c r="B229" s="254"/>
      <c r="C229" s="254"/>
      <c r="D229" s="254"/>
      <c r="E229" s="254"/>
      <c r="F229" s="244"/>
      <c r="G229" s="244"/>
      <c r="H229" s="244"/>
      <c r="I229" s="254"/>
      <c r="J229" s="254"/>
      <c r="K229" s="244"/>
      <c r="L229" s="254"/>
      <c r="M229" s="254"/>
      <c r="N229" s="254"/>
      <c r="O229" s="254"/>
      <c r="P229" s="254"/>
      <c r="Q229" s="254"/>
      <c r="R229" s="254"/>
      <c r="S229" s="254"/>
      <c r="T229" s="254"/>
      <c r="U229" s="254"/>
      <c r="V229" s="254"/>
      <c r="W229" s="254"/>
      <c r="X229" s="254"/>
      <c r="Y229" s="254"/>
      <c r="Z229" s="254"/>
      <c r="AA229" s="254"/>
      <c r="AB229" s="254"/>
      <c r="AC229" s="254"/>
      <c r="AD229" s="254"/>
    </row>
    <row r="230" spans="1:30" ht="15.75" customHeight="1" x14ac:dyDescent="0.25">
      <c r="A230" s="254"/>
      <c r="B230" s="254"/>
      <c r="C230" s="254"/>
      <c r="D230" s="254"/>
      <c r="E230" s="254"/>
      <c r="F230" s="244"/>
      <c r="G230" s="244"/>
      <c r="H230" s="244"/>
      <c r="I230" s="254"/>
      <c r="J230" s="254"/>
      <c r="K230" s="244"/>
      <c r="L230" s="254"/>
      <c r="M230" s="254"/>
      <c r="N230" s="254"/>
      <c r="O230" s="254"/>
      <c r="P230" s="254"/>
      <c r="Q230" s="254"/>
      <c r="R230" s="254"/>
      <c r="S230" s="254"/>
      <c r="T230" s="254"/>
      <c r="U230" s="254"/>
      <c r="V230" s="254"/>
      <c r="W230" s="254"/>
      <c r="X230" s="254"/>
      <c r="Y230" s="254"/>
      <c r="Z230" s="254"/>
      <c r="AA230" s="254"/>
      <c r="AB230" s="254"/>
      <c r="AC230" s="254"/>
      <c r="AD230" s="254"/>
    </row>
    <row r="231" spans="1:30" ht="15.75" customHeight="1" x14ac:dyDescent="0.25">
      <c r="A231" s="254"/>
      <c r="B231" s="254"/>
      <c r="C231" s="254"/>
      <c r="D231" s="254"/>
      <c r="E231" s="254"/>
      <c r="F231" s="244"/>
      <c r="G231" s="244"/>
      <c r="H231" s="244"/>
      <c r="I231" s="254"/>
      <c r="J231" s="254"/>
      <c r="K231" s="244"/>
      <c r="L231" s="254"/>
      <c r="M231" s="254"/>
      <c r="N231" s="254"/>
      <c r="O231" s="254"/>
      <c r="P231" s="254"/>
      <c r="Q231" s="254"/>
      <c r="R231" s="254"/>
      <c r="S231" s="254"/>
      <c r="T231" s="254"/>
      <c r="U231" s="254"/>
      <c r="V231" s="254"/>
      <c r="W231" s="254"/>
      <c r="X231" s="254"/>
      <c r="Y231" s="254"/>
      <c r="Z231" s="254"/>
      <c r="AA231" s="254"/>
      <c r="AB231" s="254"/>
      <c r="AC231" s="254"/>
      <c r="AD231" s="254"/>
    </row>
    <row r="232" spans="1:30" ht="15.75" customHeight="1" x14ac:dyDescent="0.25">
      <c r="A232" s="254"/>
      <c r="B232" s="254"/>
      <c r="C232" s="254"/>
      <c r="D232" s="254"/>
      <c r="E232" s="254"/>
      <c r="F232" s="244"/>
      <c r="G232" s="244"/>
      <c r="H232" s="244"/>
      <c r="I232" s="254"/>
      <c r="J232" s="254"/>
      <c r="K232" s="244"/>
      <c r="L232" s="254"/>
      <c r="M232" s="254"/>
      <c r="N232" s="254"/>
      <c r="O232" s="254"/>
      <c r="P232" s="254"/>
      <c r="Q232" s="254"/>
      <c r="R232" s="254"/>
      <c r="S232" s="254"/>
      <c r="T232" s="254"/>
      <c r="U232" s="254"/>
      <c r="V232" s="254"/>
      <c r="W232" s="254"/>
      <c r="X232" s="254"/>
      <c r="Y232" s="254"/>
      <c r="Z232" s="254"/>
      <c r="AA232" s="254"/>
      <c r="AB232" s="254"/>
      <c r="AC232" s="254"/>
      <c r="AD232" s="254"/>
    </row>
    <row r="233" spans="1:30" ht="15.75" customHeight="1" x14ac:dyDescent="0.25">
      <c r="A233" s="254"/>
      <c r="B233" s="254"/>
      <c r="C233" s="254"/>
      <c r="D233" s="254"/>
      <c r="E233" s="254"/>
      <c r="F233" s="244"/>
      <c r="G233" s="244"/>
      <c r="H233" s="244"/>
      <c r="I233" s="254"/>
      <c r="J233" s="254"/>
      <c r="K233" s="244"/>
      <c r="L233" s="254"/>
      <c r="M233" s="254"/>
      <c r="N233" s="254"/>
      <c r="O233" s="254"/>
      <c r="P233" s="254"/>
      <c r="Q233" s="254"/>
      <c r="R233" s="254"/>
      <c r="S233" s="254"/>
      <c r="T233" s="254"/>
      <c r="U233" s="254"/>
      <c r="V233" s="254"/>
      <c r="W233" s="254"/>
      <c r="X233" s="254"/>
      <c r="Y233" s="254"/>
      <c r="Z233" s="254"/>
      <c r="AA233" s="254"/>
      <c r="AB233" s="254"/>
      <c r="AC233" s="254"/>
      <c r="AD233" s="254"/>
    </row>
    <row r="234" spans="1:30" ht="15.75" customHeight="1" x14ac:dyDescent="0.25">
      <c r="A234" s="254"/>
      <c r="B234" s="254"/>
      <c r="C234" s="254"/>
      <c r="D234" s="254"/>
      <c r="E234" s="254"/>
      <c r="F234" s="244"/>
      <c r="G234" s="244"/>
      <c r="H234" s="244"/>
      <c r="I234" s="254"/>
      <c r="J234" s="254"/>
      <c r="K234" s="244"/>
      <c r="L234" s="254"/>
      <c r="M234" s="254"/>
      <c r="N234" s="254"/>
      <c r="O234" s="254"/>
      <c r="P234" s="254"/>
      <c r="Q234" s="254"/>
      <c r="R234" s="254"/>
      <c r="S234" s="254"/>
      <c r="T234" s="254"/>
      <c r="U234" s="254"/>
      <c r="V234" s="254"/>
      <c r="W234" s="254"/>
      <c r="X234" s="254"/>
      <c r="Y234" s="254"/>
      <c r="Z234" s="254"/>
      <c r="AA234" s="254"/>
      <c r="AB234" s="254"/>
      <c r="AC234" s="254"/>
      <c r="AD234" s="254"/>
    </row>
    <row r="235" spans="1:30" ht="15.75" customHeight="1" x14ac:dyDescent="0.25">
      <c r="A235" s="254"/>
      <c r="B235" s="254"/>
      <c r="C235" s="254"/>
      <c r="D235" s="254"/>
      <c r="E235" s="254"/>
      <c r="F235" s="244"/>
      <c r="G235" s="244"/>
      <c r="H235" s="244"/>
      <c r="I235" s="254"/>
      <c r="J235" s="254"/>
      <c r="K235" s="244"/>
      <c r="L235" s="254"/>
      <c r="M235" s="254"/>
      <c r="N235" s="254"/>
      <c r="O235" s="254"/>
      <c r="P235" s="254"/>
      <c r="Q235" s="254"/>
      <c r="R235" s="254"/>
      <c r="S235" s="254"/>
      <c r="T235" s="254"/>
      <c r="U235" s="254"/>
      <c r="V235" s="254"/>
      <c r="W235" s="254"/>
      <c r="X235" s="254"/>
      <c r="Y235" s="254"/>
      <c r="Z235" s="254"/>
      <c r="AA235" s="254"/>
      <c r="AB235" s="254"/>
      <c r="AC235" s="254"/>
      <c r="AD235" s="254"/>
    </row>
    <row r="236" spans="1:30" ht="15.75" customHeight="1" x14ac:dyDescent="0.25">
      <c r="A236" s="254"/>
      <c r="B236" s="254"/>
      <c r="C236" s="254"/>
      <c r="D236" s="254"/>
      <c r="E236" s="254"/>
      <c r="F236" s="244"/>
      <c r="G236" s="244"/>
      <c r="H236" s="244"/>
      <c r="I236" s="254"/>
      <c r="J236" s="254"/>
      <c r="K236" s="244"/>
      <c r="L236" s="254"/>
      <c r="M236" s="254"/>
      <c r="N236" s="254"/>
      <c r="O236" s="254"/>
      <c r="P236" s="254"/>
      <c r="Q236" s="254"/>
      <c r="R236" s="254"/>
      <c r="S236" s="254"/>
      <c r="T236" s="254"/>
      <c r="U236" s="254"/>
      <c r="V236" s="254"/>
      <c r="W236" s="254"/>
      <c r="X236" s="254"/>
      <c r="Y236" s="254"/>
      <c r="Z236" s="254"/>
      <c r="AA236" s="254"/>
      <c r="AB236" s="254"/>
      <c r="AC236" s="254"/>
      <c r="AD236" s="254"/>
    </row>
    <row r="237" spans="1:30" ht="15.75" customHeight="1" x14ac:dyDescent="0.25">
      <c r="A237" s="254"/>
      <c r="B237" s="254"/>
      <c r="C237" s="254"/>
      <c r="D237" s="254"/>
      <c r="E237" s="254"/>
      <c r="F237" s="244"/>
      <c r="G237" s="244"/>
      <c r="H237" s="244"/>
      <c r="I237" s="254"/>
      <c r="J237" s="254"/>
      <c r="K237" s="244"/>
      <c r="L237" s="254"/>
      <c r="M237" s="254"/>
      <c r="N237" s="254"/>
      <c r="O237" s="254"/>
      <c r="P237" s="254"/>
      <c r="Q237" s="254"/>
      <c r="R237" s="254"/>
      <c r="S237" s="254"/>
      <c r="T237" s="254"/>
      <c r="U237" s="254"/>
      <c r="V237" s="254"/>
      <c r="W237" s="254"/>
      <c r="X237" s="254"/>
      <c r="Y237" s="254"/>
      <c r="Z237" s="254"/>
      <c r="AA237" s="254"/>
      <c r="AB237" s="254"/>
      <c r="AC237" s="254"/>
      <c r="AD237" s="254"/>
    </row>
    <row r="238" spans="1:30" ht="15.75" customHeight="1" x14ac:dyDescent="0.25">
      <c r="A238" s="254"/>
      <c r="B238" s="254"/>
      <c r="C238" s="254"/>
      <c r="D238" s="254"/>
      <c r="E238" s="254"/>
      <c r="F238" s="244"/>
      <c r="G238" s="244"/>
      <c r="H238" s="244"/>
      <c r="I238" s="254"/>
      <c r="J238" s="254"/>
      <c r="K238" s="244"/>
      <c r="L238" s="254"/>
      <c r="M238" s="254"/>
      <c r="N238" s="254"/>
      <c r="O238" s="254"/>
      <c r="P238" s="254"/>
      <c r="Q238" s="254"/>
      <c r="R238" s="254"/>
      <c r="S238" s="254"/>
      <c r="T238" s="254"/>
      <c r="U238" s="254"/>
      <c r="V238" s="254"/>
      <c r="W238" s="254"/>
      <c r="X238" s="254"/>
      <c r="Y238" s="254"/>
      <c r="Z238" s="254"/>
      <c r="AA238" s="254"/>
      <c r="AB238" s="254"/>
      <c r="AC238" s="254"/>
      <c r="AD238" s="254"/>
    </row>
    <row r="239" spans="1:30" ht="15.75" customHeight="1" x14ac:dyDescent="0.25">
      <c r="A239" s="254"/>
      <c r="B239" s="254"/>
      <c r="C239" s="254"/>
      <c r="D239" s="254"/>
      <c r="E239" s="254"/>
      <c r="F239" s="244"/>
      <c r="G239" s="244"/>
      <c r="H239" s="244"/>
      <c r="I239" s="254"/>
      <c r="J239" s="254"/>
      <c r="K239" s="244"/>
      <c r="L239" s="254"/>
      <c r="M239" s="254"/>
      <c r="N239" s="254"/>
      <c r="O239" s="254"/>
      <c r="P239" s="254"/>
      <c r="Q239" s="254"/>
      <c r="R239" s="254"/>
      <c r="S239" s="254"/>
      <c r="T239" s="254"/>
      <c r="U239" s="254"/>
      <c r="V239" s="254"/>
      <c r="W239" s="254"/>
      <c r="X239" s="254"/>
      <c r="Y239" s="254"/>
      <c r="Z239" s="254"/>
      <c r="AA239" s="254"/>
      <c r="AB239" s="254"/>
      <c r="AC239" s="254"/>
      <c r="AD239" s="254"/>
    </row>
    <row r="240" spans="1:30" ht="15.75" customHeight="1" x14ac:dyDescent="0.25">
      <c r="A240" s="254"/>
      <c r="B240" s="254"/>
      <c r="C240" s="254"/>
      <c r="D240" s="254"/>
      <c r="E240" s="254"/>
      <c r="F240" s="244"/>
      <c r="G240" s="244"/>
      <c r="H240" s="244"/>
      <c r="I240" s="254"/>
      <c r="J240" s="254"/>
      <c r="K240" s="244"/>
      <c r="L240" s="254"/>
      <c r="M240" s="254"/>
      <c r="N240" s="254"/>
      <c r="O240" s="254"/>
      <c r="P240" s="254"/>
      <c r="Q240" s="254"/>
      <c r="R240" s="254"/>
      <c r="S240" s="254"/>
      <c r="T240" s="254"/>
      <c r="U240" s="254"/>
      <c r="V240" s="254"/>
      <c r="W240" s="254"/>
      <c r="X240" s="254"/>
      <c r="Y240" s="254"/>
      <c r="Z240" s="254"/>
      <c r="AA240" s="254"/>
      <c r="AB240" s="254"/>
      <c r="AC240" s="254"/>
      <c r="AD240" s="254"/>
    </row>
    <row r="241" spans="1:30" ht="15.75" customHeight="1" x14ac:dyDescent="0.25">
      <c r="A241" s="254"/>
      <c r="B241" s="254"/>
      <c r="C241" s="254"/>
      <c r="D241" s="254"/>
      <c r="E241" s="254"/>
      <c r="F241" s="244"/>
      <c r="G241" s="244"/>
      <c r="H241" s="244"/>
      <c r="I241" s="254"/>
      <c r="J241" s="254"/>
      <c r="K241" s="244"/>
      <c r="L241" s="254"/>
      <c r="M241" s="254"/>
      <c r="N241" s="254"/>
      <c r="O241" s="254"/>
      <c r="P241" s="254"/>
      <c r="Q241" s="254"/>
      <c r="R241" s="254"/>
      <c r="S241" s="254"/>
      <c r="T241" s="254"/>
      <c r="U241" s="254"/>
      <c r="V241" s="254"/>
      <c r="W241" s="254"/>
      <c r="X241" s="254"/>
      <c r="Y241" s="254"/>
      <c r="Z241" s="254"/>
      <c r="AA241" s="254"/>
      <c r="AB241" s="254"/>
      <c r="AC241" s="254"/>
      <c r="AD241" s="254"/>
    </row>
    <row r="242" spans="1:30" ht="15.75" customHeight="1" x14ac:dyDescent="0.25">
      <c r="A242" s="254"/>
      <c r="B242" s="254"/>
      <c r="C242" s="254"/>
      <c r="D242" s="254"/>
      <c r="E242" s="254"/>
      <c r="F242" s="244"/>
      <c r="G242" s="244"/>
      <c r="H242" s="244"/>
      <c r="I242" s="254"/>
      <c r="J242" s="254"/>
      <c r="K242" s="244"/>
      <c r="L242" s="254"/>
      <c r="M242" s="254"/>
      <c r="N242" s="254"/>
      <c r="O242" s="254"/>
      <c r="P242" s="254"/>
      <c r="Q242" s="254"/>
      <c r="R242" s="254"/>
      <c r="S242" s="254"/>
      <c r="T242" s="254"/>
      <c r="U242" s="254"/>
      <c r="V242" s="254"/>
      <c r="W242" s="254"/>
      <c r="X242" s="254"/>
      <c r="Y242" s="254"/>
      <c r="Z242" s="254"/>
      <c r="AA242" s="254"/>
      <c r="AB242" s="254"/>
      <c r="AC242" s="254"/>
      <c r="AD242" s="254"/>
    </row>
    <row r="243" spans="1:30" ht="15.75" customHeight="1" x14ac:dyDescent="0.25">
      <c r="A243" s="254"/>
      <c r="B243" s="254"/>
      <c r="C243" s="254"/>
      <c r="D243" s="254"/>
      <c r="E243" s="254"/>
      <c r="F243" s="244"/>
      <c r="G243" s="244"/>
      <c r="H243" s="244"/>
      <c r="I243" s="254"/>
      <c r="J243" s="254"/>
      <c r="K243" s="244"/>
      <c r="L243" s="254"/>
      <c r="M243" s="254"/>
      <c r="N243" s="254"/>
      <c r="O243" s="254"/>
      <c r="P243" s="254"/>
      <c r="Q243" s="254"/>
      <c r="R243" s="254"/>
      <c r="S243" s="254"/>
      <c r="T243" s="254"/>
      <c r="U243" s="254"/>
      <c r="V243" s="254"/>
      <c r="W243" s="254"/>
      <c r="X243" s="254"/>
      <c r="Y243" s="254"/>
      <c r="Z243" s="254"/>
      <c r="AA243" s="254"/>
      <c r="AB243" s="254"/>
      <c r="AC243" s="254"/>
      <c r="AD243" s="254"/>
    </row>
    <row r="244" spans="1:30" ht="15.75" customHeight="1" x14ac:dyDescent="0.25">
      <c r="A244" s="254"/>
      <c r="B244" s="254"/>
      <c r="C244" s="254"/>
      <c r="D244" s="254"/>
      <c r="E244" s="254"/>
      <c r="F244" s="244"/>
      <c r="G244" s="244"/>
      <c r="H244" s="244"/>
      <c r="I244" s="254"/>
      <c r="J244" s="254"/>
      <c r="K244" s="244"/>
      <c r="L244" s="254"/>
      <c r="M244" s="254"/>
      <c r="N244" s="254"/>
      <c r="O244" s="254"/>
      <c r="P244" s="254"/>
      <c r="Q244" s="254"/>
      <c r="R244" s="254"/>
      <c r="S244" s="254"/>
      <c r="T244" s="254"/>
      <c r="U244" s="254"/>
      <c r="V244" s="254"/>
      <c r="W244" s="254"/>
      <c r="X244" s="254"/>
      <c r="Y244" s="254"/>
      <c r="Z244" s="254"/>
      <c r="AA244" s="254"/>
      <c r="AB244" s="254"/>
      <c r="AC244" s="254"/>
      <c r="AD244" s="254"/>
    </row>
    <row r="245" spans="1:30" ht="15.75" customHeight="1" x14ac:dyDescent="0.25">
      <c r="A245" s="254"/>
      <c r="B245" s="254"/>
      <c r="C245" s="254"/>
      <c r="D245" s="254"/>
      <c r="E245" s="254"/>
      <c r="F245" s="244"/>
      <c r="G245" s="244"/>
      <c r="H245" s="244"/>
      <c r="I245" s="254"/>
      <c r="J245" s="254"/>
      <c r="K245" s="244"/>
      <c r="L245" s="254"/>
      <c r="M245" s="254"/>
      <c r="N245" s="254"/>
      <c r="O245" s="254"/>
      <c r="P245" s="254"/>
      <c r="Q245" s="254"/>
      <c r="R245" s="254"/>
      <c r="S245" s="254"/>
      <c r="T245" s="254"/>
      <c r="U245" s="254"/>
      <c r="V245" s="254"/>
      <c r="W245" s="254"/>
      <c r="X245" s="254"/>
      <c r="Y245" s="254"/>
      <c r="Z245" s="254"/>
      <c r="AA245" s="254"/>
      <c r="AB245" s="254"/>
      <c r="AC245" s="254"/>
      <c r="AD245" s="254"/>
    </row>
    <row r="246" spans="1:30" ht="15.75" customHeight="1" x14ac:dyDescent="0.25">
      <c r="A246" s="254"/>
      <c r="B246" s="254"/>
      <c r="C246" s="254"/>
      <c r="D246" s="254"/>
      <c r="E246" s="254"/>
      <c r="F246" s="244"/>
      <c r="G246" s="244"/>
      <c r="H246" s="244"/>
      <c r="I246" s="254"/>
      <c r="J246" s="254"/>
      <c r="K246" s="244"/>
      <c r="L246" s="254"/>
      <c r="M246" s="254"/>
      <c r="N246" s="254"/>
      <c r="O246" s="254"/>
      <c r="P246" s="254"/>
      <c r="Q246" s="254"/>
      <c r="R246" s="254"/>
      <c r="S246" s="254"/>
      <c r="T246" s="254"/>
      <c r="U246" s="254"/>
      <c r="V246" s="254"/>
      <c r="W246" s="254"/>
      <c r="X246" s="254"/>
      <c r="Y246" s="254"/>
      <c r="Z246" s="254"/>
      <c r="AA246" s="254"/>
      <c r="AB246" s="254"/>
      <c r="AC246" s="254"/>
      <c r="AD246" s="254"/>
    </row>
    <row r="247" spans="1:30" ht="15.75" customHeight="1" x14ac:dyDescent="0.25">
      <c r="A247" s="254"/>
      <c r="B247" s="254"/>
      <c r="C247" s="254"/>
      <c r="D247" s="254"/>
      <c r="E247" s="254"/>
      <c r="F247" s="244"/>
      <c r="G247" s="244"/>
      <c r="H247" s="244"/>
      <c r="I247" s="254"/>
      <c r="J247" s="254"/>
      <c r="K247" s="244"/>
      <c r="L247" s="254"/>
      <c r="M247" s="254"/>
      <c r="N247" s="254"/>
      <c r="O247" s="254"/>
      <c r="P247" s="254"/>
      <c r="Q247" s="254"/>
      <c r="R247" s="254"/>
      <c r="S247" s="254"/>
      <c r="T247" s="254"/>
      <c r="U247" s="254"/>
      <c r="V247" s="254"/>
      <c r="W247" s="254"/>
      <c r="X247" s="254"/>
      <c r="Y247" s="254"/>
      <c r="Z247" s="254"/>
      <c r="AA247" s="254"/>
      <c r="AB247" s="254"/>
      <c r="AC247" s="254"/>
      <c r="AD247" s="254"/>
    </row>
    <row r="248" spans="1:30" ht="15.75" customHeight="1" x14ac:dyDescent="0.25">
      <c r="A248" s="254"/>
      <c r="B248" s="254"/>
      <c r="C248" s="254"/>
      <c r="D248" s="254"/>
      <c r="E248" s="254"/>
      <c r="F248" s="244"/>
      <c r="G248" s="244"/>
      <c r="H248" s="244"/>
      <c r="I248" s="254"/>
      <c r="J248" s="254"/>
      <c r="K248" s="244"/>
      <c r="L248" s="254"/>
      <c r="M248" s="254"/>
      <c r="N248" s="254"/>
      <c r="O248" s="254"/>
      <c r="P248" s="254"/>
      <c r="Q248" s="254"/>
      <c r="R248" s="254"/>
      <c r="S248" s="254"/>
      <c r="T248" s="254"/>
      <c r="U248" s="254"/>
      <c r="V248" s="254"/>
      <c r="W248" s="254"/>
      <c r="X248" s="254"/>
      <c r="Y248" s="254"/>
      <c r="Z248" s="254"/>
      <c r="AA248" s="254"/>
      <c r="AB248" s="254"/>
      <c r="AC248" s="254"/>
      <c r="AD248" s="254"/>
    </row>
    <row r="249" spans="1:30" ht="15.75" customHeight="1" x14ac:dyDescent="0.25">
      <c r="A249" s="254"/>
      <c r="B249" s="254"/>
      <c r="C249" s="254"/>
      <c r="D249" s="254"/>
      <c r="E249" s="254"/>
      <c r="F249" s="244"/>
      <c r="G249" s="244"/>
      <c r="H249" s="244"/>
      <c r="I249" s="254"/>
      <c r="J249" s="254"/>
      <c r="K249" s="244"/>
      <c r="L249" s="254"/>
      <c r="M249" s="254"/>
      <c r="N249" s="254"/>
      <c r="O249" s="254"/>
      <c r="P249" s="254"/>
      <c r="Q249" s="254"/>
      <c r="R249" s="254"/>
      <c r="S249" s="254"/>
      <c r="T249" s="254"/>
      <c r="U249" s="254"/>
      <c r="V249" s="254"/>
      <c r="W249" s="254"/>
      <c r="X249" s="254"/>
      <c r="Y249" s="254"/>
      <c r="Z249" s="254"/>
      <c r="AA249" s="254"/>
      <c r="AB249" s="254"/>
      <c r="AC249" s="254"/>
      <c r="AD249" s="254"/>
    </row>
    <row r="250" spans="1:30" ht="15.75" customHeight="1" x14ac:dyDescent="0.25">
      <c r="A250" s="254"/>
      <c r="B250" s="254"/>
      <c r="C250" s="254"/>
      <c r="D250" s="254"/>
      <c r="E250" s="254"/>
      <c r="F250" s="244"/>
      <c r="G250" s="244"/>
      <c r="H250" s="244"/>
      <c r="I250" s="254"/>
      <c r="J250" s="254"/>
      <c r="K250" s="244"/>
      <c r="L250" s="254"/>
      <c r="M250" s="254"/>
      <c r="N250" s="254"/>
      <c r="O250" s="254"/>
      <c r="P250" s="254"/>
      <c r="Q250" s="254"/>
      <c r="R250" s="254"/>
      <c r="S250" s="254"/>
      <c r="T250" s="254"/>
      <c r="U250" s="254"/>
      <c r="V250" s="254"/>
      <c r="W250" s="254"/>
      <c r="X250" s="254"/>
      <c r="Y250" s="254"/>
      <c r="Z250" s="254"/>
      <c r="AA250" s="254"/>
      <c r="AB250" s="254"/>
      <c r="AC250" s="254"/>
      <c r="AD250" s="254"/>
    </row>
    <row r="251" spans="1:30" ht="15.75" customHeight="1" x14ac:dyDescent="0.25">
      <c r="A251" s="254"/>
      <c r="B251" s="254"/>
      <c r="C251" s="254"/>
      <c r="D251" s="254"/>
      <c r="E251" s="254"/>
      <c r="F251" s="244"/>
      <c r="G251" s="244"/>
      <c r="H251" s="244"/>
      <c r="I251" s="254"/>
      <c r="J251" s="254"/>
      <c r="K251" s="244"/>
      <c r="L251" s="254"/>
      <c r="M251" s="254"/>
      <c r="N251" s="254"/>
      <c r="O251" s="254"/>
      <c r="P251" s="254"/>
      <c r="Q251" s="254"/>
      <c r="R251" s="254"/>
      <c r="S251" s="254"/>
      <c r="T251" s="254"/>
      <c r="U251" s="254"/>
      <c r="V251" s="254"/>
      <c r="W251" s="254"/>
      <c r="X251" s="254"/>
      <c r="Y251" s="254"/>
      <c r="Z251" s="254"/>
      <c r="AA251" s="254"/>
      <c r="AB251" s="254"/>
      <c r="AC251" s="254"/>
      <c r="AD251" s="254"/>
    </row>
    <row r="252" spans="1:30" ht="15.75" customHeight="1" x14ac:dyDescent="0.25">
      <c r="A252" s="254"/>
      <c r="B252" s="254"/>
      <c r="C252" s="254"/>
      <c r="D252" s="254"/>
      <c r="E252" s="254"/>
      <c r="F252" s="244"/>
      <c r="G252" s="244"/>
      <c r="H252" s="244"/>
      <c r="I252" s="254"/>
      <c r="J252" s="254"/>
      <c r="K252" s="244"/>
      <c r="L252" s="254"/>
      <c r="M252" s="254"/>
      <c r="N252" s="254"/>
      <c r="O252" s="254"/>
      <c r="P252" s="254"/>
      <c r="Q252" s="254"/>
      <c r="R252" s="254"/>
      <c r="S252" s="254"/>
      <c r="T252" s="254"/>
      <c r="U252" s="254"/>
      <c r="V252" s="254"/>
      <c r="W252" s="254"/>
      <c r="X252" s="254"/>
      <c r="Y252" s="254"/>
      <c r="Z252" s="254"/>
      <c r="AA252" s="254"/>
      <c r="AB252" s="254"/>
      <c r="AC252" s="254"/>
      <c r="AD252" s="254"/>
    </row>
    <row r="253" spans="1:30" ht="15.75" customHeight="1" x14ac:dyDescent="0.25">
      <c r="A253" s="254"/>
      <c r="B253" s="254"/>
      <c r="C253" s="254"/>
      <c r="D253" s="254"/>
      <c r="E253" s="254"/>
      <c r="F253" s="244"/>
      <c r="G253" s="244"/>
      <c r="H253" s="244"/>
      <c r="I253" s="254"/>
      <c r="J253" s="254"/>
      <c r="K253" s="244"/>
      <c r="L253" s="254"/>
      <c r="M253" s="254"/>
      <c r="N253" s="254"/>
      <c r="O253" s="254"/>
      <c r="P253" s="254"/>
      <c r="Q253" s="254"/>
      <c r="R253" s="254"/>
      <c r="S253" s="254"/>
      <c r="T253" s="254"/>
      <c r="U253" s="254"/>
      <c r="V253" s="254"/>
      <c r="W253" s="254"/>
      <c r="X253" s="254"/>
      <c r="Y253" s="254"/>
      <c r="Z253" s="254"/>
      <c r="AA253" s="254"/>
      <c r="AB253" s="254"/>
      <c r="AC253" s="254"/>
      <c r="AD253" s="254"/>
    </row>
    <row r="254" spans="1:30" ht="15.75" customHeight="1" x14ac:dyDescent="0.25">
      <c r="A254" s="254"/>
      <c r="B254" s="254"/>
      <c r="C254" s="254"/>
      <c r="D254" s="254"/>
      <c r="E254" s="254"/>
      <c r="F254" s="244"/>
      <c r="G254" s="244"/>
      <c r="H254" s="244"/>
      <c r="I254" s="254"/>
      <c r="J254" s="254"/>
      <c r="K254" s="244"/>
      <c r="L254" s="254"/>
      <c r="M254" s="254"/>
      <c r="N254" s="254"/>
      <c r="O254" s="254"/>
      <c r="P254" s="254"/>
      <c r="Q254" s="254"/>
      <c r="R254" s="254"/>
      <c r="S254" s="254"/>
      <c r="T254" s="254"/>
      <c r="U254" s="254"/>
      <c r="V254" s="254"/>
      <c r="W254" s="254"/>
      <c r="X254" s="254"/>
      <c r="Y254" s="254"/>
      <c r="Z254" s="254"/>
      <c r="AA254" s="254"/>
      <c r="AB254" s="254"/>
      <c r="AC254" s="254"/>
      <c r="AD254" s="254"/>
    </row>
    <row r="255" spans="1:30" ht="15.75" customHeight="1" x14ac:dyDescent="0.25">
      <c r="A255" s="254"/>
      <c r="B255" s="254"/>
      <c r="C255" s="254"/>
      <c r="D255" s="254"/>
      <c r="E255" s="254"/>
      <c r="F255" s="244"/>
      <c r="G255" s="244"/>
      <c r="H255" s="244"/>
      <c r="I255" s="254"/>
      <c r="J255" s="254"/>
      <c r="K255" s="244"/>
      <c r="L255" s="254"/>
      <c r="M255" s="254"/>
      <c r="N255" s="254"/>
      <c r="O255" s="254"/>
      <c r="P255" s="254"/>
      <c r="Q255" s="254"/>
      <c r="R255" s="254"/>
      <c r="S255" s="254"/>
      <c r="T255" s="254"/>
      <c r="U255" s="254"/>
      <c r="V255" s="254"/>
      <c r="W255" s="254"/>
      <c r="X255" s="254"/>
      <c r="Y255" s="254"/>
      <c r="Z255" s="254"/>
      <c r="AA255" s="254"/>
      <c r="AB255" s="254"/>
      <c r="AC255" s="254"/>
      <c r="AD255" s="254"/>
    </row>
    <row r="256" spans="1:30" ht="15.75" customHeight="1" x14ac:dyDescent="0.25">
      <c r="A256" s="254"/>
      <c r="B256" s="254"/>
      <c r="C256" s="254"/>
      <c r="D256" s="254"/>
      <c r="E256" s="254"/>
      <c r="F256" s="244"/>
      <c r="G256" s="244"/>
      <c r="H256" s="244"/>
      <c r="I256" s="254"/>
      <c r="J256" s="254"/>
      <c r="K256" s="244"/>
      <c r="L256" s="254"/>
      <c r="M256" s="254"/>
      <c r="N256" s="254"/>
      <c r="O256" s="254"/>
      <c r="P256" s="254"/>
      <c r="Q256" s="254"/>
      <c r="R256" s="254"/>
      <c r="S256" s="254"/>
      <c r="T256" s="254"/>
      <c r="U256" s="254"/>
      <c r="V256" s="254"/>
      <c r="W256" s="254"/>
      <c r="X256" s="254"/>
      <c r="Y256" s="254"/>
      <c r="Z256" s="254"/>
      <c r="AA256" s="254"/>
      <c r="AB256" s="254"/>
      <c r="AC256" s="254"/>
      <c r="AD256" s="254"/>
    </row>
    <row r="257" spans="1:30" ht="15.75" customHeight="1" x14ac:dyDescent="0.25">
      <c r="A257" s="254"/>
      <c r="B257" s="254"/>
      <c r="C257" s="254"/>
      <c r="D257" s="254"/>
      <c r="E257" s="254"/>
      <c r="F257" s="244"/>
      <c r="G257" s="244"/>
      <c r="H257" s="244"/>
      <c r="I257" s="254"/>
      <c r="J257" s="254"/>
      <c r="K257" s="244"/>
      <c r="L257" s="254"/>
      <c r="M257" s="254"/>
      <c r="N257" s="254"/>
      <c r="O257" s="254"/>
      <c r="P257" s="254"/>
      <c r="Q257" s="254"/>
      <c r="R257" s="254"/>
      <c r="S257" s="254"/>
      <c r="T257" s="254"/>
      <c r="U257" s="254"/>
      <c r="V257" s="254"/>
      <c r="W257" s="254"/>
      <c r="X257" s="254"/>
      <c r="Y257" s="254"/>
      <c r="Z257" s="254"/>
      <c r="AA257" s="254"/>
      <c r="AB257" s="254"/>
      <c r="AC257" s="254"/>
      <c r="AD257" s="254"/>
    </row>
    <row r="258" spans="1:30" ht="15.75" customHeight="1" x14ac:dyDescent="0.25">
      <c r="A258" s="254"/>
      <c r="B258" s="254"/>
      <c r="C258" s="254"/>
      <c r="D258" s="254"/>
      <c r="E258" s="254"/>
      <c r="F258" s="244"/>
      <c r="G258" s="244"/>
      <c r="H258" s="244"/>
      <c r="I258" s="254"/>
      <c r="J258" s="254"/>
      <c r="K258" s="244"/>
      <c r="L258" s="254"/>
      <c r="M258" s="254"/>
      <c r="N258" s="254"/>
      <c r="O258" s="254"/>
      <c r="P258" s="254"/>
      <c r="Q258" s="254"/>
      <c r="R258" s="254"/>
      <c r="S258" s="254"/>
      <c r="T258" s="254"/>
      <c r="U258" s="254"/>
      <c r="V258" s="254"/>
      <c r="W258" s="254"/>
      <c r="X258" s="254"/>
      <c r="Y258" s="254"/>
      <c r="Z258" s="254"/>
      <c r="AA258" s="254"/>
      <c r="AB258" s="254"/>
      <c r="AC258" s="254"/>
      <c r="AD258" s="254"/>
    </row>
    <row r="259" spans="1:30" ht="15.75" customHeight="1" x14ac:dyDescent="0.25">
      <c r="A259" s="254"/>
      <c r="B259" s="254"/>
      <c r="C259" s="254"/>
      <c r="D259" s="254"/>
      <c r="E259" s="254"/>
      <c r="F259" s="244"/>
      <c r="G259" s="244"/>
      <c r="H259" s="244"/>
      <c r="I259" s="254"/>
      <c r="J259" s="254"/>
      <c r="K259" s="244"/>
      <c r="L259" s="254"/>
      <c r="M259" s="254"/>
      <c r="N259" s="254"/>
      <c r="O259" s="254"/>
      <c r="P259" s="254"/>
      <c r="Q259" s="254"/>
      <c r="R259" s="254"/>
      <c r="S259" s="254"/>
      <c r="T259" s="254"/>
      <c r="U259" s="254"/>
      <c r="V259" s="254"/>
      <c r="W259" s="254"/>
      <c r="X259" s="254"/>
      <c r="Y259" s="254"/>
      <c r="Z259" s="254"/>
      <c r="AA259" s="254"/>
      <c r="AB259" s="254"/>
      <c r="AC259" s="254"/>
      <c r="AD259" s="254"/>
    </row>
    <row r="260" spans="1:30" ht="15.75" customHeight="1" x14ac:dyDescent="0.25">
      <c r="A260" s="254"/>
      <c r="B260" s="254"/>
      <c r="C260" s="254"/>
      <c r="D260" s="254"/>
      <c r="E260" s="254"/>
      <c r="F260" s="244"/>
      <c r="G260" s="244"/>
      <c r="H260" s="244"/>
      <c r="I260" s="254"/>
      <c r="J260" s="254"/>
      <c r="K260" s="244"/>
      <c r="L260" s="254"/>
      <c r="M260" s="254"/>
      <c r="N260" s="254"/>
      <c r="O260" s="254"/>
      <c r="P260" s="254"/>
      <c r="Q260" s="254"/>
      <c r="R260" s="254"/>
      <c r="S260" s="254"/>
      <c r="T260" s="254"/>
      <c r="U260" s="254"/>
      <c r="V260" s="254"/>
      <c r="W260" s="254"/>
      <c r="X260" s="254"/>
      <c r="Y260" s="254"/>
      <c r="Z260" s="254"/>
      <c r="AA260" s="254"/>
      <c r="AB260" s="254"/>
      <c r="AC260" s="254"/>
      <c r="AD260" s="254"/>
    </row>
    <row r="261" spans="1:30" ht="15.75" customHeight="1" x14ac:dyDescent="0.25">
      <c r="A261" s="254"/>
      <c r="B261" s="254"/>
      <c r="C261" s="254"/>
      <c r="D261" s="254"/>
      <c r="E261" s="254"/>
      <c r="F261" s="244"/>
      <c r="G261" s="244"/>
      <c r="H261" s="244"/>
      <c r="I261" s="254"/>
      <c r="J261" s="254"/>
      <c r="K261" s="244"/>
      <c r="L261" s="254"/>
      <c r="M261" s="254"/>
      <c r="N261" s="254"/>
      <c r="O261" s="254"/>
      <c r="P261" s="254"/>
      <c r="Q261" s="254"/>
      <c r="R261" s="254"/>
      <c r="S261" s="254"/>
      <c r="T261" s="254"/>
      <c r="U261" s="254"/>
      <c r="V261" s="254"/>
      <c r="W261" s="254"/>
      <c r="X261" s="254"/>
      <c r="Y261" s="254"/>
      <c r="Z261" s="254"/>
      <c r="AA261" s="254"/>
      <c r="AB261" s="254"/>
      <c r="AC261" s="254"/>
      <c r="AD261" s="254"/>
    </row>
    <row r="262" spans="1:30" ht="15.75" customHeight="1" x14ac:dyDescent="0.25">
      <c r="A262" s="254"/>
      <c r="B262" s="254"/>
      <c r="C262" s="254"/>
      <c r="D262" s="254"/>
      <c r="E262" s="254"/>
      <c r="F262" s="244"/>
      <c r="G262" s="244"/>
      <c r="H262" s="244"/>
      <c r="I262" s="254"/>
      <c r="J262" s="254"/>
      <c r="K262" s="244"/>
      <c r="L262" s="254"/>
      <c r="M262" s="254"/>
      <c r="N262" s="254"/>
      <c r="O262" s="254"/>
      <c r="P262" s="254"/>
      <c r="Q262" s="254"/>
      <c r="R262" s="254"/>
      <c r="S262" s="254"/>
      <c r="T262" s="254"/>
      <c r="U262" s="254"/>
      <c r="V262" s="254"/>
      <c r="W262" s="254"/>
      <c r="X262" s="254"/>
      <c r="Y262" s="254"/>
      <c r="Z262" s="254"/>
      <c r="AA262" s="254"/>
      <c r="AB262" s="254"/>
      <c r="AC262" s="254"/>
      <c r="AD262" s="254"/>
    </row>
    <row r="263" spans="1:30" ht="15.75" customHeight="1" x14ac:dyDescent="0.25">
      <c r="A263" s="254"/>
      <c r="B263" s="254"/>
      <c r="C263" s="254"/>
      <c r="D263" s="254"/>
      <c r="E263" s="254"/>
      <c r="F263" s="244"/>
      <c r="G263" s="244"/>
      <c r="H263" s="244"/>
      <c r="I263" s="254"/>
      <c r="J263" s="254"/>
      <c r="K263" s="244"/>
      <c r="L263" s="254"/>
      <c r="M263" s="254"/>
      <c r="N263" s="254"/>
      <c r="O263" s="254"/>
      <c r="P263" s="254"/>
      <c r="Q263" s="254"/>
      <c r="R263" s="254"/>
      <c r="S263" s="254"/>
      <c r="T263" s="254"/>
      <c r="U263" s="254"/>
      <c r="V263" s="254"/>
      <c r="W263" s="254"/>
      <c r="X263" s="254"/>
      <c r="Y263" s="254"/>
      <c r="Z263" s="254"/>
      <c r="AA263" s="254"/>
      <c r="AB263" s="254"/>
      <c r="AC263" s="254"/>
      <c r="AD263" s="254"/>
    </row>
    <row r="264" spans="1:30" ht="15.75" customHeight="1" x14ac:dyDescent="0.25">
      <c r="A264" s="254"/>
      <c r="B264" s="254"/>
      <c r="C264" s="254"/>
      <c r="D264" s="254"/>
      <c r="E264" s="254"/>
      <c r="F264" s="244"/>
      <c r="G264" s="244"/>
      <c r="H264" s="244"/>
      <c r="I264" s="254"/>
      <c r="J264" s="254"/>
      <c r="K264" s="244"/>
      <c r="L264" s="254"/>
      <c r="M264" s="254"/>
      <c r="N264" s="254"/>
      <c r="O264" s="254"/>
      <c r="P264" s="254"/>
      <c r="Q264" s="254"/>
      <c r="R264" s="254"/>
      <c r="S264" s="254"/>
      <c r="T264" s="254"/>
      <c r="U264" s="254"/>
      <c r="V264" s="254"/>
      <c r="W264" s="254"/>
      <c r="X264" s="254"/>
      <c r="Y264" s="254"/>
      <c r="Z264" s="254"/>
      <c r="AA264" s="254"/>
      <c r="AB264" s="254"/>
      <c r="AC264" s="254"/>
      <c r="AD264" s="254"/>
    </row>
    <row r="265" spans="1:30" ht="15.75" customHeight="1" x14ac:dyDescent="0.25">
      <c r="A265" s="254"/>
      <c r="B265" s="254"/>
      <c r="C265" s="254"/>
      <c r="D265" s="254"/>
      <c r="E265" s="254"/>
      <c r="F265" s="244"/>
      <c r="G265" s="244"/>
      <c r="H265" s="244"/>
      <c r="I265" s="254"/>
      <c r="J265" s="254"/>
      <c r="K265" s="244"/>
      <c r="L265" s="254"/>
      <c r="M265" s="254"/>
      <c r="N265" s="254"/>
      <c r="O265" s="254"/>
      <c r="P265" s="254"/>
      <c r="Q265" s="254"/>
      <c r="R265" s="254"/>
      <c r="S265" s="254"/>
      <c r="T265" s="254"/>
      <c r="U265" s="254"/>
      <c r="V265" s="254"/>
      <c r="W265" s="254"/>
      <c r="X265" s="254"/>
      <c r="Y265" s="254"/>
      <c r="Z265" s="254"/>
      <c r="AA265" s="254"/>
      <c r="AB265" s="254"/>
      <c r="AC265" s="254"/>
      <c r="AD265" s="254"/>
    </row>
    <row r="266" spans="1:30" ht="15.75" customHeight="1" x14ac:dyDescent="0.25">
      <c r="A266" s="254"/>
      <c r="B266" s="254"/>
      <c r="C266" s="254"/>
      <c r="D266" s="254"/>
      <c r="E266" s="254"/>
      <c r="F266" s="244"/>
      <c r="G266" s="244"/>
      <c r="H266" s="244"/>
      <c r="I266" s="254"/>
      <c r="J266" s="254"/>
      <c r="K266" s="244"/>
      <c r="L266" s="254"/>
      <c r="M266" s="254"/>
      <c r="N266" s="254"/>
      <c r="O266" s="254"/>
      <c r="P266" s="254"/>
      <c r="Q266" s="254"/>
      <c r="R266" s="254"/>
      <c r="S266" s="254"/>
      <c r="T266" s="254"/>
      <c r="U266" s="254"/>
      <c r="V266" s="254"/>
      <c r="W266" s="254"/>
      <c r="X266" s="254"/>
      <c r="Y266" s="254"/>
      <c r="Z266" s="254"/>
      <c r="AA266" s="254"/>
      <c r="AB266" s="254"/>
      <c r="AC266" s="254"/>
      <c r="AD266" s="254"/>
    </row>
    <row r="267" spans="1:30" ht="15.75" customHeight="1" x14ac:dyDescent="0.25">
      <c r="A267" s="254"/>
      <c r="B267" s="254"/>
      <c r="C267" s="254"/>
      <c r="D267" s="254"/>
      <c r="E267" s="254"/>
      <c r="F267" s="244"/>
      <c r="G267" s="244"/>
      <c r="H267" s="244"/>
      <c r="I267" s="254"/>
      <c r="J267" s="254"/>
      <c r="K267" s="244"/>
      <c r="L267" s="254"/>
      <c r="M267" s="254"/>
      <c r="N267" s="254"/>
      <c r="O267" s="254"/>
      <c r="P267" s="254"/>
      <c r="Q267" s="254"/>
      <c r="R267" s="254"/>
      <c r="S267" s="254"/>
      <c r="T267" s="254"/>
      <c r="U267" s="254"/>
      <c r="V267" s="254"/>
      <c r="W267" s="254"/>
      <c r="X267" s="254"/>
      <c r="Y267" s="254"/>
      <c r="Z267" s="254"/>
      <c r="AA267" s="254"/>
      <c r="AB267" s="254"/>
      <c r="AC267" s="254"/>
      <c r="AD267" s="254"/>
    </row>
    <row r="268" spans="1:30" ht="15.75" customHeight="1" x14ac:dyDescent="0.25">
      <c r="A268" s="254"/>
      <c r="B268" s="254"/>
      <c r="C268" s="254"/>
      <c r="D268" s="254"/>
      <c r="E268" s="254"/>
      <c r="F268" s="244"/>
      <c r="G268" s="244"/>
      <c r="H268" s="244"/>
      <c r="I268" s="254"/>
      <c r="J268" s="254"/>
      <c r="K268" s="244"/>
      <c r="L268" s="254"/>
      <c r="M268" s="254"/>
      <c r="N268" s="254"/>
      <c r="O268" s="254"/>
      <c r="P268" s="254"/>
      <c r="Q268" s="254"/>
      <c r="R268" s="254"/>
      <c r="S268" s="254"/>
      <c r="T268" s="254"/>
      <c r="U268" s="254"/>
      <c r="V268" s="254"/>
      <c r="W268" s="254"/>
      <c r="X268" s="254"/>
      <c r="Y268" s="254"/>
      <c r="Z268" s="254"/>
      <c r="AA268" s="254"/>
      <c r="AB268" s="254"/>
      <c r="AC268" s="254"/>
      <c r="AD268" s="254"/>
    </row>
    <row r="269" spans="1:30" ht="15.75" customHeight="1" x14ac:dyDescent="0.25">
      <c r="A269" s="254"/>
      <c r="B269" s="254"/>
      <c r="C269" s="254"/>
      <c r="D269" s="254"/>
      <c r="E269" s="254"/>
      <c r="F269" s="244"/>
      <c r="G269" s="244"/>
      <c r="H269" s="244"/>
      <c r="I269" s="254"/>
      <c r="J269" s="254"/>
      <c r="K269" s="244"/>
      <c r="L269" s="254"/>
      <c r="M269" s="254"/>
      <c r="N269" s="254"/>
      <c r="O269" s="254"/>
      <c r="P269" s="254"/>
      <c r="Q269" s="254"/>
      <c r="R269" s="254"/>
      <c r="S269" s="254"/>
      <c r="T269" s="254"/>
      <c r="U269" s="254"/>
      <c r="V269" s="254"/>
      <c r="W269" s="254"/>
      <c r="X269" s="254"/>
      <c r="Y269" s="254"/>
      <c r="Z269" s="254"/>
      <c r="AA269" s="254"/>
      <c r="AB269" s="254"/>
      <c r="AC269" s="254"/>
      <c r="AD269" s="254"/>
    </row>
    <row r="270" spans="1:30" ht="15.75" customHeight="1" x14ac:dyDescent="0.25">
      <c r="A270" s="254"/>
      <c r="B270" s="254"/>
      <c r="C270" s="254"/>
      <c r="D270" s="254"/>
      <c r="E270" s="254"/>
      <c r="F270" s="244"/>
      <c r="G270" s="244"/>
      <c r="H270" s="244"/>
      <c r="I270" s="254"/>
      <c r="J270" s="254"/>
      <c r="K270" s="244"/>
      <c r="L270" s="254"/>
      <c r="M270" s="254"/>
      <c r="N270" s="254"/>
      <c r="O270" s="254"/>
      <c r="P270" s="254"/>
      <c r="Q270" s="254"/>
      <c r="R270" s="254"/>
      <c r="S270" s="254"/>
      <c r="T270" s="254"/>
      <c r="U270" s="254"/>
      <c r="V270" s="254"/>
      <c r="W270" s="254"/>
      <c r="X270" s="254"/>
      <c r="Y270" s="254"/>
      <c r="Z270" s="254"/>
      <c r="AA270" s="254"/>
      <c r="AB270" s="254"/>
      <c r="AC270" s="254"/>
      <c r="AD270" s="254"/>
    </row>
    <row r="271" spans="1:30" ht="15.75" customHeight="1" x14ac:dyDescent="0.25">
      <c r="A271" s="254"/>
      <c r="B271" s="254"/>
      <c r="C271" s="254"/>
      <c r="D271" s="254"/>
      <c r="E271" s="254"/>
      <c r="F271" s="244"/>
      <c r="G271" s="244"/>
      <c r="H271" s="244"/>
      <c r="I271" s="254"/>
      <c r="J271" s="254"/>
      <c r="K271" s="244"/>
      <c r="L271" s="254"/>
      <c r="M271" s="254"/>
      <c r="N271" s="254"/>
      <c r="O271" s="254"/>
      <c r="P271" s="254"/>
      <c r="Q271" s="254"/>
      <c r="R271" s="254"/>
      <c r="S271" s="254"/>
      <c r="T271" s="254"/>
      <c r="U271" s="254"/>
      <c r="V271" s="254"/>
      <c r="W271" s="254"/>
      <c r="X271" s="254"/>
      <c r="Y271" s="254"/>
      <c r="Z271" s="254"/>
      <c r="AA271" s="254"/>
      <c r="AB271" s="254"/>
      <c r="AC271" s="254"/>
      <c r="AD271" s="254"/>
    </row>
    <row r="272" spans="1:30" ht="15.75" customHeight="1" x14ac:dyDescent="0.25">
      <c r="A272" s="254"/>
      <c r="B272" s="254"/>
      <c r="C272" s="254"/>
      <c r="D272" s="254"/>
      <c r="E272" s="254"/>
      <c r="F272" s="244"/>
      <c r="G272" s="244"/>
      <c r="H272" s="244"/>
      <c r="I272" s="254"/>
      <c r="J272" s="254"/>
      <c r="K272" s="244"/>
      <c r="L272" s="254"/>
      <c r="M272" s="254"/>
      <c r="N272" s="254"/>
      <c r="O272" s="254"/>
      <c r="P272" s="254"/>
      <c r="Q272" s="254"/>
      <c r="R272" s="254"/>
      <c r="S272" s="254"/>
      <c r="T272" s="254"/>
      <c r="U272" s="254"/>
      <c r="V272" s="254"/>
      <c r="W272" s="254"/>
      <c r="X272" s="254"/>
      <c r="Y272" s="254"/>
      <c r="Z272" s="254"/>
      <c r="AA272" s="254"/>
      <c r="AB272" s="254"/>
      <c r="AC272" s="254"/>
      <c r="AD272" s="254"/>
    </row>
    <row r="273" spans="1:30" ht="15.75" customHeight="1" x14ac:dyDescent="0.25">
      <c r="A273" s="254"/>
      <c r="B273" s="254"/>
      <c r="C273" s="254"/>
      <c r="D273" s="254"/>
      <c r="E273" s="254"/>
      <c r="F273" s="244"/>
      <c r="G273" s="244"/>
      <c r="H273" s="244"/>
      <c r="I273" s="254"/>
      <c r="J273" s="254"/>
      <c r="K273" s="244"/>
      <c r="L273" s="254"/>
      <c r="M273" s="254"/>
      <c r="N273" s="254"/>
      <c r="O273" s="254"/>
      <c r="P273" s="254"/>
      <c r="Q273" s="254"/>
      <c r="R273" s="254"/>
      <c r="S273" s="254"/>
      <c r="T273" s="254"/>
      <c r="U273" s="254"/>
      <c r="V273" s="254"/>
      <c r="W273" s="254"/>
      <c r="X273" s="254"/>
      <c r="Y273" s="254"/>
      <c r="Z273" s="254"/>
      <c r="AA273" s="254"/>
      <c r="AB273" s="254"/>
      <c r="AC273" s="254"/>
      <c r="AD273" s="254"/>
    </row>
    <row r="274" spans="1:30" ht="15.75" customHeight="1" x14ac:dyDescent="0.25">
      <c r="A274" s="254"/>
      <c r="B274" s="254"/>
      <c r="C274" s="254"/>
      <c r="D274" s="254"/>
      <c r="E274" s="254"/>
      <c r="F274" s="244"/>
      <c r="G274" s="244"/>
      <c r="H274" s="244"/>
      <c r="I274" s="254"/>
      <c r="J274" s="254"/>
      <c r="K274" s="244"/>
      <c r="L274" s="254"/>
      <c r="M274" s="254"/>
      <c r="N274" s="254"/>
      <c r="O274" s="254"/>
      <c r="P274" s="254"/>
      <c r="Q274" s="254"/>
      <c r="R274" s="254"/>
      <c r="S274" s="254"/>
      <c r="T274" s="254"/>
      <c r="U274" s="254"/>
      <c r="V274" s="254"/>
      <c r="W274" s="254"/>
      <c r="X274" s="254"/>
      <c r="Y274" s="254"/>
      <c r="Z274" s="254"/>
      <c r="AA274" s="254"/>
      <c r="AB274" s="254"/>
      <c r="AC274" s="254"/>
      <c r="AD274" s="254"/>
    </row>
    <row r="275" spans="1:30" ht="15.75" customHeight="1" x14ac:dyDescent="0.25">
      <c r="A275" s="254"/>
      <c r="B275" s="254"/>
      <c r="C275" s="254"/>
      <c r="D275" s="254"/>
      <c r="E275" s="254"/>
      <c r="F275" s="244"/>
      <c r="G275" s="244"/>
      <c r="H275" s="244"/>
      <c r="I275" s="254"/>
      <c r="J275" s="254"/>
      <c r="K275" s="244"/>
      <c r="L275" s="254"/>
      <c r="M275" s="254"/>
      <c r="N275" s="254"/>
      <c r="O275" s="254"/>
      <c r="P275" s="254"/>
      <c r="Q275" s="254"/>
      <c r="R275" s="254"/>
      <c r="S275" s="254"/>
      <c r="T275" s="254"/>
      <c r="U275" s="254"/>
      <c r="V275" s="254"/>
      <c r="W275" s="254"/>
      <c r="X275" s="254"/>
      <c r="Y275" s="254"/>
      <c r="Z275" s="254"/>
      <c r="AA275" s="254"/>
      <c r="AB275" s="254"/>
      <c r="AC275" s="254"/>
      <c r="AD275" s="254"/>
    </row>
    <row r="276" spans="1:30" ht="15.75" customHeight="1" x14ac:dyDescent="0.25">
      <c r="A276" s="254"/>
      <c r="B276" s="254"/>
      <c r="C276" s="254"/>
      <c r="D276" s="254"/>
      <c r="E276" s="254"/>
      <c r="F276" s="244"/>
      <c r="G276" s="244"/>
      <c r="H276" s="244"/>
      <c r="I276" s="254"/>
      <c r="J276" s="254"/>
      <c r="K276" s="244"/>
      <c r="L276" s="254"/>
      <c r="M276" s="254"/>
      <c r="N276" s="254"/>
      <c r="O276" s="254"/>
      <c r="P276" s="254"/>
      <c r="Q276" s="254"/>
      <c r="R276" s="254"/>
      <c r="S276" s="254"/>
      <c r="T276" s="254"/>
      <c r="U276" s="254"/>
      <c r="V276" s="254"/>
      <c r="W276" s="254"/>
      <c r="X276" s="254"/>
      <c r="Y276" s="254"/>
      <c r="Z276" s="254"/>
      <c r="AA276" s="254"/>
      <c r="AB276" s="254"/>
      <c r="AC276" s="254"/>
      <c r="AD276" s="254"/>
    </row>
    <row r="277" spans="1:30" ht="15.75" customHeight="1" x14ac:dyDescent="0.25">
      <c r="A277" s="254"/>
      <c r="B277" s="254"/>
      <c r="C277" s="254"/>
      <c r="D277" s="254"/>
      <c r="E277" s="254"/>
      <c r="F277" s="244"/>
      <c r="G277" s="244"/>
      <c r="H277" s="244"/>
      <c r="I277" s="254"/>
      <c r="J277" s="254"/>
      <c r="K277" s="244"/>
      <c r="L277" s="254"/>
      <c r="M277" s="254"/>
      <c r="N277" s="254"/>
      <c r="O277" s="254"/>
      <c r="P277" s="254"/>
      <c r="Q277" s="254"/>
      <c r="R277" s="254"/>
      <c r="S277" s="254"/>
      <c r="T277" s="254"/>
      <c r="U277" s="254"/>
      <c r="V277" s="254"/>
      <c r="W277" s="254"/>
      <c r="X277" s="254"/>
      <c r="Y277" s="254"/>
      <c r="Z277" s="254"/>
      <c r="AA277" s="254"/>
      <c r="AB277" s="254"/>
      <c r="AC277" s="254"/>
      <c r="AD277" s="254"/>
    </row>
    <row r="278" spans="1:30" ht="15.75" customHeight="1" x14ac:dyDescent="0.25">
      <c r="A278" s="254"/>
      <c r="B278" s="254"/>
      <c r="C278" s="254"/>
      <c r="D278" s="254"/>
      <c r="E278" s="254"/>
      <c r="F278" s="244"/>
      <c r="G278" s="244"/>
      <c r="H278" s="244"/>
      <c r="I278" s="254"/>
      <c r="J278" s="254"/>
      <c r="K278" s="244"/>
      <c r="L278" s="254"/>
      <c r="M278" s="254"/>
      <c r="N278" s="254"/>
      <c r="O278" s="254"/>
      <c r="P278" s="254"/>
      <c r="Q278" s="254"/>
      <c r="R278" s="254"/>
      <c r="S278" s="254"/>
      <c r="T278" s="254"/>
      <c r="U278" s="254"/>
      <c r="V278" s="254"/>
      <c r="W278" s="254"/>
      <c r="X278" s="254"/>
      <c r="Y278" s="254"/>
      <c r="Z278" s="254"/>
      <c r="AA278" s="254"/>
      <c r="AB278" s="254"/>
      <c r="AC278" s="254"/>
      <c r="AD278" s="254"/>
    </row>
    <row r="279" spans="1:30" ht="15.75" customHeight="1" x14ac:dyDescent="0.25">
      <c r="A279" s="254"/>
      <c r="B279" s="254"/>
      <c r="C279" s="254"/>
      <c r="D279" s="254"/>
      <c r="E279" s="254"/>
      <c r="F279" s="244"/>
      <c r="G279" s="244"/>
      <c r="H279" s="244"/>
      <c r="I279" s="254"/>
      <c r="J279" s="254"/>
      <c r="K279" s="244"/>
      <c r="L279" s="254"/>
      <c r="M279" s="254"/>
      <c r="N279" s="254"/>
      <c r="O279" s="254"/>
      <c r="P279" s="254"/>
      <c r="Q279" s="254"/>
      <c r="R279" s="254"/>
      <c r="S279" s="254"/>
      <c r="T279" s="254"/>
      <c r="U279" s="254"/>
      <c r="V279" s="254"/>
      <c r="W279" s="254"/>
      <c r="X279" s="254"/>
      <c r="Y279" s="254"/>
      <c r="Z279" s="254"/>
      <c r="AA279" s="254"/>
      <c r="AB279" s="254"/>
      <c r="AC279" s="254"/>
      <c r="AD279" s="254"/>
    </row>
    <row r="280" spans="1:30" ht="15.75" customHeight="1" x14ac:dyDescent="0.25">
      <c r="A280" s="254"/>
      <c r="B280" s="254"/>
      <c r="C280" s="254"/>
      <c r="D280" s="254"/>
      <c r="E280" s="254"/>
      <c r="F280" s="244"/>
      <c r="G280" s="244"/>
      <c r="H280" s="244"/>
      <c r="I280" s="254"/>
      <c r="J280" s="254"/>
      <c r="K280" s="244"/>
      <c r="L280" s="254"/>
      <c r="M280" s="254"/>
      <c r="N280" s="254"/>
      <c r="O280" s="254"/>
      <c r="P280" s="254"/>
      <c r="Q280" s="254"/>
      <c r="R280" s="254"/>
      <c r="S280" s="254"/>
      <c r="T280" s="254"/>
      <c r="U280" s="254"/>
      <c r="V280" s="254"/>
      <c r="W280" s="254"/>
      <c r="X280" s="254"/>
      <c r="Y280" s="254"/>
      <c r="Z280" s="254"/>
      <c r="AA280" s="254"/>
      <c r="AB280" s="254"/>
      <c r="AC280" s="254"/>
      <c r="AD280" s="254"/>
    </row>
    <row r="281" spans="1:30" ht="15.75" customHeight="1" x14ac:dyDescent="0.25">
      <c r="A281" s="254"/>
      <c r="B281" s="254"/>
      <c r="C281" s="254"/>
      <c r="D281" s="254"/>
      <c r="E281" s="254"/>
      <c r="F281" s="244"/>
      <c r="G281" s="244"/>
      <c r="H281" s="244"/>
      <c r="I281" s="254"/>
      <c r="J281" s="254"/>
      <c r="K281" s="244"/>
      <c r="L281" s="254"/>
      <c r="M281" s="254"/>
      <c r="N281" s="254"/>
      <c r="O281" s="254"/>
      <c r="P281" s="254"/>
      <c r="Q281" s="254"/>
      <c r="R281" s="254"/>
      <c r="S281" s="254"/>
      <c r="T281" s="254"/>
      <c r="U281" s="254"/>
      <c r="V281" s="254"/>
      <c r="W281" s="254"/>
      <c r="X281" s="254"/>
      <c r="Y281" s="254"/>
      <c r="Z281" s="254"/>
      <c r="AA281" s="254"/>
      <c r="AB281" s="254"/>
      <c r="AC281" s="254"/>
      <c r="AD281" s="254"/>
    </row>
    <row r="282" spans="1:30" ht="15.75" customHeight="1" x14ac:dyDescent="0.25">
      <c r="A282" s="254"/>
      <c r="B282" s="254"/>
      <c r="C282" s="254"/>
      <c r="D282" s="254"/>
      <c r="E282" s="254"/>
      <c r="F282" s="244"/>
      <c r="G282" s="244"/>
      <c r="H282" s="244"/>
      <c r="I282" s="254"/>
      <c r="J282" s="254"/>
      <c r="K282" s="244"/>
      <c r="L282" s="254"/>
      <c r="M282" s="254"/>
      <c r="N282" s="254"/>
      <c r="O282" s="254"/>
      <c r="P282" s="254"/>
      <c r="Q282" s="254"/>
      <c r="R282" s="254"/>
      <c r="S282" s="254"/>
      <c r="T282" s="254"/>
      <c r="U282" s="254"/>
      <c r="V282" s="254"/>
      <c r="W282" s="254"/>
      <c r="X282" s="254"/>
      <c r="Y282" s="254"/>
      <c r="Z282" s="254"/>
      <c r="AA282" s="254"/>
      <c r="AB282" s="254"/>
      <c r="AC282" s="254"/>
      <c r="AD282" s="254"/>
    </row>
    <row r="283" spans="1:30" ht="15.75" customHeight="1" x14ac:dyDescent="0.25">
      <c r="A283" s="254"/>
      <c r="B283" s="254"/>
      <c r="C283" s="254"/>
      <c r="D283" s="254"/>
      <c r="E283" s="254"/>
      <c r="F283" s="244"/>
      <c r="G283" s="244"/>
      <c r="H283" s="244"/>
      <c r="I283" s="254"/>
      <c r="J283" s="254"/>
      <c r="K283" s="244"/>
      <c r="L283" s="254"/>
      <c r="M283" s="254"/>
      <c r="N283" s="254"/>
      <c r="O283" s="254"/>
      <c r="P283" s="254"/>
      <c r="Q283" s="254"/>
      <c r="R283" s="254"/>
      <c r="S283" s="254"/>
      <c r="T283" s="254"/>
      <c r="U283" s="254"/>
      <c r="V283" s="254"/>
      <c r="W283" s="254"/>
      <c r="X283" s="254"/>
      <c r="Y283" s="254"/>
      <c r="Z283" s="254"/>
      <c r="AA283" s="254"/>
      <c r="AB283" s="254"/>
      <c r="AC283" s="254"/>
      <c r="AD283" s="254"/>
    </row>
    <row r="284" spans="1:30" ht="15.75" customHeight="1" x14ac:dyDescent="0.25">
      <c r="A284" s="254"/>
      <c r="B284" s="254"/>
      <c r="C284" s="254"/>
      <c r="D284" s="254"/>
      <c r="E284" s="254"/>
      <c r="F284" s="244"/>
      <c r="G284" s="244"/>
      <c r="H284" s="244"/>
      <c r="I284" s="254"/>
      <c r="J284" s="254"/>
      <c r="K284" s="244"/>
      <c r="L284" s="254"/>
      <c r="M284" s="254"/>
      <c r="N284" s="254"/>
      <c r="O284" s="254"/>
      <c r="P284" s="254"/>
      <c r="Q284" s="254"/>
      <c r="R284" s="254"/>
      <c r="S284" s="254"/>
      <c r="T284" s="254"/>
      <c r="U284" s="254"/>
      <c r="V284" s="254"/>
      <c r="W284" s="254"/>
      <c r="X284" s="254"/>
      <c r="Y284" s="254"/>
      <c r="Z284" s="254"/>
      <c r="AA284" s="254"/>
      <c r="AB284" s="254"/>
      <c r="AC284" s="254"/>
      <c r="AD284" s="254"/>
    </row>
    <row r="285" spans="1:30" ht="15.75" customHeight="1" x14ac:dyDescent="0.25">
      <c r="A285" s="254"/>
      <c r="B285" s="254"/>
      <c r="C285" s="254"/>
      <c r="D285" s="254"/>
      <c r="E285" s="254"/>
      <c r="F285" s="244"/>
      <c r="G285" s="244"/>
      <c r="H285" s="244"/>
      <c r="I285" s="254"/>
      <c r="J285" s="254"/>
      <c r="K285" s="244"/>
      <c r="L285" s="254"/>
      <c r="M285" s="254"/>
      <c r="N285" s="254"/>
      <c r="O285" s="254"/>
      <c r="P285" s="254"/>
      <c r="Q285" s="254"/>
      <c r="R285" s="254"/>
      <c r="S285" s="254"/>
      <c r="T285" s="254"/>
      <c r="U285" s="254"/>
      <c r="V285" s="254"/>
      <c r="W285" s="254"/>
      <c r="X285" s="254"/>
      <c r="Y285" s="254"/>
      <c r="Z285" s="254"/>
      <c r="AA285" s="254"/>
      <c r="AB285" s="254"/>
      <c r="AC285" s="254"/>
      <c r="AD285" s="254"/>
    </row>
    <row r="286" spans="1:30" ht="15.75" customHeight="1" x14ac:dyDescent="0.25">
      <c r="A286" s="254"/>
      <c r="B286" s="254"/>
      <c r="C286" s="254"/>
      <c r="D286" s="254"/>
      <c r="E286" s="254"/>
      <c r="F286" s="244"/>
      <c r="G286" s="244"/>
      <c r="H286" s="244"/>
      <c r="I286" s="254"/>
      <c r="J286" s="254"/>
      <c r="K286" s="244"/>
      <c r="L286" s="254"/>
      <c r="M286" s="254"/>
      <c r="N286" s="254"/>
      <c r="O286" s="254"/>
      <c r="P286" s="254"/>
      <c r="Q286" s="254"/>
      <c r="R286" s="254"/>
      <c r="S286" s="254"/>
      <c r="T286" s="254"/>
      <c r="U286" s="254"/>
      <c r="V286" s="254"/>
      <c r="W286" s="254"/>
      <c r="X286" s="254"/>
      <c r="Y286" s="254"/>
      <c r="Z286" s="254"/>
      <c r="AA286" s="254"/>
      <c r="AB286" s="254"/>
      <c r="AC286" s="254"/>
      <c r="AD286" s="254"/>
    </row>
    <row r="287" spans="1:30" ht="15.75" customHeight="1" x14ac:dyDescent="0.25">
      <c r="A287" s="254"/>
      <c r="B287" s="254"/>
      <c r="C287" s="254"/>
      <c r="D287" s="254"/>
      <c r="E287" s="254"/>
      <c r="F287" s="244"/>
      <c r="G287" s="244"/>
      <c r="H287" s="244"/>
      <c r="I287" s="254"/>
      <c r="J287" s="254"/>
      <c r="K287" s="244"/>
      <c r="L287" s="254"/>
      <c r="M287" s="254"/>
      <c r="N287" s="254"/>
      <c r="O287" s="254"/>
      <c r="P287" s="254"/>
      <c r="Q287" s="254"/>
      <c r="R287" s="254"/>
      <c r="S287" s="254"/>
      <c r="T287" s="254"/>
      <c r="U287" s="254"/>
      <c r="V287" s="254"/>
      <c r="W287" s="254"/>
      <c r="X287" s="254"/>
      <c r="Y287" s="254"/>
      <c r="Z287" s="254"/>
      <c r="AA287" s="254"/>
      <c r="AB287" s="254"/>
      <c r="AC287" s="254"/>
      <c r="AD287" s="254"/>
    </row>
    <row r="288" spans="1:30" ht="15.75" customHeight="1" x14ac:dyDescent="0.25">
      <c r="A288" s="254"/>
      <c r="B288" s="254"/>
      <c r="C288" s="254"/>
      <c r="D288" s="254"/>
      <c r="E288" s="254"/>
      <c r="F288" s="244"/>
      <c r="G288" s="244"/>
      <c r="H288" s="244"/>
      <c r="I288" s="254"/>
      <c r="J288" s="254"/>
      <c r="K288" s="244"/>
      <c r="L288" s="254"/>
      <c r="M288" s="254"/>
      <c r="N288" s="254"/>
      <c r="O288" s="254"/>
      <c r="P288" s="254"/>
      <c r="Q288" s="254"/>
      <c r="R288" s="254"/>
      <c r="S288" s="254"/>
      <c r="T288" s="254"/>
      <c r="U288" s="254"/>
      <c r="V288" s="254"/>
      <c r="W288" s="254"/>
      <c r="X288" s="254"/>
      <c r="Y288" s="254"/>
      <c r="Z288" s="254"/>
      <c r="AA288" s="254"/>
      <c r="AB288" s="254"/>
      <c r="AC288" s="254"/>
      <c r="AD288" s="254"/>
    </row>
    <row r="289" spans="1:30" ht="15.75" customHeight="1" x14ac:dyDescent="0.25">
      <c r="A289" s="254"/>
      <c r="B289" s="254"/>
      <c r="C289" s="254"/>
      <c r="D289" s="254"/>
      <c r="E289" s="254"/>
      <c r="F289" s="244"/>
      <c r="G289" s="244"/>
      <c r="H289" s="244"/>
      <c r="I289" s="254"/>
      <c r="J289" s="254"/>
      <c r="K289" s="244"/>
      <c r="L289" s="254"/>
      <c r="M289" s="254"/>
      <c r="N289" s="254"/>
      <c r="O289" s="254"/>
      <c r="P289" s="254"/>
      <c r="Q289" s="254"/>
      <c r="R289" s="254"/>
      <c r="S289" s="254"/>
      <c r="T289" s="254"/>
      <c r="U289" s="254"/>
      <c r="V289" s="254"/>
      <c r="W289" s="254"/>
      <c r="X289" s="254"/>
      <c r="Y289" s="254"/>
      <c r="Z289" s="254"/>
      <c r="AA289" s="254"/>
      <c r="AB289" s="254"/>
      <c r="AC289" s="254"/>
      <c r="AD289" s="254"/>
    </row>
    <row r="290" spans="1:30" ht="15.75" customHeight="1" x14ac:dyDescent="0.25">
      <c r="A290" s="254"/>
      <c r="B290" s="254"/>
      <c r="C290" s="254"/>
      <c r="D290" s="254"/>
      <c r="E290" s="254"/>
      <c r="F290" s="244"/>
      <c r="G290" s="244"/>
      <c r="H290" s="244"/>
      <c r="I290" s="254"/>
      <c r="J290" s="254"/>
      <c r="K290" s="244"/>
      <c r="L290" s="254"/>
      <c r="M290" s="254"/>
      <c r="N290" s="254"/>
      <c r="O290" s="254"/>
      <c r="P290" s="254"/>
      <c r="Q290" s="254"/>
      <c r="R290" s="254"/>
      <c r="S290" s="254"/>
      <c r="T290" s="254"/>
      <c r="U290" s="254"/>
      <c r="V290" s="254"/>
      <c r="W290" s="254"/>
      <c r="X290" s="254"/>
      <c r="Y290" s="254"/>
      <c r="Z290" s="254"/>
      <c r="AA290" s="254"/>
      <c r="AB290" s="254"/>
      <c r="AC290" s="254"/>
      <c r="AD290" s="254"/>
    </row>
    <row r="291" spans="1:30" ht="15.75" customHeight="1" x14ac:dyDescent="0.25">
      <c r="A291" s="254"/>
      <c r="B291" s="254"/>
      <c r="C291" s="254"/>
      <c r="D291" s="254"/>
      <c r="E291" s="254"/>
      <c r="F291" s="244"/>
      <c r="G291" s="244"/>
      <c r="H291" s="244"/>
      <c r="I291" s="254"/>
      <c r="J291" s="254"/>
      <c r="K291" s="244"/>
      <c r="L291" s="254"/>
      <c r="M291" s="254"/>
      <c r="N291" s="254"/>
      <c r="O291" s="254"/>
      <c r="P291" s="254"/>
      <c r="Q291" s="254"/>
      <c r="R291" s="254"/>
      <c r="S291" s="254"/>
      <c r="T291" s="254"/>
      <c r="U291" s="254"/>
      <c r="V291" s="254"/>
      <c r="W291" s="254"/>
      <c r="X291" s="254"/>
      <c r="Y291" s="254"/>
      <c r="Z291" s="254"/>
      <c r="AA291" s="254"/>
      <c r="AB291" s="254"/>
      <c r="AC291" s="254"/>
      <c r="AD291" s="254"/>
    </row>
    <row r="292" spans="1:30" ht="15.75" customHeight="1" x14ac:dyDescent="0.25">
      <c r="A292" s="254"/>
      <c r="B292" s="254"/>
      <c r="C292" s="254"/>
      <c r="D292" s="254"/>
      <c r="E292" s="254"/>
      <c r="F292" s="244"/>
      <c r="G292" s="244"/>
      <c r="H292" s="244"/>
      <c r="I292" s="254"/>
      <c r="J292" s="254"/>
      <c r="K292" s="244"/>
      <c r="L292" s="254"/>
      <c r="M292" s="254"/>
      <c r="N292" s="254"/>
      <c r="O292" s="254"/>
      <c r="P292" s="254"/>
      <c r="Q292" s="254"/>
      <c r="R292" s="254"/>
      <c r="S292" s="254"/>
      <c r="T292" s="254"/>
      <c r="U292" s="254"/>
      <c r="V292" s="254"/>
      <c r="W292" s="254"/>
      <c r="X292" s="254"/>
      <c r="Y292" s="254"/>
      <c r="Z292" s="254"/>
      <c r="AA292" s="254"/>
      <c r="AB292" s="254"/>
      <c r="AC292" s="254"/>
      <c r="AD292" s="254"/>
    </row>
    <row r="293" spans="1:30" ht="15.75" customHeight="1" x14ac:dyDescent="0.25">
      <c r="A293" s="254"/>
      <c r="B293" s="254"/>
      <c r="C293" s="254"/>
      <c r="D293" s="254"/>
      <c r="E293" s="254"/>
      <c r="F293" s="244"/>
      <c r="G293" s="244"/>
      <c r="H293" s="244"/>
      <c r="I293" s="254"/>
      <c r="J293" s="254"/>
      <c r="K293" s="244"/>
      <c r="L293" s="254"/>
      <c r="M293" s="254"/>
      <c r="N293" s="254"/>
      <c r="O293" s="254"/>
      <c r="P293" s="254"/>
      <c r="Q293" s="254"/>
      <c r="R293" s="254"/>
      <c r="S293" s="254"/>
      <c r="T293" s="254"/>
      <c r="U293" s="254"/>
      <c r="V293" s="254"/>
      <c r="W293" s="254"/>
      <c r="X293" s="254"/>
      <c r="Y293" s="254"/>
      <c r="Z293" s="254"/>
      <c r="AA293" s="254"/>
      <c r="AB293" s="254"/>
      <c r="AC293" s="254"/>
      <c r="AD293" s="254"/>
    </row>
    <row r="294" spans="1:30" ht="15.75" customHeight="1" x14ac:dyDescent="0.25">
      <c r="A294" s="254"/>
      <c r="B294" s="254"/>
      <c r="C294" s="254"/>
      <c r="D294" s="254"/>
      <c r="E294" s="254"/>
      <c r="F294" s="244"/>
      <c r="G294" s="244"/>
      <c r="H294" s="244"/>
      <c r="I294" s="254"/>
      <c r="J294" s="254"/>
      <c r="K294" s="244"/>
      <c r="L294" s="254"/>
      <c r="M294" s="254"/>
      <c r="N294" s="254"/>
      <c r="O294" s="254"/>
      <c r="P294" s="254"/>
      <c r="Q294" s="254"/>
      <c r="R294" s="254"/>
      <c r="S294" s="254"/>
      <c r="T294" s="254"/>
      <c r="U294" s="254"/>
      <c r="V294" s="254"/>
      <c r="W294" s="254"/>
      <c r="X294" s="254"/>
      <c r="Y294" s="254"/>
      <c r="Z294" s="254"/>
      <c r="AA294" s="254"/>
      <c r="AB294" s="254"/>
      <c r="AC294" s="254"/>
      <c r="AD294" s="254"/>
    </row>
    <row r="295" spans="1:30" ht="15.75" customHeight="1" x14ac:dyDescent="0.25">
      <c r="A295" s="254"/>
      <c r="B295" s="254"/>
      <c r="C295" s="254"/>
      <c r="D295" s="254"/>
      <c r="E295" s="254"/>
      <c r="F295" s="244"/>
      <c r="G295" s="244"/>
      <c r="H295" s="244"/>
      <c r="I295" s="254"/>
      <c r="J295" s="254"/>
      <c r="K295" s="244"/>
      <c r="L295" s="254"/>
      <c r="M295" s="254"/>
      <c r="N295" s="254"/>
      <c r="O295" s="254"/>
      <c r="P295" s="254"/>
      <c r="Q295" s="254"/>
      <c r="R295" s="254"/>
      <c r="S295" s="254"/>
      <c r="T295" s="254"/>
      <c r="U295" s="254"/>
      <c r="V295" s="254"/>
      <c r="W295" s="254"/>
      <c r="X295" s="254"/>
      <c r="Y295" s="254"/>
      <c r="Z295" s="254"/>
      <c r="AA295" s="254"/>
      <c r="AB295" s="254"/>
      <c r="AC295" s="254"/>
      <c r="AD295" s="254"/>
    </row>
    <row r="296" spans="1:30" ht="15.75" customHeight="1" x14ac:dyDescent="0.25">
      <c r="A296" s="254"/>
      <c r="B296" s="254"/>
      <c r="C296" s="254"/>
      <c r="D296" s="254"/>
      <c r="E296" s="254"/>
      <c r="F296" s="244"/>
      <c r="G296" s="244"/>
      <c r="H296" s="244"/>
      <c r="I296" s="254"/>
      <c r="J296" s="254"/>
      <c r="K296" s="244"/>
      <c r="L296" s="254"/>
      <c r="M296" s="254"/>
      <c r="N296" s="254"/>
      <c r="O296" s="254"/>
      <c r="P296" s="254"/>
      <c r="Q296" s="254"/>
      <c r="R296" s="254"/>
      <c r="S296" s="254"/>
      <c r="T296" s="254"/>
      <c r="U296" s="254"/>
      <c r="V296" s="254"/>
      <c r="W296" s="254"/>
      <c r="X296" s="254"/>
      <c r="Y296" s="254"/>
      <c r="Z296" s="254"/>
      <c r="AA296" s="254"/>
      <c r="AB296" s="254"/>
      <c r="AC296" s="254"/>
      <c r="AD296" s="254"/>
    </row>
    <row r="297" spans="1:30" ht="15.75" customHeight="1" x14ac:dyDescent="0.25">
      <c r="A297" s="254"/>
      <c r="B297" s="254"/>
      <c r="C297" s="254"/>
      <c r="D297" s="254"/>
      <c r="E297" s="254"/>
      <c r="F297" s="244"/>
      <c r="G297" s="244"/>
      <c r="H297" s="244"/>
      <c r="I297" s="254"/>
      <c r="J297" s="254"/>
      <c r="K297" s="244"/>
      <c r="L297" s="254"/>
      <c r="M297" s="254"/>
      <c r="N297" s="254"/>
      <c r="O297" s="254"/>
      <c r="P297" s="254"/>
      <c r="Q297" s="254"/>
      <c r="R297" s="254"/>
      <c r="S297" s="254"/>
      <c r="T297" s="254"/>
      <c r="U297" s="254"/>
      <c r="V297" s="254"/>
      <c r="W297" s="254"/>
      <c r="X297" s="254"/>
      <c r="Y297" s="254"/>
      <c r="Z297" s="254"/>
      <c r="AA297" s="254"/>
      <c r="AB297" s="254"/>
      <c r="AC297" s="254"/>
      <c r="AD297" s="254"/>
    </row>
    <row r="298" spans="1:30" ht="15.75" customHeight="1" x14ac:dyDescent="0.25">
      <c r="A298" s="254"/>
      <c r="B298" s="254"/>
      <c r="C298" s="254"/>
      <c r="D298" s="254"/>
      <c r="E298" s="254"/>
      <c r="F298" s="244"/>
      <c r="G298" s="244"/>
      <c r="H298" s="244"/>
      <c r="I298" s="254"/>
      <c r="J298" s="254"/>
      <c r="K298" s="244"/>
      <c r="L298" s="254"/>
      <c r="M298" s="254"/>
      <c r="N298" s="254"/>
      <c r="O298" s="254"/>
      <c r="P298" s="254"/>
      <c r="Q298" s="254"/>
      <c r="R298" s="254"/>
      <c r="S298" s="254"/>
      <c r="T298" s="254"/>
      <c r="U298" s="254"/>
      <c r="V298" s="254"/>
      <c r="W298" s="254"/>
      <c r="X298" s="254"/>
      <c r="Y298" s="254"/>
      <c r="Z298" s="254"/>
      <c r="AA298" s="254"/>
      <c r="AB298" s="254"/>
      <c r="AC298" s="254"/>
      <c r="AD298" s="254"/>
    </row>
    <row r="299" spans="1:30" ht="15.75" customHeight="1" x14ac:dyDescent="0.25">
      <c r="A299" s="254"/>
      <c r="B299" s="254"/>
      <c r="C299" s="254"/>
      <c r="D299" s="254"/>
      <c r="E299" s="254"/>
      <c r="F299" s="244"/>
      <c r="G299" s="244"/>
      <c r="H299" s="244"/>
      <c r="I299" s="254"/>
      <c r="J299" s="254"/>
      <c r="K299" s="244"/>
      <c r="L299" s="254"/>
      <c r="M299" s="254"/>
      <c r="N299" s="254"/>
      <c r="O299" s="254"/>
      <c r="P299" s="254"/>
      <c r="Q299" s="254"/>
      <c r="R299" s="254"/>
      <c r="S299" s="254"/>
      <c r="T299" s="254"/>
      <c r="U299" s="254"/>
      <c r="V299" s="254"/>
      <c r="W299" s="254"/>
      <c r="X299" s="254"/>
      <c r="Y299" s="254"/>
      <c r="Z299" s="254"/>
      <c r="AA299" s="254"/>
      <c r="AB299" s="254"/>
      <c r="AC299" s="254"/>
      <c r="AD299" s="254"/>
    </row>
    <row r="300" spans="1:30" ht="15.75" customHeight="1" x14ac:dyDescent="0.25">
      <c r="A300" s="254"/>
      <c r="B300" s="254"/>
      <c r="C300" s="254"/>
      <c r="D300" s="254"/>
      <c r="E300" s="254"/>
      <c r="F300" s="244"/>
      <c r="G300" s="244"/>
      <c r="H300" s="244"/>
      <c r="I300" s="254"/>
      <c r="J300" s="254"/>
      <c r="K300" s="244"/>
      <c r="L300" s="254"/>
      <c r="M300" s="254"/>
      <c r="N300" s="254"/>
      <c r="O300" s="254"/>
      <c r="P300" s="254"/>
      <c r="Q300" s="254"/>
      <c r="R300" s="254"/>
      <c r="S300" s="254"/>
      <c r="T300" s="254"/>
      <c r="U300" s="254"/>
      <c r="V300" s="254"/>
      <c r="W300" s="254"/>
      <c r="X300" s="254"/>
      <c r="Y300" s="254"/>
      <c r="Z300" s="254"/>
      <c r="AA300" s="254"/>
      <c r="AB300" s="254"/>
      <c r="AC300" s="254"/>
      <c r="AD300" s="254"/>
    </row>
    <row r="301" spans="1:30" ht="15.75" customHeight="1" x14ac:dyDescent="0.25">
      <c r="A301" s="254"/>
      <c r="B301" s="254"/>
      <c r="C301" s="254"/>
      <c r="D301" s="254"/>
      <c r="E301" s="254"/>
      <c r="F301" s="244"/>
      <c r="G301" s="244"/>
      <c r="H301" s="244"/>
      <c r="I301" s="254"/>
      <c r="J301" s="254"/>
      <c r="K301" s="244"/>
      <c r="L301" s="254"/>
      <c r="M301" s="254"/>
      <c r="N301" s="254"/>
      <c r="O301" s="254"/>
      <c r="P301" s="254"/>
      <c r="Q301" s="254"/>
      <c r="R301" s="254"/>
      <c r="S301" s="254"/>
      <c r="T301" s="254"/>
      <c r="U301" s="254"/>
      <c r="V301" s="254"/>
      <c r="W301" s="254"/>
      <c r="X301" s="254"/>
      <c r="Y301" s="254"/>
      <c r="Z301" s="254"/>
      <c r="AA301" s="254"/>
      <c r="AB301" s="254"/>
      <c r="AC301" s="254"/>
      <c r="AD301" s="254"/>
    </row>
    <row r="302" spans="1:30" ht="15.75" customHeight="1" x14ac:dyDescent="0.25">
      <c r="A302" s="254"/>
      <c r="B302" s="254"/>
      <c r="C302" s="254"/>
      <c r="D302" s="254"/>
      <c r="E302" s="254"/>
      <c r="F302" s="244"/>
      <c r="G302" s="244"/>
      <c r="H302" s="244"/>
      <c r="I302" s="254"/>
      <c r="J302" s="254"/>
      <c r="K302" s="244"/>
      <c r="L302" s="254"/>
      <c r="M302" s="254"/>
      <c r="N302" s="254"/>
      <c r="O302" s="254"/>
      <c r="P302" s="254"/>
      <c r="Q302" s="254"/>
      <c r="R302" s="254"/>
      <c r="S302" s="254"/>
      <c r="T302" s="254"/>
      <c r="U302" s="254"/>
      <c r="V302" s="254"/>
      <c r="W302" s="254"/>
      <c r="X302" s="254"/>
      <c r="Y302" s="254"/>
      <c r="Z302" s="254"/>
      <c r="AA302" s="254"/>
      <c r="AB302" s="254"/>
      <c r="AC302" s="254"/>
      <c r="AD302" s="254"/>
    </row>
    <row r="303" spans="1:30" ht="15.75" customHeight="1" x14ac:dyDescent="0.25">
      <c r="A303" s="254"/>
      <c r="B303" s="254"/>
      <c r="C303" s="254"/>
      <c r="D303" s="254"/>
      <c r="E303" s="254"/>
      <c r="F303" s="244"/>
      <c r="G303" s="244"/>
      <c r="H303" s="244"/>
      <c r="I303" s="254"/>
      <c r="J303" s="254"/>
      <c r="K303" s="244"/>
      <c r="L303" s="254"/>
      <c r="M303" s="254"/>
      <c r="N303" s="254"/>
      <c r="O303" s="254"/>
      <c r="P303" s="254"/>
      <c r="Q303" s="254"/>
      <c r="R303" s="254"/>
      <c r="S303" s="254"/>
      <c r="T303" s="254"/>
      <c r="U303" s="254"/>
      <c r="V303" s="254"/>
      <c r="W303" s="254"/>
      <c r="X303" s="254"/>
      <c r="Y303" s="254"/>
      <c r="Z303" s="254"/>
      <c r="AA303" s="254"/>
      <c r="AB303" s="254"/>
      <c r="AC303" s="254"/>
      <c r="AD303" s="254"/>
    </row>
    <row r="304" spans="1:30" ht="15.75" customHeight="1" x14ac:dyDescent="0.25">
      <c r="A304" s="254"/>
      <c r="B304" s="254"/>
      <c r="C304" s="254"/>
      <c r="D304" s="254"/>
      <c r="E304" s="254"/>
      <c r="F304" s="244"/>
      <c r="G304" s="244"/>
      <c r="H304" s="244"/>
      <c r="I304" s="254"/>
      <c r="J304" s="254"/>
      <c r="K304" s="244"/>
      <c r="L304" s="254"/>
      <c r="M304" s="254"/>
      <c r="N304" s="254"/>
      <c r="O304" s="254"/>
      <c r="P304" s="254"/>
      <c r="Q304" s="254"/>
      <c r="R304" s="254"/>
      <c r="S304" s="254"/>
      <c r="T304" s="254"/>
      <c r="U304" s="254"/>
      <c r="V304" s="254"/>
      <c r="W304" s="254"/>
      <c r="X304" s="254"/>
      <c r="Y304" s="254"/>
      <c r="Z304" s="254"/>
      <c r="AA304" s="254"/>
      <c r="AB304" s="254"/>
      <c r="AC304" s="254"/>
      <c r="AD304" s="254"/>
    </row>
    <row r="305" spans="1:30" ht="15.75" customHeight="1" x14ac:dyDescent="0.25">
      <c r="A305" s="254"/>
      <c r="B305" s="254"/>
      <c r="C305" s="254"/>
      <c r="D305" s="254"/>
      <c r="E305" s="254"/>
      <c r="F305" s="244"/>
      <c r="G305" s="244"/>
      <c r="H305" s="244"/>
      <c r="I305" s="254"/>
      <c r="J305" s="254"/>
      <c r="K305" s="244"/>
      <c r="L305" s="254"/>
      <c r="M305" s="254"/>
      <c r="N305" s="254"/>
      <c r="O305" s="254"/>
      <c r="P305" s="254"/>
      <c r="Q305" s="254"/>
      <c r="R305" s="254"/>
      <c r="S305" s="254"/>
      <c r="T305" s="254"/>
      <c r="U305" s="254"/>
      <c r="V305" s="254"/>
      <c r="W305" s="254"/>
      <c r="X305" s="254"/>
      <c r="Y305" s="254"/>
      <c r="Z305" s="254"/>
      <c r="AA305" s="254"/>
      <c r="AB305" s="254"/>
      <c r="AC305" s="254"/>
      <c r="AD305" s="254"/>
    </row>
    <row r="306" spans="1:30" ht="15.75" customHeight="1" x14ac:dyDescent="0.25">
      <c r="A306" s="254"/>
      <c r="B306" s="254"/>
      <c r="C306" s="254"/>
      <c r="D306" s="254"/>
      <c r="E306" s="254"/>
      <c r="F306" s="244"/>
      <c r="G306" s="244"/>
      <c r="H306" s="244"/>
      <c r="I306" s="254"/>
      <c r="J306" s="254"/>
      <c r="K306" s="244"/>
      <c r="L306" s="254"/>
      <c r="M306" s="254"/>
      <c r="N306" s="254"/>
      <c r="O306" s="254"/>
      <c r="P306" s="254"/>
      <c r="Q306" s="254"/>
      <c r="R306" s="254"/>
      <c r="S306" s="254"/>
      <c r="T306" s="254"/>
      <c r="U306" s="254"/>
      <c r="V306" s="254"/>
      <c r="W306" s="254"/>
      <c r="X306" s="254"/>
      <c r="Y306" s="254"/>
      <c r="Z306" s="254"/>
      <c r="AA306" s="254"/>
      <c r="AB306" s="254"/>
      <c r="AC306" s="254"/>
      <c r="AD306" s="254"/>
    </row>
    <row r="307" spans="1:30" ht="15.75" customHeight="1" x14ac:dyDescent="0.25">
      <c r="A307" s="254"/>
      <c r="B307" s="254"/>
      <c r="C307" s="254"/>
      <c r="D307" s="254"/>
      <c r="E307" s="254"/>
      <c r="F307" s="244"/>
      <c r="G307" s="244"/>
      <c r="H307" s="244"/>
      <c r="I307" s="254"/>
      <c r="J307" s="254"/>
      <c r="K307" s="244"/>
      <c r="L307" s="254"/>
      <c r="M307" s="254"/>
      <c r="N307" s="254"/>
      <c r="O307" s="254"/>
      <c r="P307" s="254"/>
      <c r="Q307" s="254"/>
      <c r="R307" s="254"/>
      <c r="S307" s="254"/>
      <c r="T307" s="254"/>
      <c r="U307" s="254"/>
      <c r="V307" s="254"/>
      <c r="W307" s="254"/>
      <c r="X307" s="254"/>
      <c r="Y307" s="254"/>
      <c r="Z307" s="254"/>
      <c r="AA307" s="254"/>
      <c r="AB307" s="254"/>
      <c r="AC307" s="254"/>
      <c r="AD307" s="254"/>
    </row>
    <row r="308" spans="1:30" ht="15.75" customHeight="1" x14ac:dyDescent="0.25">
      <c r="A308" s="254"/>
      <c r="B308" s="254"/>
      <c r="C308" s="254"/>
      <c r="D308" s="254"/>
      <c r="E308" s="254"/>
      <c r="F308" s="244"/>
      <c r="G308" s="244"/>
      <c r="H308" s="244"/>
      <c r="I308" s="254"/>
      <c r="J308" s="254"/>
      <c r="K308" s="244"/>
      <c r="L308" s="254"/>
      <c r="M308" s="254"/>
      <c r="N308" s="254"/>
      <c r="O308" s="254"/>
      <c r="P308" s="254"/>
      <c r="Q308" s="254"/>
      <c r="R308" s="254"/>
      <c r="S308" s="254"/>
      <c r="T308" s="254"/>
      <c r="U308" s="254"/>
      <c r="V308" s="254"/>
      <c r="W308" s="254"/>
      <c r="X308" s="254"/>
      <c r="Y308" s="254"/>
      <c r="Z308" s="254"/>
      <c r="AA308" s="254"/>
      <c r="AB308" s="254"/>
      <c r="AC308" s="254"/>
      <c r="AD308" s="254"/>
    </row>
    <row r="309" spans="1:30" ht="15.75" customHeight="1" x14ac:dyDescent="0.25">
      <c r="A309" s="254"/>
      <c r="B309" s="254"/>
      <c r="C309" s="254"/>
      <c r="D309" s="254"/>
      <c r="E309" s="254"/>
      <c r="F309" s="244"/>
      <c r="G309" s="244"/>
      <c r="H309" s="244"/>
      <c r="I309" s="254"/>
      <c r="J309" s="254"/>
      <c r="K309" s="244"/>
      <c r="L309" s="254"/>
      <c r="M309" s="254"/>
      <c r="N309" s="254"/>
      <c r="O309" s="254"/>
      <c r="P309" s="254"/>
      <c r="Q309" s="254"/>
      <c r="R309" s="254"/>
      <c r="S309" s="254"/>
      <c r="T309" s="254"/>
      <c r="U309" s="254"/>
      <c r="V309" s="254"/>
      <c r="W309" s="254"/>
      <c r="X309" s="254"/>
      <c r="Y309" s="254"/>
      <c r="Z309" s="254"/>
      <c r="AA309" s="254"/>
      <c r="AB309" s="254"/>
      <c r="AC309" s="254"/>
      <c r="AD309" s="254"/>
    </row>
    <row r="310" spans="1:30" ht="15.75" customHeight="1" x14ac:dyDescent="0.25">
      <c r="A310" s="254"/>
      <c r="B310" s="254"/>
      <c r="C310" s="254"/>
      <c r="D310" s="254"/>
      <c r="E310" s="254"/>
      <c r="F310" s="244"/>
      <c r="G310" s="244"/>
      <c r="H310" s="244"/>
      <c r="I310" s="254"/>
      <c r="J310" s="254"/>
      <c r="K310" s="244"/>
      <c r="L310" s="254"/>
      <c r="M310" s="254"/>
      <c r="N310" s="254"/>
      <c r="O310" s="254"/>
      <c r="P310" s="254"/>
      <c r="Q310" s="254"/>
      <c r="R310" s="254"/>
      <c r="S310" s="254"/>
      <c r="T310" s="254"/>
      <c r="U310" s="254"/>
      <c r="V310" s="254"/>
      <c r="W310" s="254"/>
      <c r="X310" s="254"/>
      <c r="Y310" s="254"/>
      <c r="Z310" s="254"/>
      <c r="AA310" s="254"/>
      <c r="AB310" s="254"/>
      <c r="AC310" s="254"/>
      <c r="AD310" s="254"/>
    </row>
    <row r="311" spans="1:30" ht="15.75" customHeight="1" x14ac:dyDescent="0.25">
      <c r="A311" s="254"/>
      <c r="B311" s="254"/>
      <c r="C311" s="254"/>
      <c r="D311" s="254"/>
      <c r="E311" s="254"/>
      <c r="F311" s="244"/>
      <c r="G311" s="244"/>
      <c r="H311" s="244"/>
      <c r="I311" s="254"/>
      <c r="J311" s="254"/>
      <c r="K311" s="244"/>
      <c r="L311" s="254"/>
      <c r="M311" s="254"/>
      <c r="N311" s="254"/>
      <c r="O311" s="254"/>
      <c r="P311" s="254"/>
      <c r="Q311" s="254"/>
      <c r="R311" s="254"/>
      <c r="S311" s="254"/>
      <c r="T311" s="254"/>
      <c r="U311" s="254"/>
      <c r="V311" s="254"/>
      <c r="W311" s="254"/>
      <c r="X311" s="254"/>
      <c r="Y311" s="254"/>
      <c r="Z311" s="254"/>
      <c r="AA311" s="254"/>
      <c r="AB311" s="254"/>
      <c r="AC311" s="254"/>
      <c r="AD311" s="254"/>
    </row>
    <row r="312" spans="1:30" ht="15.75" customHeight="1" x14ac:dyDescent="0.25">
      <c r="A312" s="254"/>
      <c r="B312" s="254"/>
      <c r="C312" s="254"/>
      <c r="D312" s="254"/>
      <c r="E312" s="254"/>
      <c r="F312" s="244"/>
      <c r="G312" s="244"/>
      <c r="H312" s="244"/>
      <c r="I312" s="254"/>
      <c r="J312" s="254"/>
      <c r="K312" s="244"/>
      <c r="L312" s="254"/>
      <c r="M312" s="254"/>
      <c r="N312" s="254"/>
      <c r="O312" s="254"/>
      <c r="P312" s="254"/>
      <c r="Q312" s="254"/>
      <c r="R312" s="254"/>
      <c r="S312" s="254"/>
      <c r="T312" s="254"/>
      <c r="U312" s="254"/>
      <c r="V312" s="254"/>
      <c r="W312" s="254"/>
      <c r="X312" s="254"/>
      <c r="Y312" s="254"/>
      <c r="Z312" s="254"/>
      <c r="AA312" s="254"/>
      <c r="AB312" s="254"/>
      <c r="AC312" s="254"/>
      <c r="AD312" s="254"/>
    </row>
    <row r="313" spans="1:30" ht="15.75" customHeight="1" x14ac:dyDescent="0.25">
      <c r="A313" s="254"/>
      <c r="B313" s="254"/>
      <c r="C313" s="254"/>
      <c r="D313" s="254"/>
      <c r="E313" s="254"/>
      <c r="F313" s="244"/>
      <c r="G313" s="244"/>
      <c r="H313" s="244"/>
      <c r="I313" s="254"/>
      <c r="J313" s="254"/>
      <c r="K313" s="244"/>
      <c r="L313" s="254"/>
      <c r="M313" s="254"/>
      <c r="N313" s="254"/>
      <c r="O313" s="254"/>
      <c r="P313" s="254"/>
      <c r="Q313" s="254"/>
      <c r="R313" s="254"/>
      <c r="S313" s="254"/>
      <c r="T313" s="254"/>
      <c r="U313" s="254"/>
      <c r="V313" s="254"/>
      <c r="W313" s="254"/>
      <c r="X313" s="254"/>
      <c r="Y313" s="254"/>
      <c r="Z313" s="254"/>
      <c r="AA313" s="254"/>
      <c r="AB313" s="254"/>
      <c r="AC313" s="254"/>
      <c r="AD313" s="254"/>
    </row>
    <row r="314" spans="1:30" ht="15.75" customHeight="1" x14ac:dyDescent="0.25">
      <c r="A314" s="254"/>
      <c r="B314" s="254"/>
      <c r="C314" s="254"/>
      <c r="D314" s="254"/>
      <c r="E314" s="254"/>
      <c r="F314" s="244"/>
      <c r="G314" s="244"/>
      <c r="H314" s="244"/>
      <c r="I314" s="254"/>
      <c r="J314" s="254"/>
      <c r="K314" s="244"/>
      <c r="L314" s="254"/>
      <c r="M314" s="254"/>
      <c r="N314" s="254"/>
      <c r="O314" s="254"/>
      <c r="P314" s="254"/>
      <c r="Q314" s="254"/>
      <c r="R314" s="254"/>
      <c r="S314" s="254"/>
      <c r="T314" s="254"/>
      <c r="U314" s="254"/>
      <c r="V314" s="254"/>
      <c r="W314" s="254"/>
      <c r="X314" s="254"/>
      <c r="Y314" s="254"/>
      <c r="Z314" s="254"/>
      <c r="AA314" s="254"/>
      <c r="AB314" s="254"/>
      <c r="AC314" s="254"/>
      <c r="AD314" s="254"/>
    </row>
    <row r="315" spans="1:30" ht="15.75" customHeight="1" x14ac:dyDescent="0.25">
      <c r="A315" s="254"/>
      <c r="B315" s="254"/>
      <c r="C315" s="254"/>
      <c r="D315" s="254"/>
      <c r="E315" s="254"/>
      <c r="F315" s="244"/>
      <c r="G315" s="244"/>
      <c r="H315" s="244"/>
      <c r="I315" s="254"/>
      <c r="J315" s="254"/>
      <c r="K315" s="244"/>
      <c r="L315" s="254"/>
      <c r="M315" s="254"/>
      <c r="N315" s="254"/>
      <c r="O315" s="254"/>
      <c r="P315" s="254"/>
      <c r="Q315" s="254"/>
      <c r="R315" s="254"/>
      <c r="S315" s="254"/>
      <c r="T315" s="254"/>
      <c r="U315" s="254"/>
      <c r="V315" s="254"/>
      <c r="W315" s="254"/>
      <c r="X315" s="254"/>
      <c r="Y315" s="254"/>
      <c r="Z315" s="254"/>
      <c r="AA315" s="254"/>
      <c r="AB315" s="254"/>
      <c r="AC315" s="254"/>
      <c r="AD315" s="254"/>
    </row>
    <row r="316" spans="1:30" ht="15.75" customHeight="1" x14ac:dyDescent="0.25">
      <c r="A316" s="254"/>
      <c r="B316" s="254"/>
      <c r="C316" s="254"/>
      <c r="D316" s="254"/>
      <c r="E316" s="254"/>
      <c r="F316" s="244"/>
      <c r="G316" s="244"/>
      <c r="H316" s="244"/>
      <c r="I316" s="254"/>
      <c r="J316" s="254"/>
      <c r="K316" s="244"/>
      <c r="L316" s="254"/>
      <c r="M316" s="254"/>
      <c r="N316" s="254"/>
      <c r="O316" s="254"/>
      <c r="P316" s="254"/>
      <c r="Q316" s="254"/>
      <c r="R316" s="254"/>
      <c r="S316" s="254"/>
      <c r="T316" s="254"/>
      <c r="U316" s="254"/>
      <c r="V316" s="254"/>
      <c r="W316" s="254"/>
      <c r="X316" s="254"/>
      <c r="Y316" s="254"/>
      <c r="Z316" s="254"/>
      <c r="AA316" s="254"/>
      <c r="AB316" s="254"/>
      <c r="AC316" s="254"/>
      <c r="AD316" s="254"/>
    </row>
    <row r="317" spans="1:30" ht="15.75" customHeight="1" x14ac:dyDescent="0.25">
      <c r="A317" s="254"/>
      <c r="B317" s="254"/>
      <c r="C317" s="254"/>
      <c r="D317" s="254"/>
      <c r="E317" s="254"/>
      <c r="F317" s="244"/>
      <c r="G317" s="244"/>
      <c r="H317" s="244"/>
      <c r="I317" s="254"/>
      <c r="J317" s="254"/>
      <c r="K317" s="244"/>
      <c r="L317" s="254"/>
      <c r="M317" s="254"/>
      <c r="N317" s="254"/>
      <c r="O317" s="254"/>
      <c r="P317" s="254"/>
      <c r="Q317" s="254"/>
      <c r="R317" s="254"/>
      <c r="S317" s="254"/>
      <c r="T317" s="254"/>
      <c r="U317" s="254"/>
      <c r="V317" s="254"/>
      <c r="W317" s="254"/>
      <c r="X317" s="254"/>
      <c r="Y317" s="254"/>
      <c r="Z317" s="254"/>
      <c r="AA317" s="254"/>
      <c r="AB317" s="254"/>
      <c r="AC317" s="254"/>
      <c r="AD317" s="254"/>
    </row>
    <row r="318" spans="1:30" ht="15.75" customHeight="1" x14ac:dyDescent="0.25">
      <c r="A318" s="254"/>
      <c r="B318" s="254"/>
      <c r="C318" s="254"/>
      <c r="D318" s="254"/>
      <c r="E318" s="254"/>
      <c r="F318" s="244"/>
      <c r="G318" s="244"/>
      <c r="H318" s="244"/>
      <c r="I318" s="254"/>
      <c r="J318" s="254"/>
      <c r="K318" s="244"/>
      <c r="L318" s="254"/>
      <c r="M318" s="254"/>
      <c r="N318" s="254"/>
      <c r="O318" s="254"/>
      <c r="P318" s="254"/>
      <c r="Q318" s="254"/>
      <c r="R318" s="254"/>
      <c r="S318" s="254"/>
      <c r="T318" s="254"/>
      <c r="U318" s="254"/>
      <c r="V318" s="254"/>
      <c r="W318" s="254"/>
      <c r="X318" s="254"/>
      <c r="Y318" s="254"/>
      <c r="Z318" s="254"/>
      <c r="AA318" s="254"/>
      <c r="AB318" s="254"/>
      <c r="AC318" s="254"/>
      <c r="AD318" s="254"/>
    </row>
    <row r="319" spans="1:30" ht="15.75" customHeight="1" x14ac:dyDescent="0.25">
      <c r="A319" s="254"/>
      <c r="B319" s="254"/>
      <c r="C319" s="254"/>
      <c r="D319" s="254"/>
      <c r="E319" s="254"/>
      <c r="F319" s="244"/>
      <c r="G319" s="244"/>
      <c r="H319" s="244"/>
      <c r="I319" s="254"/>
      <c r="J319" s="254"/>
      <c r="K319" s="244"/>
      <c r="L319" s="254"/>
      <c r="M319" s="254"/>
      <c r="N319" s="254"/>
      <c r="O319" s="254"/>
      <c r="P319" s="254"/>
      <c r="Q319" s="254"/>
      <c r="R319" s="254"/>
      <c r="S319" s="254"/>
      <c r="T319" s="254"/>
      <c r="U319" s="254"/>
      <c r="V319" s="254"/>
      <c r="W319" s="254"/>
      <c r="X319" s="254"/>
      <c r="Y319" s="254"/>
      <c r="Z319" s="254"/>
      <c r="AA319" s="254"/>
      <c r="AB319" s="254"/>
      <c r="AC319" s="254"/>
      <c r="AD319" s="254"/>
    </row>
    <row r="320" spans="1:30" ht="15.75" customHeight="1" x14ac:dyDescent="0.25">
      <c r="A320" s="254"/>
      <c r="B320" s="254"/>
      <c r="C320" s="254"/>
      <c r="D320" s="254"/>
      <c r="E320" s="254"/>
      <c r="F320" s="244"/>
      <c r="G320" s="244"/>
      <c r="H320" s="244"/>
      <c r="I320" s="254"/>
      <c r="J320" s="254"/>
      <c r="K320" s="244"/>
      <c r="L320" s="254"/>
      <c r="M320" s="254"/>
      <c r="N320" s="254"/>
      <c r="O320" s="254"/>
      <c r="P320" s="254"/>
      <c r="Q320" s="254"/>
      <c r="R320" s="254"/>
      <c r="S320" s="254"/>
      <c r="T320" s="254"/>
      <c r="U320" s="254"/>
      <c r="V320" s="254"/>
      <c r="W320" s="254"/>
      <c r="X320" s="254"/>
      <c r="Y320" s="254"/>
      <c r="Z320" s="254"/>
      <c r="AA320" s="254"/>
      <c r="AB320" s="254"/>
      <c r="AC320" s="254"/>
      <c r="AD320" s="254"/>
    </row>
    <row r="321" spans="1:30" ht="15.75" customHeight="1" x14ac:dyDescent="0.25">
      <c r="A321" s="254"/>
      <c r="B321" s="254"/>
      <c r="C321" s="254"/>
      <c r="D321" s="254"/>
      <c r="E321" s="254"/>
      <c r="F321" s="244"/>
      <c r="G321" s="244"/>
      <c r="H321" s="244"/>
      <c r="I321" s="254"/>
      <c r="J321" s="254"/>
      <c r="K321" s="244"/>
      <c r="L321" s="254"/>
      <c r="M321" s="254"/>
      <c r="N321" s="254"/>
      <c r="O321" s="254"/>
      <c r="P321" s="254"/>
      <c r="Q321" s="254"/>
      <c r="R321" s="254"/>
      <c r="S321" s="254"/>
      <c r="T321" s="254"/>
      <c r="U321" s="254"/>
      <c r="V321" s="254"/>
      <c r="W321" s="254"/>
      <c r="X321" s="254"/>
      <c r="Y321" s="254"/>
      <c r="Z321" s="254"/>
      <c r="AA321" s="254"/>
      <c r="AB321" s="254"/>
      <c r="AC321" s="254"/>
      <c r="AD321" s="254"/>
    </row>
    <row r="322" spans="1:30" ht="15.75" customHeight="1" x14ac:dyDescent="0.25">
      <c r="A322" s="254"/>
      <c r="B322" s="254"/>
      <c r="C322" s="254"/>
      <c r="D322" s="254"/>
      <c r="E322" s="254"/>
      <c r="F322" s="244"/>
      <c r="G322" s="244"/>
      <c r="H322" s="244"/>
      <c r="I322" s="254"/>
      <c r="J322" s="254"/>
      <c r="K322" s="244"/>
      <c r="L322" s="254"/>
      <c r="M322" s="254"/>
      <c r="N322" s="254"/>
      <c r="O322" s="254"/>
      <c r="P322" s="254"/>
      <c r="Q322" s="254"/>
      <c r="R322" s="254"/>
      <c r="S322" s="254"/>
      <c r="T322" s="254"/>
      <c r="U322" s="254"/>
      <c r="V322" s="254"/>
      <c r="W322" s="254"/>
      <c r="X322" s="254"/>
      <c r="Y322" s="254"/>
      <c r="Z322" s="254"/>
      <c r="AA322" s="254"/>
      <c r="AB322" s="254"/>
      <c r="AC322" s="254"/>
      <c r="AD322" s="254"/>
    </row>
    <row r="323" spans="1:30" ht="15.75" customHeight="1" x14ac:dyDescent="0.25">
      <c r="A323" s="254"/>
      <c r="B323" s="254"/>
      <c r="C323" s="254"/>
      <c r="D323" s="254"/>
      <c r="E323" s="254"/>
      <c r="F323" s="244"/>
      <c r="G323" s="244"/>
      <c r="H323" s="244"/>
      <c r="I323" s="254"/>
      <c r="J323" s="254"/>
      <c r="K323" s="244"/>
      <c r="L323" s="254"/>
      <c r="M323" s="254"/>
      <c r="N323" s="254"/>
      <c r="O323" s="254"/>
      <c r="P323" s="254"/>
      <c r="Q323" s="254"/>
      <c r="R323" s="254"/>
      <c r="S323" s="254"/>
      <c r="T323" s="254"/>
      <c r="U323" s="254"/>
      <c r="V323" s="254"/>
      <c r="W323" s="254"/>
      <c r="X323" s="254"/>
      <c r="Y323" s="254"/>
      <c r="Z323" s="254"/>
      <c r="AA323" s="254"/>
      <c r="AB323" s="254"/>
      <c r="AC323" s="254"/>
      <c r="AD323" s="254"/>
    </row>
    <row r="324" spans="1:30" ht="15.75" customHeight="1" x14ac:dyDescent="0.25">
      <c r="A324" s="254"/>
      <c r="B324" s="254"/>
      <c r="C324" s="254"/>
      <c r="D324" s="254"/>
      <c r="E324" s="254"/>
      <c r="F324" s="244"/>
      <c r="G324" s="244"/>
      <c r="H324" s="244"/>
      <c r="I324" s="254"/>
      <c r="J324" s="254"/>
      <c r="K324" s="244"/>
      <c r="L324" s="254"/>
      <c r="M324" s="254"/>
      <c r="N324" s="254"/>
      <c r="O324" s="254"/>
      <c r="P324" s="254"/>
      <c r="Q324" s="254"/>
      <c r="R324" s="254"/>
      <c r="S324" s="254"/>
      <c r="T324" s="254"/>
      <c r="U324" s="254"/>
      <c r="V324" s="254"/>
      <c r="W324" s="254"/>
      <c r="X324" s="254"/>
      <c r="Y324" s="254"/>
      <c r="Z324" s="254"/>
      <c r="AA324" s="254"/>
      <c r="AB324" s="254"/>
      <c r="AC324" s="254"/>
      <c r="AD324" s="254"/>
    </row>
    <row r="325" spans="1:30" ht="15.75" customHeight="1" x14ac:dyDescent="0.25">
      <c r="A325" s="254"/>
      <c r="B325" s="254"/>
      <c r="C325" s="254"/>
      <c r="D325" s="254"/>
      <c r="E325" s="254"/>
      <c r="F325" s="244"/>
      <c r="G325" s="244"/>
      <c r="H325" s="244"/>
      <c r="I325" s="254"/>
      <c r="J325" s="254"/>
      <c r="K325" s="244"/>
      <c r="L325" s="254"/>
      <c r="M325" s="254"/>
      <c r="N325" s="254"/>
      <c r="O325" s="254"/>
      <c r="P325" s="254"/>
      <c r="Q325" s="254"/>
      <c r="R325" s="254"/>
      <c r="S325" s="254"/>
      <c r="T325" s="254"/>
      <c r="U325" s="254"/>
      <c r="V325" s="254"/>
      <c r="W325" s="254"/>
      <c r="X325" s="254"/>
      <c r="Y325" s="254"/>
      <c r="Z325" s="254"/>
      <c r="AA325" s="254"/>
      <c r="AB325" s="254"/>
      <c r="AC325" s="254"/>
      <c r="AD325" s="254"/>
    </row>
    <row r="326" spans="1:30" ht="15.75" customHeight="1" x14ac:dyDescent="0.25">
      <c r="A326" s="254"/>
      <c r="B326" s="254"/>
      <c r="C326" s="254"/>
      <c r="D326" s="254"/>
      <c r="E326" s="254"/>
      <c r="F326" s="244"/>
      <c r="G326" s="244"/>
      <c r="H326" s="244"/>
      <c r="I326" s="254"/>
      <c r="J326" s="254"/>
      <c r="K326" s="244"/>
      <c r="L326" s="254"/>
      <c r="M326" s="254"/>
      <c r="N326" s="254"/>
      <c r="O326" s="254"/>
      <c r="P326" s="254"/>
      <c r="Q326" s="254"/>
      <c r="R326" s="254"/>
      <c r="S326" s="254"/>
      <c r="T326" s="254"/>
      <c r="U326" s="254"/>
      <c r="V326" s="254"/>
      <c r="W326" s="254"/>
      <c r="X326" s="254"/>
      <c r="Y326" s="254"/>
      <c r="Z326" s="254"/>
      <c r="AA326" s="254"/>
      <c r="AB326" s="254"/>
      <c r="AC326" s="254"/>
      <c r="AD326" s="254"/>
    </row>
    <row r="327" spans="1:30" ht="15.75" customHeight="1" x14ac:dyDescent="0.25">
      <c r="A327" s="254"/>
      <c r="B327" s="254"/>
      <c r="C327" s="254"/>
      <c r="D327" s="254"/>
      <c r="E327" s="254"/>
      <c r="F327" s="244"/>
      <c r="G327" s="244"/>
      <c r="H327" s="244"/>
      <c r="I327" s="254"/>
      <c r="J327" s="254"/>
      <c r="K327" s="244"/>
      <c r="L327" s="254"/>
      <c r="M327" s="254"/>
      <c r="N327" s="254"/>
      <c r="O327" s="254"/>
      <c r="P327" s="254"/>
      <c r="Q327" s="254"/>
      <c r="R327" s="254"/>
      <c r="S327" s="254"/>
      <c r="T327" s="254"/>
      <c r="U327" s="254"/>
      <c r="V327" s="254"/>
      <c r="W327" s="254"/>
      <c r="X327" s="254"/>
      <c r="Y327" s="254"/>
      <c r="Z327" s="254"/>
      <c r="AA327" s="254"/>
      <c r="AB327" s="254"/>
      <c r="AC327" s="254"/>
      <c r="AD327" s="254"/>
    </row>
    <row r="328" spans="1:30" ht="15.75" customHeight="1" x14ac:dyDescent="0.25">
      <c r="A328" s="254"/>
      <c r="B328" s="254"/>
      <c r="C328" s="254"/>
      <c r="D328" s="254"/>
      <c r="E328" s="254"/>
      <c r="F328" s="244"/>
      <c r="G328" s="244"/>
      <c r="H328" s="244"/>
      <c r="I328" s="254"/>
      <c r="J328" s="254"/>
      <c r="K328" s="244"/>
      <c r="L328" s="254"/>
      <c r="M328" s="254"/>
      <c r="N328" s="254"/>
      <c r="O328" s="254"/>
      <c r="P328" s="254"/>
      <c r="Q328" s="254"/>
      <c r="R328" s="254"/>
      <c r="S328" s="254"/>
      <c r="T328" s="254"/>
      <c r="U328" s="254"/>
      <c r="V328" s="254"/>
      <c r="W328" s="254"/>
      <c r="X328" s="254"/>
      <c r="Y328" s="254"/>
      <c r="Z328" s="254"/>
      <c r="AA328" s="254"/>
      <c r="AB328" s="254"/>
      <c r="AC328" s="254"/>
      <c r="AD328" s="254"/>
    </row>
    <row r="329" spans="1:30" ht="15.75" customHeight="1" x14ac:dyDescent="0.25">
      <c r="A329" s="254"/>
      <c r="B329" s="254"/>
      <c r="C329" s="254"/>
      <c r="D329" s="254"/>
      <c r="E329" s="254"/>
      <c r="F329" s="244"/>
      <c r="G329" s="244"/>
      <c r="H329" s="244"/>
      <c r="I329" s="254"/>
      <c r="J329" s="254"/>
      <c r="K329" s="244"/>
      <c r="L329" s="254"/>
      <c r="M329" s="254"/>
      <c r="N329" s="254"/>
      <c r="O329" s="254"/>
      <c r="P329" s="254"/>
      <c r="Q329" s="254"/>
      <c r="R329" s="254"/>
      <c r="S329" s="254"/>
      <c r="T329" s="254"/>
      <c r="U329" s="254"/>
      <c r="V329" s="254"/>
      <c r="W329" s="254"/>
      <c r="X329" s="254"/>
      <c r="Y329" s="254"/>
      <c r="Z329" s="254"/>
      <c r="AA329" s="254"/>
      <c r="AB329" s="254"/>
      <c r="AC329" s="254"/>
      <c r="AD329" s="254"/>
    </row>
    <row r="330" spans="1:30" ht="15.75" customHeight="1" x14ac:dyDescent="0.25">
      <c r="A330" s="254"/>
      <c r="B330" s="254"/>
      <c r="C330" s="254"/>
      <c r="D330" s="254"/>
      <c r="E330" s="254"/>
      <c r="F330" s="244"/>
      <c r="G330" s="244"/>
      <c r="H330" s="244"/>
      <c r="I330" s="254"/>
      <c r="J330" s="254"/>
      <c r="K330" s="244"/>
      <c r="L330" s="254"/>
      <c r="M330" s="254"/>
      <c r="N330" s="254"/>
      <c r="O330" s="254"/>
      <c r="P330" s="254"/>
      <c r="Q330" s="254"/>
      <c r="R330" s="254"/>
      <c r="S330" s="254"/>
      <c r="T330" s="254"/>
      <c r="U330" s="254"/>
      <c r="V330" s="254"/>
      <c r="W330" s="254"/>
      <c r="X330" s="254"/>
      <c r="Y330" s="254"/>
      <c r="Z330" s="254"/>
      <c r="AA330" s="254"/>
      <c r="AB330" s="254"/>
      <c r="AC330" s="254"/>
      <c r="AD330" s="254"/>
    </row>
    <row r="331" spans="1:30" ht="15.75" customHeight="1" x14ac:dyDescent="0.25">
      <c r="A331" s="254"/>
      <c r="B331" s="254"/>
      <c r="C331" s="254"/>
      <c r="D331" s="254"/>
      <c r="E331" s="254"/>
      <c r="F331" s="244"/>
      <c r="G331" s="244"/>
      <c r="H331" s="244"/>
      <c r="I331" s="254"/>
      <c r="J331" s="254"/>
      <c r="K331" s="244"/>
      <c r="L331" s="254"/>
      <c r="M331" s="254"/>
      <c r="N331" s="254"/>
      <c r="O331" s="254"/>
      <c r="P331" s="254"/>
      <c r="Q331" s="254"/>
      <c r="R331" s="254"/>
      <c r="S331" s="254"/>
      <c r="T331" s="254"/>
      <c r="U331" s="254"/>
      <c r="V331" s="254"/>
      <c r="W331" s="254"/>
      <c r="X331" s="254"/>
      <c r="Y331" s="254"/>
      <c r="Z331" s="254"/>
      <c r="AA331" s="254"/>
      <c r="AB331" s="254"/>
      <c r="AC331" s="254"/>
      <c r="AD331" s="254"/>
    </row>
    <row r="332" spans="1:30" ht="15.75" customHeight="1" x14ac:dyDescent="0.25">
      <c r="A332" s="254"/>
      <c r="B332" s="254"/>
      <c r="C332" s="254"/>
      <c r="D332" s="254"/>
      <c r="E332" s="254"/>
      <c r="F332" s="244"/>
      <c r="G332" s="244"/>
      <c r="H332" s="244"/>
      <c r="I332" s="254"/>
      <c r="J332" s="254"/>
      <c r="K332" s="244"/>
      <c r="L332" s="254"/>
      <c r="M332" s="254"/>
      <c r="N332" s="254"/>
      <c r="O332" s="254"/>
      <c r="P332" s="254"/>
      <c r="Q332" s="254"/>
      <c r="R332" s="254"/>
      <c r="S332" s="254"/>
      <c r="T332" s="254"/>
      <c r="U332" s="254"/>
      <c r="V332" s="254"/>
      <c r="W332" s="254"/>
      <c r="X332" s="254"/>
      <c r="Y332" s="254"/>
      <c r="Z332" s="254"/>
      <c r="AA332" s="254"/>
      <c r="AB332" s="254"/>
      <c r="AC332" s="254"/>
      <c r="AD332" s="254"/>
    </row>
    <row r="333" spans="1:30" ht="15.75" customHeight="1" x14ac:dyDescent="0.25">
      <c r="A333" s="254"/>
      <c r="B333" s="254"/>
      <c r="C333" s="254"/>
      <c r="D333" s="254"/>
      <c r="E333" s="254"/>
      <c r="F333" s="244"/>
      <c r="G333" s="244"/>
      <c r="H333" s="244"/>
      <c r="I333" s="254"/>
      <c r="J333" s="254"/>
      <c r="K333" s="244"/>
      <c r="L333" s="254"/>
      <c r="M333" s="254"/>
      <c r="N333" s="254"/>
      <c r="O333" s="254"/>
      <c r="P333" s="254"/>
      <c r="Q333" s="254"/>
      <c r="R333" s="254"/>
      <c r="S333" s="254"/>
      <c r="T333" s="254"/>
      <c r="U333" s="254"/>
      <c r="V333" s="254"/>
      <c r="W333" s="254"/>
      <c r="X333" s="254"/>
      <c r="Y333" s="254"/>
      <c r="Z333" s="254"/>
      <c r="AA333" s="254"/>
      <c r="AB333" s="254"/>
      <c r="AC333" s="254"/>
      <c r="AD333" s="254"/>
    </row>
    <row r="334" spans="1:30" ht="15.75" customHeight="1" x14ac:dyDescent="0.25">
      <c r="A334" s="254"/>
      <c r="B334" s="254"/>
      <c r="C334" s="254"/>
      <c r="D334" s="254"/>
      <c r="E334" s="254"/>
      <c r="F334" s="244"/>
      <c r="G334" s="244"/>
      <c r="H334" s="244"/>
      <c r="I334" s="254"/>
      <c r="J334" s="254"/>
      <c r="K334" s="244"/>
      <c r="L334" s="254"/>
      <c r="M334" s="254"/>
      <c r="N334" s="254"/>
      <c r="O334" s="254"/>
      <c r="P334" s="254"/>
      <c r="Q334" s="254"/>
      <c r="R334" s="254"/>
      <c r="S334" s="254"/>
      <c r="T334" s="254"/>
      <c r="U334" s="254"/>
      <c r="V334" s="254"/>
      <c r="W334" s="254"/>
      <c r="X334" s="254"/>
      <c r="Y334" s="254"/>
      <c r="Z334" s="254"/>
      <c r="AA334" s="254"/>
      <c r="AB334" s="254"/>
      <c r="AC334" s="254"/>
      <c r="AD334" s="254"/>
    </row>
    <row r="335" spans="1:30" ht="15.75" customHeight="1" x14ac:dyDescent="0.25">
      <c r="A335" s="254"/>
      <c r="B335" s="254"/>
      <c r="C335" s="254"/>
      <c r="D335" s="254"/>
      <c r="E335" s="254"/>
      <c r="F335" s="244"/>
      <c r="G335" s="244"/>
      <c r="H335" s="244"/>
      <c r="I335" s="254"/>
      <c r="J335" s="254"/>
      <c r="K335" s="244"/>
      <c r="L335" s="254"/>
      <c r="M335" s="254"/>
      <c r="N335" s="254"/>
      <c r="O335" s="254"/>
      <c r="P335" s="254"/>
      <c r="Q335" s="254"/>
      <c r="R335" s="254"/>
      <c r="S335" s="254"/>
      <c r="T335" s="254"/>
      <c r="U335" s="254"/>
      <c r="V335" s="254"/>
      <c r="W335" s="254"/>
      <c r="X335" s="254"/>
      <c r="Y335" s="254"/>
      <c r="Z335" s="254"/>
      <c r="AA335" s="254"/>
      <c r="AB335" s="254"/>
      <c r="AC335" s="254"/>
      <c r="AD335" s="254"/>
    </row>
    <row r="336" spans="1:30" ht="15.75" customHeight="1" x14ac:dyDescent="0.25">
      <c r="A336" s="254"/>
      <c r="B336" s="254"/>
      <c r="C336" s="254"/>
      <c r="D336" s="254"/>
      <c r="E336" s="254"/>
      <c r="F336" s="244"/>
      <c r="G336" s="244"/>
      <c r="H336" s="244"/>
      <c r="I336" s="254"/>
      <c r="J336" s="254"/>
      <c r="K336" s="244"/>
      <c r="L336" s="254"/>
      <c r="M336" s="254"/>
      <c r="N336" s="254"/>
      <c r="O336" s="254"/>
      <c r="P336" s="254"/>
      <c r="Q336" s="254"/>
      <c r="R336" s="254"/>
      <c r="S336" s="254"/>
      <c r="T336" s="254"/>
      <c r="U336" s="254"/>
      <c r="V336" s="254"/>
      <c r="W336" s="254"/>
      <c r="X336" s="254"/>
      <c r="Y336" s="254"/>
      <c r="Z336" s="254"/>
      <c r="AA336" s="254"/>
      <c r="AB336" s="254"/>
      <c r="AC336" s="254"/>
      <c r="AD336" s="254"/>
    </row>
    <row r="337" spans="1:30" ht="15.75" customHeight="1" x14ac:dyDescent="0.25">
      <c r="A337" s="254"/>
      <c r="B337" s="254"/>
      <c r="C337" s="254"/>
      <c r="D337" s="254"/>
      <c r="E337" s="254"/>
      <c r="F337" s="244"/>
      <c r="G337" s="244"/>
      <c r="H337" s="244"/>
      <c r="I337" s="254"/>
      <c r="J337" s="254"/>
      <c r="K337" s="244"/>
      <c r="L337" s="254"/>
      <c r="M337" s="254"/>
      <c r="N337" s="254"/>
      <c r="O337" s="254"/>
      <c r="P337" s="254"/>
      <c r="Q337" s="254"/>
      <c r="R337" s="254"/>
      <c r="S337" s="254"/>
      <c r="T337" s="254"/>
      <c r="U337" s="254"/>
      <c r="V337" s="254"/>
      <c r="W337" s="254"/>
      <c r="X337" s="254"/>
      <c r="Y337" s="254"/>
      <c r="Z337" s="254"/>
      <c r="AA337" s="254"/>
      <c r="AB337" s="254"/>
      <c r="AC337" s="254"/>
      <c r="AD337" s="254"/>
    </row>
    <row r="338" spans="1:30" ht="15.75" customHeight="1" x14ac:dyDescent="0.25">
      <c r="A338" s="254"/>
      <c r="B338" s="254"/>
      <c r="C338" s="254"/>
      <c r="D338" s="254"/>
      <c r="E338" s="254"/>
      <c r="F338" s="244"/>
      <c r="G338" s="244"/>
      <c r="H338" s="244"/>
      <c r="I338" s="254"/>
      <c r="J338" s="254"/>
      <c r="K338" s="244"/>
      <c r="L338" s="254"/>
      <c r="M338" s="254"/>
      <c r="N338" s="254"/>
      <c r="O338" s="254"/>
      <c r="P338" s="254"/>
      <c r="Q338" s="254"/>
      <c r="R338" s="254"/>
      <c r="S338" s="254"/>
      <c r="T338" s="254"/>
      <c r="U338" s="254"/>
      <c r="V338" s="254"/>
      <c r="W338" s="254"/>
      <c r="X338" s="254"/>
      <c r="Y338" s="254"/>
      <c r="Z338" s="254"/>
      <c r="AA338" s="254"/>
      <c r="AB338" s="254"/>
      <c r="AC338" s="254"/>
      <c r="AD338" s="254"/>
    </row>
    <row r="339" spans="1:30" ht="15.75" customHeight="1" x14ac:dyDescent="0.25">
      <c r="A339" s="254"/>
      <c r="B339" s="254"/>
      <c r="C339" s="254"/>
      <c r="D339" s="254"/>
      <c r="E339" s="254"/>
      <c r="F339" s="244"/>
      <c r="G339" s="244"/>
      <c r="H339" s="244"/>
      <c r="I339" s="254"/>
      <c r="J339" s="254"/>
      <c r="K339" s="244"/>
      <c r="L339" s="254"/>
      <c r="M339" s="254"/>
      <c r="N339" s="254"/>
      <c r="O339" s="254"/>
      <c r="P339" s="254"/>
      <c r="Q339" s="254"/>
      <c r="R339" s="254"/>
      <c r="S339" s="254"/>
      <c r="T339" s="254"/>
      <c r="U339" s="254"/>
      <c r="V339" s="254"/>
      <c r="W339" s="254"/>
      <c r="X339" s="254"/>
      <c r="Y339" s="254"/>
      <c r="Z339" s="254"/>
      <c r="AA339" s="254"/>
      <c r="AB339" s="254"/>
      <c r="AC339" s="254"/>
      <c r="AD339" s="254"/>
    </row>
    <row r="340" spans="1:30" ht="15.75" customHeight="1" x14ac:dyDescent="0.25">
      <c r="A340" s="254"/>
      <c r="B340" s="254"/>
      <c r="C340" s="254"/>
      <c r="D340" s="254"/>
      <c r="E340" s="254"/>
      <c r="F340" s="244"/>
      <c r="G340" s="244"/>
      <c r="H340" s="244"/>
      <c r="I340" s="254"/>
      <c r="J340" s="254"/>
      <c r="K340" s="244"/>
      <c r="L340" s="254"/>
      <c r="M340" s="254"/>
      <c r="N340" s="254"/>
      <c r="O340" s="254"/>
      <c r="P340" s="254"/>
      <c r="Q340" s="254"/>
      <c r="R340" s="254"/>
      <c r="S340" s="254"/>
      <c r="T340" s="254"/>
      <c r="U340" s="254"/>
      <c r="V340" s="254"/>
      <c r="W340" s="254"/>
      <c r="X340" s="254"/>
      <c r="Y340" s="254"/>
      <c r="Z340" s="254"/>
      <c r="AA340" s="254"/>
      <c r="AB340" s="254"/>
      <c r="AC340" s="254"/>
      <c r="AD340" s="254"/>
    </row>
    <row r="341" spans="1:30" ht="15.75" customHeight="1" x14ac:dyDescent="0.25">
      <c r="A341" s="254"/>
      <c r="B341" s="254"/>
      <c r="C341" s="254"/>
      <c r="D341" s="254"/>
      <c r="E341" s="254"/>
      <c r="F341" s="244"/>
      <c r="G341" s="244"/>
      <c r="H341" s="244"/>
      <c r="I341" s="254"/>
      <c r="J341" s="254"/>
      <c r="K341" s="244"/>
      <c r="L341" s="254"/>
      <c r="M341" s="254"/>
      <c r="N341" s="254"/>
      <c r="O341" s="254"/>
      <c r="P341" s="254"/>
      <c r="Q341" s="254"/>
      <c r="R341" s="254"/>
      <c r="S341" s="254"/>
      <c r="T341" s="254"/>
      <c r="U341" s="254"/>
      <c r="V341" s="254"/>
      <c r="W341" s="254"/>
      <c r="X341" s="254"/>
      <c r="Y341" s="254"/>
      <c r="Z341" s="254"/>
      <c r="AA341" s="254"/>
      <c r="AB341" s="254"/>
      <c r="AC341" s="254"/>
      <c r="AD341" s="254"/>
    </row>
    <row r="342" spans="1:30" ht="15.75" customHeight="1" x14ac:dyDescent="0.25">
      <c r="A342" s="254"/>
      <c r="B342" s="254"/>
      <c r="C342" s="254"/>
      <c r="D342" s="254"/>
      <c r="E342" s="254"/>
      <c r="F342" s="244"/>
      <c r="G342" s="244"/>
      <c r="H342" s="244"/>
      <c r="I342" s="254"/>
      <c r="J342" s="254"/>
      <c r="K342" s="244"/>
      <c r="L342" s="254"/>
      <c r="M342" s="254"/>
      <c r="N342" s="254"/>
      <c r="O342" s="254"/>
      <c r="P342" s="254"/>
      <c r="Q342" s="254"/>
      <c r="R342" s="254"/>
      <c r="S342" s="254"/>
      <c r="T342" s="254"/>
      <c r="U342" s="254"/>
      <c r="V342" s="254"/>
      <c r="W342" s="254"/>
      <c r="X342" s="254"/>
      <c r="Y342" s="254"/>
      <c r="Z342" s="254"/>
      <c r="AA342" s="254"/>
      <c r="AB342" s="254"/>
      <c r="AC342" s="254"/>
      <c r="AD342" s="254"/>
    </row>
    <row r="343" spans="1:30" ht="15.75" customHeight="1" x14ac:dyDescent="0.25">
      <c r="A343" s="254"/>
      <c r="B343" s="254"/>
      <c r="C343" s="254"/>
      <c r="D343" s="254"/>
      <c r="E343" s="254"/>
      <c r="F343" s="244"/>
      <c r="G343" s="244"/>
      <c r="H343" s="244"/>
      <c r="I343" s="254"/>
      <c r="J343" s="254"/>
      <c r="K343" s="244"/>
      <c r="L343" s="254"/>
      <c r="M343" s="254"/>
      <c r="N343" s="254"/>
      <c r="O343" s="254"/>
      <c r="P343" s="254"/>
      <c r="Q343" s="254"/>
      <c r="R343" s="254"/>
      <c r="S343" s="254"/>
      <c r="T343" s="254"/>
      <c r="U343" s="254"/>
      <c r="V343" s="254"/>
      <c r="W343" s="254"/>
      <c r="X343" s="254"/>
      <c r="Y343" s="254"/>
      <c r="Z343" s="254"/>
      <c r="AA343" s="254"/>
      <c r="AB343" s="254"/>
      <c r="AC343" s="254"/>
      <c r="AD343" s="254"/>
    </row>
    <row r="344" spans="1:30" ht="15.75" customHeight="1" x14ac:dyDescent="0.25">
      <c r="A344" s="254"/>
      <c r="B344" s="254"/>
      <c r="C344" s="254"/>
      <c r="D344" s="254"/>
      <c r="E344" s="254"/>
      <c r="F344" s="244"/>
      <c r="G344" s="244"/>
      <c r="H344" s="244"/>
      <c r="I344" s="254"/>
      <c r="J344" s="254"/>
      <c r="K344" s="244"/>
      <c r="L344" s="254"/>
      <c r="M344" s="254"/>
      <c r="N344" s="254"/>
      <c r="O344" s="254"/>
      <c r="P344" s="254"/>
      <c r="Q344" s="254"/>
      <c r="R344" s="254"/>
      <c r="S344" s="254"/>
      <c r="T344" s="254"/>
      <c r="U344" s="254"/>
      <c r="V344" s="254"/>
      <c r="W344" s="254"/>
      <c r="X344" s="254"/>
      <c r="Y344" s="254"/>
      <c r="Z344" s="254"/>
      <c r="AA344" s="254"/>
      <c r="AB344" s="254"/>
      <c r="AC344" s="254"/>
      <c r="AD344" s="254"/>
    </row>
    <row r="345" spans="1:30" ht="15.75" customHeight="1" x14ac:dyDescent="0.25">
      <c r="A345" s="254"/>
      <c r="B345" s="254"/>
      <c r="C345" s="254"/>
      <c r="D345" s="254"/>
      <c r="E345" s="254"/>
      <c r="F345" s="244"/>
      <c r="G345" s="244"/>
      <c r="H345" s="244"/>
      <c r="I345" s="254"/>
      <c r="J345" s="254"/>
      <c r="K345" s="244"/>
      <c r="L345" s="254"/>
      <c r="M345" s="254"/>
      <c r="N345" s="254"/>
      <c r="O345" s="254"/>
      <c r="P345" s="254"/>
      <c r="Q345" s="254"/>
      <c r="R345" s="254"/>
      <c r="S345" s="254"/>
      <c r="T345" s="254"/>
      <c r="U345" s="254"/>
      <c r="V345" s="254"/>
      <c r="W345" s="254"/>
      <c r="X345" s="254"/>
      <c r="Y345" s="254"/>
      <c r="Z345" s="254"/>
      <c r="AA345" s="254"/>
      <c r="AB345" s="254"/>
      <c r="AC345" s="254"/>
      <c r="AD345" s="254"/>
    </row>
    <row r="346" spans="1:30" ht="15.75" customHeight="1" x14ac:dyDescent="0.25">
      <c r="A346" s="254"/>
      <c r="B346" s="254"/>
      <c r="C346" s="254"/>
      <c r="D346" s="254"/>
      <c r="E346" s="254"/>
      <c r="F346" s="244"/>
      <c r="G346" s="244"/>
      <c r="H346" s="244"/>
      <c r="I346" s="254"/>
      <c r="J346" s="254"/>
      <c r="K346" s="244"/>
      <c r="L346" s="254"/>
      <c r="M346" s="254"/>
      <c r="N346" s="254"/>
      <c r="O346" s="254"/>
      <c r="P346" s="254"/>
      <c r="Q346" s="254"/>
      <c r="R346" s="254"/>
      <c r="S346" s="254"/>
      <c r="T346" s="254"/>
      <c r="U346" s="254"/>
      <c r="V346" s="254"/>
      <c r="W346" s="254"/>
      <c r="X346" s="254"/>
      <c r="Y346" s="254"/>
      <c r="Z346" s="254"/>
      <c r="AA346" s="254"/>
      <c r="AB346" s="254"/>
      <c r="AC346" s="254"/>
      <c r="AD346" s="254"/>
    </row>
    <row r="347" spans="1:30" ht="15.75" customHeight="1" x14ac:dyDescent="0.25">
      <c r="A347" s="254"/>
      <c r="B347" s="254"/>
      <c r="C347" s="254"/>
      <c r="D347" s="254"/>
      <c r="E347" s="254"/>
      <c r="F347" s="244"/>
      <c r="G347" s="244"/>
      <c r="H347" s="244"/>
      <c r="I347" s="254"/>
      <c r="J347" s="254"/>
      <c r="K347" s="244"/>
      <c r="L347" s="254"/>
      <c r="M347" s="254"/>
      <c r="N347" s="254"/>
      <c r="O347" s="254"/>
      <c r="P347" s="254"/>
      <c r="Q347" s="254"/>
      <c r="R347" s="254"/>
      <c r="S347" s="254"/>
      <c r="T347" s="254"/>
      <c r="U347" s="254"/>
      <c r="V347" s="254"/>
      <c r="W347" s="254"/>
      <c r="X347" s="254"/>
      <c r="Y347" s="254"/>
      <c r="Z347" s="254"/>
      <c r="AA347" s="254"/>
      <c r="AB347" s="254"/>
      <c r="AC347" s="254"/>
      <c r="AD347" s="254"/>
    </row>
    <row r="348" spans="1:30" ht="15.75" customHeight="1" x14ac:dyDescent="0.25">
      <c r="A348" s="254"/>
      <c r="B348" s="254"/>
      <c r="C348" s="254"/>
      <c r="D348" s="254"/>
      <c r="E348" s="254"/>
      <c r="F348" s="244"/>
      <c r="G348" s="244"/>
      <c r="H348" s="244"/>
      <c r="I348" s="254"/>
      <c r="J348" s="254"/>
      <c r="K348" s="244"/>
      <c r="L348" s="254"/>
      <c r="M348" s="254"/>
      <c r="N348" s="254"/>
      <c r="O348" s="254"/>
      <c r="P348" s="254"/>
      <c r="Q348" s="254"/>
      <c r="R348" s="254"/>
      <c r="S348" s="254"/>
      <c r="T348" s="254"/>
      <c r="U348" s="254"/>
      <c r="V348" s="254"/>
      <c r="W348" s="254"/>
      <c r="X348" s="254"/>
      <c r="Y348" s="254"/>
      <c r="Z348" s="254"/>
      <c r="AA348" s="254"/>
      <c r="AB348" s="254"/>
      <c r="AC348" s="254"/>
      <c r="AD348" s="254"/>
    </row>
    <row r="349" spans="1:30" ht="15.75" customHeight="1" x14ac:dyDescent="0.25">
      <c r="A349" s="254"/>
      <c r="B349" s="254"/>
      <c r="C349" s="254"/>
      <c r="D349" s="254"/>
      <c r="E349" s="254"/>
      <c r="F349" s="244"/>
      <c r="G349" s="244"/>
      <c r="H349" s="244"/>
      <c r="I349" s="254"/>
      <c r="J349" s="254"/>
      <c r="K349" s="244"/>
      <c r="L349" s="254"/>
      <c r="M349" s="254"/>
      <c r="N349" s="254"/>
      <c r="O349" s="254"/>
      <c r="P349" s="254"/>
      <c r="Q349" s="254"/>
      <c r="R349" s="254"/>
      <c r="S349" s="254"/>
      <c r="T349" s="254"/>
      <c r="U349" s="254"/>
      <c r="V349" s="254"/>
      <c r="W349" s="254"/>
      <c r="X349" s="254"/>
      <c r="Y349" s="254"/>
      <c r="Z349" s="254"/>
      <c r="AA349" s="254"/>
      <c r="AB349" s="254"/>
      <c r="AC349" s="254"/>
      <c r="AD349" s="254"/>
    </row>
    <row r="350" spans="1:30" ht="15.75" customHeight="1" x14ac:dyDescent="0.25">
      <c r="A350" s="254"/>
      <c r="B350" s="254"/>
      <c r="C350" s="254"/>
      <c r="D350" s="254"/>
      <c r="E350" s="254"/>
      <c r="F350" s="244"/>
      <c r="G350" s="244"/>
      <c r="H350" s="244"/>
      <c r="I350" s="254"/>
      <c r="J350" s="254"/>
      <c r="K350" s="244"/>
      <c r="L350" s="254"/>
      <c r="M350" s="254"/>
      <c r="N350" s="254"/>
      <c r="O350" s="254"/>
      <c r="P350" s="254"/>
      <c r="Q350" s="254"/>
      <c r="R350" s="254"/>
      <c r="S350" s="254"/>
      <c r="T350" s="254"/>
      <c r="U350" s="254"/>
      <c r="V350" s="254"/>
      <c r="W350" s="254"/>
      <c r="X350" s="254"/>
      <c r="Y350" s="254"/>
      <c r="Z350" s="254"/>
      <c r="AA350" s="254"/>
      <c r="AB350" s="254"/>
      <c r="AC350" s="254"/>
      <c r="AD350" s="254"/>
    </row>
    <row r="351" spans="1:30" ht="15.75" customHeight="1" x14ac:dyDescent="0.25">
      <c r="A351" s="254"/>
      <c r="B351" s="254"/>
      <c r="C351" s="254"/>
      <c r="D351" s="254"/>
      <c r="E351" s="254"/>
      <c r="F351" s="244"/>
      <c r="G351" s="244"/>
      <c r="H351" s="244"/>
      <c r="I351" s="254"/>
      <c r="J351" s="254"/>
      <c r="K351" s="244"/>
      <c r="L351" s="254"/>
      <c r="M351" s="254"/>
      <c r="N351" s="254"/>
      <c r="O351" s="254"/>
      <c r="P351" s="254"/>
      <c r="Q351" s="254"/>
      <c r="R351" s="254"/>
      <c r="S351" s="254"/>
      <c r="T351" s="254"/>
      <c r="U351" s="254"/>
      <c r="V351" s="254"/>
      <c r="W351" s="254"/>
      <c r="X351" s="254"/>
      <c r="Y351" s="254"/>
      <c r="Z351" s="254"/>
      <c r="AA351" s="254"/>
      <c r="AB351" s="254"/>
      <c r="AC351" s="254"/>
      <c r="AD351" s="254"/>
    </row>
    <row r="352" spans="1:30" ht="15.75" customHeight="1" x14ac:dyDescent="0.25">
      <c r="A352" s="254"/>
      <c r="B352" s="254"/>
      <c r="C352" s="254"/>
      <c r="D352" s="254"/>
      <c r="E352" s="254"/>
      <c r="F352" s="244"/>
      <c r="G352" s="244"/>
      <c r="H352" s="244"/>
      <c r="I352" s="254"/>
      <c r="J352" s="254"/>
      <c r="K352" s="244"/>
      <c r="L352" s="254"/>
      <c r="M352" s="254"/>
      <c r="N352" s="254"/>
      <c r="O352" s="254"/>
      <c r="P352" s="254"/>
      <c r="Q352" s="254"/>
      <c r="R352" s="254"/>
      <c r="S352" s="254"/>
      <c r="T352" s="254"/>
      <c r="U352" s="254"/>
      <c r="V352" s="254"/>
      <c r="W352" s="254"/>
      <c r="X352" s="254"/>
      <c r="Y352" s="254"/>
      <c r="Z352" s="254"/>
      <c r="AA352" s="254"/>
      <c r="AB352" s="254"/>
      <c r="AC352" s="254"/>
      <c r="AD352" s="254"/>
    </row>
    <row r="353" spans="1:30" ht="15.75" customHeight="1" x14ac:dyDescent="0.25">
      <c r="A353" s="254"/>
      <c r="B353" s="254"/>
      <c r="C353" s="254"/>
      <c r="D353" s="254"/>
      <c r="E353" s="254"/>
      <c r="F353" s="244"/>
      <c r="G353" s="244"/>
      <c r="H353" s="244"/>
      <c r="I353" s="254"/>
      <c r="J353" s="254"/>
      <c r="K353" s="244"/>
      <c r="L353" s="254"/>
      <c r="M353" s="254"/>
      <c r="N353" s="254"/>
      <c r="O353" s="254"/>
      <c r="P353" s="254"/>
      <c r="Q353" s="254"/>
      <c r="R353" s="254"/>
      <c r="S353" s="254"/>
      <c r="T353" s="254"/>
      <c r="U353" s="254"/>
      <c r="V353" s="254"/>
      <c r="W353" s="254"/>
      <c r="X353" s="254"/>
      <c r="Y353" s="254"/>
      <c r="Z353" s="254"/>
      <c r="AA353" s="254"/>
      <c r="AB353" s="254"/>
      <c r="AC353" s="254"/>
      <c r="AD353" s="254"/>
    </row>
    <row r="354" spans="1:30" ht="15.75" customHeight="1" x14ac:dyDescent="0.25">
      <c r="A354" s="254"/>
      <c r="B354" s="254"/>
      <c r="C354" s="254"/>
      <c r="D354" s="254"/>
      <c r="E354" s="254"/>
      <c r="F354" s="244"/>
      <c r="G354" s="244"/>
      <c r="H354" s="244"/>
      <c r="I354" s="254"/>
      <c r="J354" s="254"/>
      <c r="K354" s="244"/>
      <c r="L354" s="254"/>
      <c r="M354" s="254"/>
      <c r="N354" s="254"/>
      <c r="O354" s="254"/>
      <c r="P354" s="254"/>
      <c r="Q354" s="254"/>
      <c r="R354" s="254"/>
      <c r="S354" s="254"/>
      <c r="T354" s="254"/>
      <c r="U354" s="254"/>
      <c r="V354" s="254"/>
      <c r="W354" s="254"/>
      <c r="X354" s="254"/>
      <c r="Y354" s="254"/>
      <c r="Z354" s="254"/>
      <c r="AA354" s="254"/>
      <c r="AB354" s="254"/>
      <c r="AC354" s="254"/>
      <c r="AD354" s="254"/>
    </row>
    <row r="355" spans="1:30" ht="15.75" customHeight="1" x14ac:dyDescent="0.25">
      <c r="A355" s="254"/>
      <c r="B355" s="254"/>
      <c r="C355" s="254"/>
      <c r="D355" s="254"/>
      <c r="E355" s="254"/>
      <c r="F355" s="244"/>
      <c r="G355" s="244"/>
      <c r="H355" s="244"/>
      <c r="I355" s="254"/>
      <c r="J355" s="254"/>
      <c r="K355" s="244"/>
      <c r="L355" s="254"/>
      <c r="M355" s="254"/>
      <c r="N355" s="254"/>
      <c r="O355" s="254"/>
      <c r="P355" s="254"/>
      <c r="Q355" s="254"/>
      <c r="R355" s="254"/>
      <c r="S355" s="254"/>
      <c r="T355" s="254"/>
      <c r="U355" s="254"/>
      <c r="V355" s="254"/>
      <c r="W355" s="254"/>
      <c r="X355" s="254"/>
      <c r="Y355" s="254"/>
      <c r="Z355" s="254"/>
      <c r="AA355" s="254"/>
      <c r="AB355" s="254"/>
      <c r="AC355" s="254"/>
      <c r="AD355" s="254"/>
    </row>
    <row r="356" spans="1:30" ht="15.75" customHeight="1" x14ac:dyDescent="0.25">
      <c r="A356" s="254"/>
      <c r="B356" s="254"/>
      <c r="C356" s="254"/>
      <c r="D356" s="254"/>
      <c r="E356" s="254"/>
      <c r="F356" s="244"/>
      <c r="G356" s="244"/>
      <c r="H356" s="244"/>
      <c r="I356" s="254"/>
      <c r="J356" s="254"/>
      <c r="K356" s="244"/>
      <c r="L356" s="254"/>
      <c r="M356" s="254"/>
      <c r="N356" s="254"/>
      <c r="O356" s="254"/>
      <c r="P356" s="254"/>
      <c r="Q356" s="254"/>
      <c r="R356" s="254"/>
      <c r="S356" s="254"/>
      <c r="T356" s="254"/>
      <c r="U356" s="254"/>
      <c r="V356" s="254"/>
      <c r="W356" s="254"/>
      <c r="X356" s="254"/>
      <c r="Y356" s="254"/>
      <c r="Z356" s="254"/>
      <c r="AA356" s="254"/>
      <c r="AB356" s="254"/>
      <c r="AC356" s="254"/>
      <c r="AD356" s="254"/>
    </row>
    <row r="357" spans="1:30" ht="15.75" customHeight="1" x14ac:dyDescent="0.25">
      <c r="A357" s="254"/>
      <c r="B357" s="254"/>
      <c r="C357" s="254"/>
      <c r="D357" s="254"/>
      <c r="E357" s="254"/>
      <c r="F357" s="244"/>
      <c r="G357" s="244"/>
      <c r="H357" s="244"/>
      <c r="I357" s="254"/>
      <c r="J357" s="254"/>
      <c r="K357" s="244"/>
      <c r="L357" s="254"/>
      <c r="M357" s="254"/>
      <c r="N357" s="254"/>
      <c r="O357" s="254"/>
      <c r="P357" s="254"/>
      <c r="Q357" s="254"/>
      <c r="R357" s="254"/>
      <c r="S357" s="254"/>
      <c r="T357" s="254"/>
      <c r="U357" s="254"/>
      <c r="V357" s="254"/>
      <c r="W357" s="254"/>
      <c r="X357" s="254"/>
      <c r="Y357" s="254"/>
      <c r="Z357" s="254"/>
      <c r="AA357" s="254"/>
      <c r="AB357" s="254"/>
      <c r="AC357" s="254"/>
      <c r="AD357" s="254"/>
    </row>
    <row r="358" spans="1:30" ht="15.75" customHeight="1" x14ac:dyDescent="0.25">
      <c r="A358" s="254"/>
      <c r="B358" s="254"/>
      <c r="C358" s="254"/>
      <c r="D358" s="254"/>
      <c r="E358" s="254"/>
      <c r="F358" s="244"/>
      <c r="G358" s="244"/>
      <c r="H358" s="244"/>
      <c r="I358" s="254"/>
      <c r="J358" s="254"/>
      <c r="K358" s="244"/>
      <c r="L358" s="254"/>
      <c r="M358" s="254"/>
      <c r="N358" s="254"/>
      <c r="O358" s="254"/>
      <c r="P358" s="254"/>
      <c r="Q358" s="254"/>
      <c r="R358" s="254"/>
      <c r="S358" s="254"/>
      <c r="T358" s="254"/>
      <c r="U358" s="254"/>
      <c r="V358" s="254"/>
      <c r="W358" s="254"/>
      <c r="X358" s="254"/>
      <c r="Y358" s="254"/>
      <c r="Z358" s="254"/>
      <c r="AA358" s="254"/>
      <c r="AB358" s="254"/>
      <c r="AC358" s="254"/>
      <c r="AD358" s="254"/>
    </row>
    <row r="359" spans="1:30" ht="15.75" customHeight="1" x14ac:dyDescent="0.25">
      <c r="A359" s="254"/>
      <c r="B359" s="254"/>
      <c r="C359" s="254"/>
      <c r="D359" s="254"/>
      <c r="E359" s="254"/>
      <c r="F359" s="244"/>
      <c r="G359" s="244"/>
      <c r="H359" s="244"/>
      <c r="I359" s="254"/>
      <c r="J359" s="254"/>
      <c r="K359" s="244"/>
      <c r="L359" s="254"/>
      <c r="M359" s="254"/>
      <c r="N359" s="254"/>
      <c r="O359" s="254"/>
      <c r="P359" s="254"/>
      <c r="Q359" s="254"/>
      <c r="R359" s="254"/>
      <c r="S359" s="254"/>
      <c r="T359" s="254"/>
      <c r="U359" s="254"/>
      <c r="V359" s="254"/>
      <c r="W359" s="254"/>
      <c r="X359" s="254"/>
      <c r="Y359" s="254"/>
      <c r="Z359" s="254"/>
      <c r="AA359" s="254"/>
      <c r="AB359" s="254"/>
      <c r="AC359" s="254"/>
      <c r="AD359" s="254"/>
    </row>
    <row r="360" spans="1:30" ht="15.75" customHeight="1" x14ac:dyDescent="0.25">
      <c r="A360" s="254"/>
      <c r="B360" s="254"/>
      <c r="C360" s="254"/>
      <c r="D360" s="254"/>
      <c r="E360" s="254"/>
      <c r="F360" s="244"/>
      <c r="G360" s="244"/>
      <c r="H360" s="244"/>
      <c r="I360" s="254"/>
      <c r="J360" s="254"/>
      <c r="K360" s="244"/>
      <c r="L360" s="254"/>
      <c r="M360" s="254"/>
      <c r="N360" s="254"/>
      <c r="O360" s="254"/>
      <c r="P360" s="254"/>
      <c r="Q360" s="254"/>
      <c r="R360" s="254"/>
      <c r="S360" s="254"/>
      <c r="T360" s="254"/>
      <c r="U360" s="254"/>
      <c r="V360" s="254"/>
      <c r="W360" s="254"/>
      <c r="X360" s="254"/>
      <c r="Y360" s="254"/>
      <c r="Z360" s="254"/>
      <c r="AA360" s="254"/>
      <c r="AB360" s="254"/>
      <c r="AC360" s="254"/>
      <c r="AD360" s="254"/>
    </row>
    <row r="361" spans="1:30" ht="15.75" customHeight="1" x14ac:dyDescent="0.25">
      <c r="A361" s="254"/>
      <c r="B361" s="254"/>
      <c r="C361" s="254"/>
      <c r="D361" s="254"/>
      <c r="E361" s="254"/>
      <c r="F361" s="244"/>
      <c r="G361" s="244"/>
      <c r="H361" s="244"/>
      <c r="I361" s="254"/>
      <c r="J361" s="254"/>
      <c r="K361" s="244"/>
      <c r="L361" s="254"/>
      <c r="M361" s="254"/>
      <c r="N361" s="254"/>
      <c r="O361" s="254"/>
      <c r="P361" s="254"/>
      <c r="Q361" s="254"/>
      <c r="R361" s="254"/>
      <c r="S361" s="254"/>
      <c r="T361" s="254"/>
      <c r="U361" s="254"/>
      <c r="V361" s="254"/>
      <c r="W361" s="254"/>
      <c r="X361" s="254"/>
      <c r="Y361" s="254"/>
      <c r="Z361" s="254"/>
      <c r="AA361" s="254"/>
      <c r="AB361" s="254"/>
      <c r="AC361" s="254"/>
      <c r="AD361" s="254"/>
    </row>
    <row r="362" spans="1:30" ht="15.75" customHeight="1" x14ac:dyDescent="0.25">
      <c r="A362" s="254"/>
      <c r="B362" s="254"/>
      <c r="C362" s="254"/>
      <c r="D362" s="254"/>
      <c r="E362" s="254"/>
      <c r="F362" s="244"/>
      <c r="G362" s="244"/>
      <c r="H362" s="244"/>
      <c r="I362" s="254"/>
      <c r="J362" s="254"/>
      <c r="K362" s="244"/>
      <c r="L362" s="254"/>
      <c r="M362" s="254"/>
      <c r="N362" s="254"/>
      <c r="O362" s="254"/>
      <c r="P362" s="254"/>
      <c r="Q362" s="254"/>
      <c r="R362" s="254"/>
      <c r="S362" s="254"/>
      <c r="T362" s="254"/>
      <c r="U362" s="254"/>
      <c r="V362" s="254"/>
      <c r="W362" s="254"/>
      <c r="X362" s="254"/>
      <c r="Y362" s="254"/>
      <c r="Z362" s="254"/>
      <c r="AA362" s="254"/>
      <c r="AB362" s="254"/>
      <c r="AC362" s="254"/>
      <c r="AD362" s="254"/>
    </row>
    <row r="363" spans="1:30" ht="15.75" customHeight="1" x14ac:dyDescent="0.25">
      <c r="A363" s="254"/>
      <c r="B363" s="254"/>
      <c r="C363" s="254"/>
      <c r="D363" s="254"/>
      <c r="E363" s="254"/>
      <c r="F363" s="244"/>
      <c r="G363" s="244"/>
      <c r="H363" s="244"/>
      <c r="I363" s="254"/>
      <c r="J363" s="254"/>
      <c r="K363" s="244"/>
      <c r="L363" s="254"/>
      <c r="M363" s="254"/>
      <c r="N363" s="254"/>
      <c r="O363" s="254"/>
      <c r="P363" s="254"/>
      <c r="Q363" s="254"/>
      <c r="R363" s="254"/>
      <c r="S363" s="254"/>
      <c r="T363" s="254"/>
      <c r="U363" s="254"/>
      <c r="V363" s="254"/>
      <c r="W363" s="254"/>
      <c r="X363" s="254"/>
      <c r="Y363" s="254"/>
      <c r="Z363" s="254"/>
      <c r="AA363" s="254"/>
      <c r="AB363" s="254"/>
      <c r="AC363" s="254"/>
      <c r="AD363" s="254"/>
    </row>
    <row r="364" spans="1:30" ht="15.75" customHeight="1" x14ac:dyDescent="0.25">
      <c r="A364" s="254"/>
      <c r="B364" s="254"/>
      <c r="C364" s="254"/>
      <c r="D364" s="254"/>
      <c r="E364" s="254"/>
      <c r="F364" s="244"/>
      <c r="G364" s="244"/>
      <c r="H364" s="244"/>
      <c r="I364" s="254"/>
      <c r="J364" s="254"/>
      <c r="K364" s="244"/>
      <c r="L364" s="254"/>
      <c r="M364" s="254"/>
      <c r="N364" s="254"/>
      <c r="O364" s="254"/>
      <c r="P364" s="254"/>
      <c r="Q364" s="254"/>
      <c r="R364" s="254"/>
      <c r="S364" s="254"/>
      <c r="T364" s="254"/>
      <c r="U364" s="254"/>
      <c r="V364" s="254"/>
      <c r="W364" s="254"/>
      <c r="X364" s="254"/>
      <c r="Y364" s="254"/>
      <c r="Z364" s="254"/>
      <c r="AA364" s="254"/>
      <c r="AB364" s="254"/>
      <c r="AC364" s="254"/>
      <c r="AD364" s="254"/>
    </row>
    <row r="365" spans="1:30" ht="15.75" customHeight="1" x14ac:dyDescent="0.25">
      <c r="A365" s="254"/>
      <c r="B365" s="254"/>
      <c r="C365" s="254"/>
      <c r="D365" s="254"/>
      <c r="E365" s="254"/>
      <c r="F365" s="244"/>
      <c r="G365" s="244"/>
      <c r="H365" s="244"/>
      <c r="I365" s="254"/>
      <c r="J365" s="254"/>
      <c r="K365" s="244"/>
      <c r="L365" s="254"/>
      <c r="M365" s="254"/>
      <c r="N365" s="254"/>
      <c r="O365" s="254"/>
      <c r="P365" s="254"/>
      <c r="Q365" s="254"/>
      <c r="R365" s="254"/>
      <c r="S365" s="254"/>
      <c r="T365" s="254"/>
      <c r="U365" s="254"/>
      <c r="V365" s="254"/>
      <c r="W365" s="254"/>
      <c r="X365" s="254"/>
      <c r="Y365" s="254"/>
      <c r="Z365" s="254"/>
      <c r="AA365" s="254"/>
      <c r="AB365" s="254"/>
      <c r="AC365" s="254"/>
      <c r="AD365" s="254"/>
    </row>
    <row r="366" spans="1:30" ht="15.75" customHeight="1" x14ac:dyDescent="0.25">
      <c r="A366" s="254"/>
      <c r="B366" s="254"/>
      <c r="C366" s="254"/>
      <c r="D366" s="254"/>
      <c r="E366" s="254"/>
      <c r="F366" s="244"/>
      <c r="G366" s="244"/>
      <c r="H366" s="244"/>
      <c r="I366" s="254"/>
      <c r="J366" s="254"/>
      <c r="K366" s="244"/>
      <c r="L366" s="254"/>
      <c r="M366" s="254"/>
      <c r="N366" s="254"/>
      <c r="O366" s="254"/>
      <c r="P366" s="254"/>
      <c r="Q366" s="254"/>
      <c r="R366" s="254"/>
      <c r="S366" s="254"/>
      <c r="T366" s="254"/>
      <c r="U366" s="254"/>
      <c r="V366" s="254"/>
      <c r="W366" s="254"/>
      <c r="X366" s="254"/>
      <c r="Y366" s="254"/>
      <c r="Z366" s="254"/>
      <c r="AA366" s="254"/>
      <c r="AB366" s="254"/>
      <c r="AC366" s="254"/>
      <c r="AD366" s="254"/>
    </row>
    <row r="367" spans="1:30" ht="15.75" customHeight="1" x14ac:dyDescent="0.25">
      <c r="A367" s="254"/>
      <c r="B367" s="254"/>
      <c r="C367" s="254"/>
      <c r="D367" s="254"/>
      <c r="E367" s="254"/>
      <c r="F367" s="244"/>
      <c r="G367" s="244"/>
      <c r="H367" s="244"/>
      <c r="I367" s="254"/>
      <c r="J367" s="254"/>
      <c r="K367" s="244"/>
      <c r="L367" s="254"/>
      <c r="M367" s="254"/>
      <c r="N367" s="254"/>
      <c r="O367" s="254"/>
      <c r="P367" s="254"/>
      <c r="Q367" s="254"/>
      <c r="R367" s="254"/>
      <c r="S367" s="254"/>
      <c r="T367" s="254"/>
      <c r="U367" s="254"/>
      <c r="V367" s="254"/>
      <c r="W367" s="254"/>
      <c r="X367" s="254"/>
      <c r="Y367" s="254"/>
      <c r="Z367" s="254"/>
      <c r="AA367" s="254"/>
      <c r="AB367" s="254"/>
      <c r="AC367" s="254"/>
      <c r="AD367" s="254"/>
    </row>
    <row r="368" spans="1:30" ht="15.75" customHeight="1" x14ac:dyDescent="0.25">
      <c r="A368" s="254"/>
      <c r="B368" s="254"/>
      <c r="C368" s="254"/>
      <c r="D368" s="254"/>
      <c r="E368" s="254"/>
      <c r="F368" s="244"/>
      <c r="G368" s="244"/>
      <c r="H368" s="244"/>
      <c r="I368" s="254"/>
      <c r="J368" s="254"/>
      <c r="K368" s="244"/>
      <c r="L368" s="254"/>
      <c r="M368" s="254"/>
      <c r="N368" s="254"/>
      <c r="O368" s="254"/>
      <c r="P368" s="254"/>
      <c r="Q368" s="254"/>
      <c r="R368" s="254"/>
      <c r="S368" s="254"/>
      <c r="T368" s="254"/>
      <c r="U368" s="254"/>
      <c r="V368" s="254"/>
      <c r="W368" s="254"/>
      <c r="X368" s="254"/>
      <c r="Y368" s="254"/>
      <c r="Z368" s="254"/>
      <c r="AA368" s="254"/>
      <c r="AB368" s="254"/>
      <c r="AC368" s="254"/>
      <c r="AD368" s="254"/>
    </row>
    <row r="369" spans="1:30" ht="15.75" customHeight="1" x14ac:dyDescent="0.25">
      <c r="A369" s="254"/>
      <c r="B369" s="254"/>
      <c r="C369" s="254"/>
      <c r="D369" s="254"/>
      <c r="E369" s="254"/>
      <c r="F369" s="244"/>
      <c r="G369" s="244"/>
      <c r="H369" s="244"/>
      <c r="I369" s="254"/>
      <c r="J369" s="254"/>
      <c r="K369" s="244"/>
      <c r="L369" s="254"/>
      <c r="M369" s="254"/>
      <c r="N369" s="254"/>
      <c r="O369" s="254"/>
      <c r="P369" s="254"/>
      <c r="Q369" s="254"/>
      <c r="R369" s="254"/>
      <c r="S369" s="254"/>
      <c r="T369" s="254"/>
      <c r="U369" s="254"/>
      <c r="V369" s="254"/>
      <c r="W369" s="254"/>
      <c r="X369" s="254"/>
      <c r="Y369" s="254"/>
      <c r="Z369" s="254"/>
      <c r="AA369" s="254"/>
      <c r="AB369" s="254"/>
      <c r="AC369" s="254"/>
      <c r="AD369" s="254"/>
    </row>
    <row r="370" spans="1:30" ht="15.75" customHeight="1" x14ac:dyDescent="0.25">
      <c r="A370" s="254"/>
      <c r="B370" s="254"/>
      <c r="C370" s="254"/>
      <c r="D370" s="254"/>
      <c r="E370" s="254"/>
      <c r="F370" s="244"/>
      <c r="G370" s="244"/>
      <c r="H370" s="244"/>
      <c r="I370" s="254"/>
      <c r="J370" s="254"/>
      <c r="K370" s="244"/>
      <c r="L370" s="254"/>
      <c r="M370" s="254"/>
      <c r="N370" s="254"/>
      <c r="O370" s="254"/>
      <c r="P370" s="254"/>
      <c r="Q370" s="254"/>
      <c r="R370" s="254"/>
      <c r="S370" s="254"/>
      <c r="T370" s="254"/>
      <c r="U370" s="254"/>
      <c r="V370" s="254"/>
      <c r="W370" s="254"/>
      <c r="X370" s="254"/>
      <c r="Y370" s="254"/>
      <c r="Z370" s="254"/>
      <c r="AA370" s="254"/>
      <c r="AB370" s="254"/>
      <c r="AC370" s="254"/>
      <c r="AD370" s="254"/>
    </row>
    <row r="371" spans="1:30" ht="15.75" customHeight="1" x14ac:dyDescent="0.25">
      <c r="A371" s="254"/>
      <c r="B371" s="254"/>
      <c r="C371" s="254"/>
      <c r="D371" s="254"/>
      <c r="E371" s="254"/>
      <c r="F371" s="244"/>
      <c r="G371" s="244"/>
      <c r="H371" s="244"/>
      <c r="I371" s="254"/>
      <c r="J371" s="254"/>
      <c r="K371" s="244"/>
      <c r="L371" s="254"/>
      <c r="M371" s="254"/>
      <c r="N371" s="254"/>
      <c r="O371" s="254"/>
      <c r="P371" s="254"/>
      <c r="Q371" s="254"/>
      <c r="R371" s="254"/>
      <c r="S371" s="254"/>
      <c r="T371" s="254"/>
      <c r="U371" s="254"/>
      <c r="V371" s="254"/>
      <c r="W371" s="254"/>
      <c r="X371" s="254"/>
      <c r="Y371" s="254"/>
      <c r="Z371" s="254"/>
      <c r="AA371" s="254"/>
      <c r="AB371" s="254"/>
      <c r="AC371" s="254"/>
      <c r="AD371" s="254"/>
    </row>
    <row r="372" spans="1:30" ht="15.75" customHeight="1" x14ac:dyDescent="0.25">
      <c r="A372" s="254"/>
      <c r="B372" s="254"/>
      <c r="C372" s="254"/>
      <c r="D372" s="254"/>
      <c r="E372" s="254"/>
      <c r="F372" s="244"/>
      <c r="G372" s="244"/>
      <c r="H372" s="244"/>
      <c r="I372" s="254"/>
      <c r="J372" s="254"/>
      <c r="K372" s="244"/>
      <c r="L372" s="254"/>
      <c r="M372" s="254"/>
      <c r="N372" s="254"/>
      <c r="O372" s="254"/>
      <c r="P372" s="254"/>
      <c r="Q372" s="254"/>
      <c r="R372" s="254"/>
      <c r="S372" s="254"/>
      <c r="T372" s="254"/>
      <c r="U372" s="254"/>
      <c r="V372" s="254"/>
      <c r="W372" s="254"/>
      <c r="X372" s="254"/>
      <c r="Y372" s="254"/>
      <c r="Z372" s="254"/>
      <c r="AA372" s="254"/>
      <c r="AB372" s="254"/>
      <c r="AC372" s="254"/>
      <c r="AD372" s="254"/>
    </row>
    <row r="373" spans="1:30" ht="15.75" customHeight="1" x14ac:dyDescent="0.25">
      <c r="A373" s="254"/>
      <c r="B373" s="254"/>
      <c r="C373" s="254"/>
      <c r="D373" s="254"/>
      <c r="E373" s="254"/>
      <c r="F373" s="244"/>
      <c r="G373" s="244"/>
      <c r="H373" s="244"/>
      <c r="I373" s="254"/>
      <c r="J373" s="254"/>
      <c r="K373" s="244"/>
      <c r="L373" s="254"/>
      <c r="M373" s="254"/>
      <c r="N373" s="254"/>
      <c r="O373" s="254"/>
      <c r="P373" s="254"/>
      <c r="Q373" s="254"/>
      <c r="R373" s="254"/>
      <c r="S373" s="254"/>
      <c r="T373" s="254"/>
      <c r="U373" s="254"/>
      <c r="V373" s="254"/>
      <c r="W373" s="254"/>
      <c r="X373" s="254"/>
      <c r="Y373" s="254"/>
      <c r="Z373" s="254"/>
      <c r="AA373" s="254"/>
      <c r="AB373" s="254"/>
      <c r="AC373" s="254"/>
      <c r="AD373" s="254"/>
    </row>
    <row r="374" spans="1:30" ht="15.75" customHeight="1" x14ac:dyDescent="0.25">
      <c r="A374" s="254"/>
      <c r="B374" s="254"/>
      <c r="C374" s="254"/>
      <c r="D374" s="254"/>
      <c r="E374" s="254"/>
      <c r="F374" s="244"/>
      <c r="G374" s="244"/>
      <c r="H374" s="244"/>
      <c r="I374" s="254"/>
      <c r="J374" s="254"/>
      <c r="K374" s="244"/>
      <c r="L374" s="254"/>
      <c r="M374" s="254"/>
      <c r="N374" s="254"/>
      <c r="O374" s="254"/>
      <c r="P374" s="254"/>
      <c r="Q374" s="254"/>
      <c r="R374" s="254"/>
      <c r="S374" s="254"/>
      <c r="T374" s="254"/>
      <c r="U374" s="254"/>
      <c r="V374" s="254"/>
      <c r="W374" s="254"/>
      <c r="X374" s="254"/>
      <c r="Y374" s="254"/>
      <c r="Z374" s="254"/>
      <c r="AA374" s="254"/>
      <c r="AB374" s="254"/>
      <c r="AC374" s="254"/>
      <c r="AD374" s="254"/>
    </row>
    <row r="375" spans="1:30" ht="15.75" customHeight="1" x14ac:dyDescent="0.25">
      <c r="A375" s="254"/>
      <c r="B375" s="254"/>
      <c r="C375" s="254"/>
      <c r="D375" s="254"/>
      <c r="E375" s="254"/>
      <c r="F375" s="244"/>
      <c r="G375" s="244"/>
      <c r="H375" s="244"/>
      <c r="I375" s="254"/>
      <c r="J375" s="254"/>
      <c r="K375" s="244"/>
      <c r="L375" s="254"/>
      <c r="M375" s="254"/>
      <c r="N375" s="254"/>
      <c r="O375" s="254"/>
      <c r="P375" s="254"/>
      <c r="Q375" s="254"/>
      <c r="R375" s="254"/>
      <c r="S375" s="254"/>
      <c r="T375" s="254"/>
      <c r="U375" s="254"/>
      <c r="V375" s="254"/>
      <c r="W375" s="254"/>
      <c r="X375" s="254"/>
      <c r="Y375" s="254"/>
      <c r="Z375" s="254"/>
      <c r="AA375" s="254"/>
      <c r="AB375" s="254"/>
      <c r="AC375" s="254"/>
      <c r="AD375" s="254"/>
    </row>
    <row r="376" spans="1:30" ht="15.75" customHeight="1" x14ac:dyDescent="0.25">
      <c r="A376" s="254"/>
      <c r="B376" s="254"/>
      <c r="C376" s="254"/>
      <c r="D376" s="254"/>
      <c r="E376" s="254"/>
      <c r="F376" s="244"/>
      <c r="G376" s="244"/>
      <c r="H376" s="244"/>
      <c r="I376" s="254"/>
      <c r="J376" s="254"/>
      <c r="K376" s="244"/>
      <c r="L376" s="254"/>
      <c r="M376" s="254"/>
      <c r="N376" s="254"/>
      <c r="O376" s="254"/>
      <c r="P376" s="254"/>
      <c r="Q376" s="254"/>
      <c r="R376" s="254"/>
      <c r="S376" s="254"/>
      <c r="T376" s="254"/>
      <c r="U376" s="254"/>
      <c r="V376" s="254"/>
      <c r="W376" s="254"/>
      <c r="X376" s="254"/>
      <c r="Y376" s="254"/>
      <c r="Z376" s="254"/>
      <c r="AA376" s="254"/>
      <c r="AB376" s="254"/>
      <c r="AC376" s="254"/>
      <c r="AD376" s="254"/>
    </row>
    <row r="377" spans="1:30" ht="15.75" customHeight="1" x14ac:dyDescent="0.25">
      <c r="A377" s="254"/>
      <c r="B377" s="254"/>
      <c r="C377" s="254"/>
      <c r="D377" s="254"/>
      <c r="E377" s="254"/>
      <c r="F377" s="244"/>
      <c r="G377" s="244"/>
      <c r="H377" s="244"/>
      <c r="I377" s="254"/>
      <c r="J377" s="254"/>
      <c r="K377" s="244"/>
      <c r="L377" s="254"/>
      <c r="M377" s="254"/>
      <c r="N377" s="254"/>
      <c r="O377" s="254"/>
      <c r="P377" s="254"/>
      <c r="Q377" s="254"/>
      <c r="R377" s="254"/>
      <c r="S377" s="254"/>
      <c r="T377" s="254"/>
      <c r="U377" s="254"/>
      <c r="V377" s="254"/>
      <c r="W377" s="254"/>
      <c r="X377" s="254"/>
      <c r="Y377" s="254"/>
      <c r="Z377" s="254"/>
      <c r="AA377" s="254"/>
      <c r="AB377" s="254"/>
      <c r="AC377" s="254"/>
      <c r="AD377" s="254"/>
    </row>
    <row r="378" spans="1:30" ht="15.75" customHeight="1" x14ac:dyDescent="0.25">
      <c r="A378" s="254"/>
      <c r="B378" s="254"/>
      <c r="C378" s="254"/>
      <c r="D378" s="254"/>
      <c r="E378" s="254"/>
      <c r="F378" s="244"/>
      <c r="G378" s="244"/>
      <c r="H378" s="244"/>
      <c r="I378" s="254"/>
      <c r="J378" s="254"/>
      <c r="K378" s="244"/>
      <c r="L378" s="254"/>
      <c r="M378" s="254"/>
      <c r="N378" s="254"/>
      <c r="O378" s="254"/>
      <c r="P378" s="254"/>
      <c r="Q378" s="254"/>
      <c r="R378" s="254"/>
      <c r="S378" s="254"/>
      <c r="T378" s="254"/>
      <c r="U378" s="254"/>
      <c r="V378" s="254"/>
      <c r="W378" s="254"/>
      <c r="X378" s="254"/>
      <c r="Y378" s="254"/>
      <c r="Z378" s="254"/>
      <c r="AA378" s="254"/>
      <c r="AB378" s="254"/>
      <c r="AC378" s="254"/>
      <c r="AD378" s="254"/>
    </row>
    <row r="379" spans="1:30" ht="15.75" customHeight="1" x14ac:dyDescent="0.25">
      <c r="A379" s="254"/>
      <c r="B379" s="254"/>
      <c r="C379" s="254"/>
      <c r="D379" s="254"/>
      <c r="E379" s="254"/>
      <c r="F379" s="244"/>
      <c r="G379" s="244"/>
      <c r="H379" s="244"/>
      <c r="I379" s="254"/>
      <c r="J379" s="254"/>
      <c r="K379" s="244"/>
      <c r="L379" s="254"/>
      <c r="M379" s="254"/>
      <c r="N379" s="254"/>
      <c r="O379" s="254"/>
      <c r="P379" s="254"/>
      <c r="Q379" s="254"/>
      <c r="R379" s="254"/>
      <c r="S379" s="254"/>
      <c r="T379" s="254"/>
      <c r="U379" s="254"/>
      <c r="V379" s="254"/>
      <c r="W379" s="254"/>
      <c r="X379" s="254"/>
      <c r="Y379" s="254"/>
      <c r="Z379" s="254"/>
      <c r="AA379" s="254"/>
      <c r="AB379" s="254"/>
      <c r="AC379" s="254"/>
      <c r="AD379" s="254"/>
    </row>
    <row r="380" spans="1:30" ht="15.75" customHeight="1" x14ac:dyDescent="0.25">
      <c r="A380" s="254"/>
      <c r="B380" s="254"/>
      <c r="C380" s="254"/>
      <c r="D380" s="254"/>
      <c r="E380" s="254"/>
      <c r="F380" s="244"/>
      <c r="G380" s="244"/>
      <c r="H380" s="244"/>
      <c r="I380" s="254"/>
      <c r="J380" s="254"/>
      <c r="K380" s="244"/>
      <c r="L380" s="254"/>
      <c r="M380" s="254"/>
      <c r="N380" s="254"/>
      <c r="O380" s="254"/>
      <c r="P380" s="254"/>
      <c r="Q380" s="254"/>
      <c r="R380" s="254"/>
      <c r="S380" s="254"/>
      <c r="T380" s="254"/>
      <c r="U380" s="254"/>
      <c r="V380" s="254"/>
      <c r="W380" s="254"/>
      <c r="X380" s="254"/>
      <c r="Y380" s="254"/>
      <c r="Z380" s="254"/>
      <c r="AA380" s="254"/>
      <c r="AB380" s="254"/>
      <c r="AC380" s="254"/>
      <c r="AD380" s="254"/>
    </row>
    <row r="381" spans="1:30" ht="15.75" customHeight="1" x14ac:dyDescent="0.25">
      <c r="A381" s="254"/>
      <c r="B381" s="254"/>
      <c r="C381" s="254"/>
      <c r="D381" s="254"/>
      <c r="E381" s="254"/>
      <c r="F381" s="244"/>
      <c r="G381" s="244"/>
      <c r="H381" s="244"/>
      <c r="I381" s="254"/>
      <c r="J381" s="254"/>
      <c r="K381" s="244"/>
      <c r="L381" s="254"/>
      <c r="M381" s="254"/>
      <c r="N381" s="254"/>
      <c r="O381" s="254"/>
      <c r="P381" s="254"/>
      <c r="Q381" s="254"/>
      <c r="R381" s="254"/>
      <c r="S381" s="254"/>
      <c r="T381" s="254"/>
      <c r="U381" s="254"/>
      <c r="V381" s="254"/>
      <c r="W381" s="254"/>
      <c r="X381" s="254"/>
      <c r="Y381" s="254"/>
      <c r="Z381" s="254"/>
      <c r="AA381" s="254"/>
      <c r="AB381" s="254"/>
      <c r="AC381" s="254"/>
      <c r="AD381" s="254"/>
    </row>
    <row r="382" spans="1:30" ht="15.75" customHeight="1" x14ac:dyDescent="0.25">
      <c r="A382" s="254"/>
      <c r="B382" s="254"/>
      <c r="C382" s="254"/>
      <c r="D382" s="254"/>
      <c r="E382" s="254"/>
      <c r="F382" s="244"/>
      <c r="G382" s="244"/>
      <c r="H382" s="244"/>
      <c r="I382" s="254"/>
      <c r="J382" s="254"/>
      <c r="K382" s="244"/>
      <c r="L382" s="254"/>
      <c r="M382" s="254"/>
      <c r="N382" s="254"/>
      <c r="O382" s="254"/>
      <c r="P382" s="254"/>
      <c r="Q382" s="254"/>
      <c r="R382" s="254"/>
      <c r="S382" s="254"/>
      <c r="T382" s="254"/>
      <c r="U382" s="254"/>
      <c r="V382" s="254"/>
      <c r="W382" s="254"/>
      <c r="X382" s="254"/>
      <c r="Y382" s="254"/>
      <c r="Z382" s="254"/>
      <c r="AA382" s="254"/>
      <c r="AB382" s="254"/>
      <c r="AC382" s="254"/>
      <c r="AD382" s="254"/>
    </row>
    <row r="383" spans="1:30" ht="15.75" customHeight="1" x14ac:dyDescent="0.25">
      <c r="A383" s="254"/>
      <c r="B383" s="254"/>
      <c r="C383" s="254"/>
      <c r="D383" s="254"/>
      <c r="E383" s="254"/>
      <c r="F383" s="244"/>
      <c r="G383" s="244"/>
      <c r="H383" s="244"/>
      <c r="I383" s="254"/>
      <c r="J383" s="254"/>
      <c r="K383" s="244"/>
      <c r="L383" s="254"/>
      <c r="M383" s="254"/>
      <c r="N383" s="254"/>
      <c r="O383" s="254"/>
      <c r="P383" s="254"/>
      <c r="Q383" s="254"/>
      <c r="R383" s="254"/>
      <c r="S383" s="254"/>
      <c r="T383" s="254"/>
      <c r="U383" s="254"/>
      <c r="V383" s="254"/>
      <c r="W383" s="254"/>
      <c r="X383" s="254"/>
      <c r="Y383" s="254"/>
      <c r="Z383" s="254"/>
      <c r="AA383" s="254"/>
      <c r="AB383" s="254"/>
      <c r="AC383" s="254"/>
      <c r="AD383" s="254"/>
    </row>
    <row r="384" spans="1:30" ht="15.75" customHeight="1" x14ac:dyDescent="0.25">
      <c r="A384" s="254"/>
      <c r="B384" s="254"/>
      <c r="C384" s="254"/>
      <c r="D384" s="254"/>
      <c r="E384" s="254"/>
      <c r="F384" s="244"/>
      <c r="G384" s="244"/>
      <c r="H384" s="244"/>
      <c r="I384" s="254"/>
      <c r="J384" s="254"/>
      <c r="K384" s="244"/>
      <c r="L384" s="254"/>
      <c r="M384" s="254"/>
      <c r="N384" s="254"/>
      <c r="O384" s="254"/>
      <c r="P384" s="254"/>
      <c r="Q384" s="254"/>
      <c r="R384" s="254"/>
      <c r="S384" s="254"/>
      <c r="T384" s="254"/>
      <c r="U384" s="254"/>
      <c r="V384" s="254"/>
      <c r="W384" s="254"/>
      <c r="X384" s="254"/>
      <c r="Y384" s="254"/>
      <c r="Z384" s="254"/>
      <c r="AA384" s="254"/>
      <c r="AB384" s="254"/>
      <c r="AC384" s="254"/>
      <c r="AD384" s="254"/>
    </row>
    <row r="385" spans="1:30" ht="15.75" customHeight="1" x14ac:dyDescent="0.25">
      <c r="A385" s="254"/>
      <c r="B385" s="254"/>
      <c r="C385" s="254"/>
      <c r="D385" s="254"/>
      <c r="E385" s="254"/>
      <c r="F385" s="244"/>
      <c r="G385" s="244"/>
      <c r="H385" s="244"/>
      <c r="I385" s="254"/>
      <c r="J385" s="254"/>
      <c r="K385" s="244"/>
      <c r="L385" s="254"/>
      <c r="M385" s="254"/>
      <c r="N385" s="254"/>
      <c r="O385" s="254"/>
      <c r="P385" s="254"/>
      <c r="Q385" s="254"/>
      <c r="R385" s="254"/>
      <c r="S385" s="254"/>
      <c r="T385" s="254"/>
      <c r="U385" s="254"/>
      <c r="V385" s="254"/>
      <c r="W385" s="254"/>
      <c r="X385" s="254"/>
      <c r="Y385" s="254"/>
      <c r="Z385" s="254"/>
      <c r="AA385" s="254"/>
      <c r="AB385" s="254"/>
      <c r="AC385" s="254"/>
      <c r="AD385" s="254"/>
    </row>
    <row r="386" spans="1:30" ht="15.75" customHeight="1" x14ac:dyDescent="0.25">
      <c r="A386" s="254"/>
      <c r="B386" s="254"/>
      <c r="C386" s="254"/>
      <c r="D386" s="254"/>
      <c r="E386" s="254"/>
      <c r="F386" s="244"/>
      <c r="G386" s="244"/>
      <c r="H386" s="244"/>
      <c r="I386" s="254"/>
      <c r="J386" s="254"/>
      <c r="K386" s="244"/>
      <c r="L386" s="254"/>
      <c r="M386" s="254"/>
      <c r="N386" s="254"/>
      <c r="O386" s="254"/>
      <c r="P386" s="254"/>
      <c r="Q386" s="254"/>
      <c r="R386" s="254"/>
      <c r="S386" s="254"/>
      <c r="T386" s="254"/>
      <c r="U386" s="254"/>
      <c r="V386" s="254"/>
      <c r="W386" s="254"/>
      <c r="X386" s="254"/>
      <c r="Y386" s="254"/>
      <c r="Z386" s="254"/>
      <c r="AA386" s="254"/>
      <c r="AB386" s="254"/>
      <c r="AC386" s="254"/>
      <c r="AD386" s="254"/>
    </row>
    <row r="387" spans="1:30" ht="15.75" customHeight="1" x14ac:dyDescent="0.25">
      <c r="A387" s="254"/>
      <c r="B387" s="254"/>
      <c r="C387" s="254"/>
      <c r="D387" s="254"/>
      <c r="E387" s="254"/>
      <c r="F387" s="244"/>
      <c r="G387" s="244"/>
      <c r="H387" s="244"/>
      <c r="I387" s="254"/>
      <c r="J387" s="254"/>
      <c r="K387" s="244"/>
      <c r="L387" s="254"/>
      <c r="M387" s="254"/>
      <c r="N387" s="254"/>
      <c r="O387" s="254"/>
      <c r="P387" s="254"/>
      <c r="Q387" s="254"/>
      <c r="R387" s="254"/>
      <c r="S387" s="254"/>
      <c r="T387" s="254"/>
      <c r="U387" s="254"/>
      <c r="V387" s="254"/>
      <c r="W387" s="254"/>
      <c r="X387" s="254"/>
      <c r="Y387" s="254"/>
      <c r="Z387" s="254"/>
      <c r="AA387" s="254"/>
      <c r="AB387" s="254"/>
      <c r="AC387" s="254"/>
      <c r="AD387" s="254"/>
    </row>
    <row r="388" spans="1:30" ht="15.75" customHeight="1" x14ac:dyDescent="0.25">
      <c r="A388" s="254"/>
      <c r="B388" s="254"/>
      <c r="C388" s="254"/>
      <c r="D388" s="254"/>
      <c r="E388" s="254"/>
      <c r="F388" s="244"/>
      <c r="G388" s="244"/>
      <c r="H388" s="244"/>
      <c r="I388" s="254"/>
      <c r="J388" s="254"/>
      <c r="K388" s="244"/>
      <c r="L388" s="254"/>
      <c r="M388" s="254"/>
      <c r="N388" s="254"/>
      <c r="O388" s="254"/>
      <c r="P388" s="254"/>
      <c r="Q388" s="254"/>
      <c r="R388" s="254"/>
      <c r="S388" s="254"/>
      <c r="T388" s="254"/>
      <c r="U388" s="254"/>
      <c r="V388" s="254"/>
      <c r="W388" s="254"/>
      <c r="X388" s="254"/>
      <c r="Y388" s="254"/>
      <c r="Z388" s="254"/>
      <c r="AA388" s="254"/>
      <c r="AB388" s="254"/>
      <c r="AC388" s="254"/>
      <c r="AD388" s="254"/>
    </row>
    <row r="389" spans="1:30" ht="15.75" customHeight="1" x14ac:dyDescent="0.25">
      <c r="A389" s="254"/>
      <c r="B389" s="254"/>
      <c r="C389" s="254"/>
      <c r="D389" s="254"/>
      <c r="E389" s="254"/>
      <c r="F389" s="244"/>
      <c r="G389" s="244"/>
      <c r="H389" s="244"/>
      <c r="I389" s="254"/>
      <c r="J389" s="254"/>
      <c r="K389" s="244"/>
      <c r="L389" s="254"/>
      <c r="M389" s="254"/>
      <c r="N389" s="254"/>
      <c r="O389" s="254"/>
      <c r="P389" s="254"/>
      <c r="Q389" s="254"/>
      <c r="R389" s="254"/>
      <c r="S389" s="254"/>
      <c r="T389" s="254"/>
      <c r="U389" s="254"/>
      <c r="V389" s="254"/>
      <c r="W389" s="254"/>
      <c r="X389" s="254"/>
      <c r="Y389" s="254"/>
      <c r="Z389" s="254"/>
      <c r="AA389" s="254"/>
      <c r="AB389" s="254"/>
      <c r="AC389" s="254"/>
      <c r="AD389" s="254"/>
    </row>
    <row r="390" spans="1:30" ht="15.75" customHeight="1" x14ac:dyDescent="0.25">
      <c r="A390" s="254"/>
      <c r="B390" s="254"/>
      <c r="C390" s="254"/>
      <c r="D390" s="254"/>
      <c r="E390" s="254"/>
      <c r="F390" s="244"/>
      <c r="G390" s="244"/>
      <c r="H390" s="244"/>
      <c r="I390" s="254"/>
      <c r="J390" s="254"/>
      <c r="K390" s="244"/>
      <c r="L390" s="254"/>
      <c r="M390" s="254"/>
      <c r="N390" s="254"/>
      <c r="O390" s="254"/>
      <c r="P390" s="254"/>
      <c r="Q390" s="254"/>
      <c r="R390" s="254"/>
      <c r="S390" s="254"/>
      <c r="T390" s="254"/>
      <c r="U390" s="254"/>
      <c r="V390" s="254"/>
      <c r="W390" s="254"/>
      <c r="X390" s="254"/>
      <c r="Y390" s="254"/>
      <c r="Z390" s="254"/>
      <c r="AA390" s="254"/>
      <c r="AB390" s="254"/>
      <c r="AC390" s="254"/>
      <c r="AD390" s="254"/>
    </row>
    <row r="391" spans="1:30" ht="15.75" customHeight="1" x14ac:dyDescent="0.25">
      <c r="A391" s="254"/>
      <c r="B391" s="254"/>
      <c r="C391" s="254"/>
      <c r="D391" s="254"/>
      <c r="E391" s="254"/>
      <c r="F391" s="244"/>
      <c r="G391" s="244"/>
      <c r="H391" s="244"/>
      <c r="I391" s="254"/>
      <c r="J391" s="254"/>
      <c r="K391" s="244"/>
      <c r="L391" s="254"/>
      <c r="M391" s="254"/>
      <c r="N391" s="254"/>
      <c r="O391" s="254"/>
      <c r="P391" s="254"/>
      <c r="Q391" s="254"/>
      <c r="R391" s="254"/>
      <c r="S391" s="254"/>
      <c r="T391" s="254"/>
      <c r="U391" s="254"/>
      <c r="V391" s="254"/>
      <c r="W391" s="254"/>
      <c r="X391" s="254"/>
      <c r="Y391" s="254"/>
      <c r="Z391" s="254"/>
      <c r="AA391" s="254"/>
      <c r="AB391" s="254"/>
      <c r="AC391" s="254"/>
      <c r="AD391" s="254"/>
    </row>
    <row r="392" spans="1:30" ht="15.75" customHeight="1" x14ac:dyDescent="0.25">
      <c r="A392" s="254"/>
      <c r="B392" s="254"/>
      <c r="C392" s="254"/>
      <c r="D392" s="254"/>
      <c r="E392" s="254"/>
      <c r="F392" s="244"/>
      <c r="G392" s="244"/>
      <c r="H392" s="244"/>
      <c r="I392" s="254"/>
      <c r="J392" s="254"/>
      <c r="K392" s="244"/>
      <c r="L392" s="254"/>
      <c r="M392" s="254"/>
      <c r="N392" s="254"/>
      <c r="O392" s="254"/>
      <c r="P392" s="254"/>
      <c r="Q392" s="254"/>
      <c r="R392" s="254"/>
      <c r="S392" s="254"/>
      <c r="T392" s="254"/>
      <c r="U392" s="254"/>
      <c r="V392" s="254"/>
      <c r="W392" s="254"/>
      <c r="X392" s="254"/>
      <c r="Y392" s="254"/>
      <c r="Z392" s="254"/>
      <c r="AA392" s="254"/>
      <c r="AB392" s="254"/>
      <c r="AC392" s="254"/>
      <c r="AD392" s="254"/>
    </row>
    <row r="393" spans="1:30" ht="15.75" customHeight="1" x14ac:dyDescent="0.25">
      <c r="A393" s="254"/>
      <c r="B393" s="254"/>
      <c r="C393" s="254"/>
      <c r="D393" s="254"/>
      <c r="E393" s="254"/>
      <c r="F393" s="244"/>
      <c r="G393" s="244"/>
      <c r="H393" s="244"/>
      <c r="I393" s="254"/>
      <c r="J393" s="254"/>
      <c r="K393" s="244"/>
      <c r="L393" s="254"/>
      <c r="M393" s="254"/>
      <c r="N393" s="254"/>
      <c r="O393" s="254"/>
      <c r="P393" s="254"/>
      <c r="Q393" s="254"/>
      <c r="R393" s="254"/>
      <c r="S393" s="254"/>
      <c r="T393" s="254"/>
      <c r="U393" s="254"/>
      <c r="V393" s="254"/>
      <c r="W393" s="254"/>
      <c r="X393" s="254"/>
      <c r="Y393" s="254"/>
      <c r="Z393" s="254"/>
      <c r="AA393" s="254"/>
      <c r="AB393" s="254"/>
      <c r="AC393" s="254"/>
      <c r="AD393" s="254"/>
    </row>
    <row r="394" spans="1:30" ht="15.75" customHeight="1" x14ac:dyDescent="0.25">
      <c r="A394" s="254"/>
      <c r="B394" s="254"/>
      <c r="C394" s="254"/>
      <c r="D394" s="254"/>
      <c r="E394" s="254"/>
      <c r="F394" s="244"/>
      <c r="G394" s="244"/>
      <c r="H394" s="244"/>
      <c r="I394" s="254"/>
      <c r="J394" s="254"/>
      <c r="K394" s="244"/>
      <c r="L394" s="254"/>
      <c r="M394" s="254"/>
      <c r="N394" s="254"/>
      <c r="O394" s="254"/>
      <c r="P394" s="254"/>
      <c r="Q394" s="254"/>
      <c r="R394" s="254"/>
      <c r="S394" s="254"/>
      <c r="T394" s="254"/>
      <c r="U394" s="254"/>
      <c r="V394" s="254"/>
      <c r="W394" s="254"/>
      <c r="X394" s="254"/>
      <c r="Y394" s="254"/>
      <c r="Z394" s="254"/>
      <c r="AA394" s="254"/>
      <c r="AB394" s="254"/>
      <c r="AC394" s="254"/>
      <c r="AD394" s="254"/>
    </row>
    <row r="395" spans="1:30" ht="15.75" customHeight="1" x14ac:dyDescent="0.25">
      <c r="A395" s="254"/>
      <c r="B395" s="254"/>
      <c r="C395" s="254"/>
      <c r="D395" s="254"/>
      <c r="E395" s="254"/>
      <c r="F395" s="244"/>
      <c r="G395" s="244"/>
      <c r="H395" s="244"/>
      <c r="I395" s="254"/>
      <c r="J395" s="254"/>
      <c r="K395" s="244"/>
      <c r="L395" s="254"/>
      <c r="M395" s="254"/>
      <c r="N395" s="254"/>
      <c r="O395" s="254"/>
      <c r="P395" s="254"/>
      <c r="Q395" s="254"/>
      <c r="R395" s="254"/>
      <c r="S395" s="254"/>
      <c r="T395" s="254"/>
      <c r="U395" s="254"/>
      <c r="V395" s="254"/>
      <c r="W395" s="254"/>
      <c r="X395" s="254"/>
      <c r="Y395" s="254"/>
      <c r="Z395" s="254"/>
      <c r="AA395" s="254"/>
      <c r="AB395" s="254"/>
      <c r="AC395" s="254"/>
      <c r="AD395" s="254"/>
    </row>
    <row r="396" spans="1:30" ht="15.75" customHeight="1" x14ac:dyDescent="0.25">
      <c r="A396" s="254"/>
      <c r="B396" s="254"/>
      <c r="C396" s="254"/>
      <c r="D396" s="254"/>
      <c r="E396" s="254"/>
      <c r="F396" s="244"/>
      <c r="G396" s="244"/>
      <c r="H396" s="244"/>
      <c r="I396" s="254"/>
      <c r="J396" s="254"/>
      <c r="K396" s="244"/>
      <c r="L396" s="254"/>
      <c r="M396" s="254"/>
      <c r="N396" s="254"/>
      <c r="O396" s="254"/>
      <c r="P396" s="254"/>
      <c r="Q396" s="254"/>
      <c r="R396" s="254"/>
      <c r="S396" s="254"/>
      <c r="T396" s="254"/>
      <c r="U396" s="254"/>
      <c r="V396" s="254"/>
      <c r="W396" s="254"/>
      <c r="X396" s="254"/>
      <c r="Y396" s="254"/>
      <c r="Z396" s="254"/>
      <c r="AA396" s="254"/>
      <c r="AB396" s="254"/>
      <c r="AC396" s="254"/>
      <c r="AD396" s="254"/>
    </row>
    <row r="397" spans="1:30" ht="15.75" customHeight="1" x14ac:dyDescent="0.25">
      <c r="A397" s="254"/>
      <c r="B397" s="254"/>
      <c r="C397" s="254"/>
      <c r="D397" s="254"/>
      <c r="E397" s="254"/>
      <c r="F397" s="244"/>
      <c r="G397" s="244"/>
      <c r="H397" s="244"/>
      <c r="I397" s="254"/>
      <c r="J397" s="254"/>
      <c r="K397" s="244"/>
      <c r="L397" s="254"/>
      <c r="M397" s="254"/>
      <c r="N397" s="254"/>
      <c r="O397" s="254"/>
      <c r="P397" s="254"/>
      <c r="Q397" s="254"/>
      <c r="R397" s="254"/>
      <c r="S397" s="254"/>
      <c r="T397" s="254"/>
      <c r="U397" s="254"/>
      <c r="V397" s="254"/>
      <c r="W397" s="254"/>
      <c r="X397" s="254"/>
      <c r="Y397" s="254"/>
      <c r="Z397" s="254"/>
      <c r="AA397" s="254"/>
      <c r="AB397" s="254"/>
      <c r="AC397" s="254"/>
      <c r="AD397" s="254"/>
    </row>
    <row r="398" spans="1:30" ht="15.75" customHeight="1" x14ac:dyDescent="0.25">
      <c r="A398" s="254"/>
      <c r="B398" s="254"/>
      <c r="C398" s="254"/>
      <c r="D398" s="254"/>
      <c r="E398" s="254"/>
      <c r="F398" s="244"/>
      <c r="G398" s="244"/>
      <c r="H398" s="244"/>
      <c r="I398" s="254"/>
      <c r="J398" s="254"/>
      <c r="K398" s="244"/>
      <c r="L398" s="254"/>
      <c r="M398" s="254"/>
      <c r="N398" s="254"/>
      <c r="O398" s="254"/>
      <c r="P398" s="254"/>
      <c r="Q398" s="254"/>
      <c r="R398" s="254"/>
      <c r="S398" s="254"/>
      <c r="T398" s="254"/>
      <c r="U398" s="254"/>
      <c r="V398" s="254"/>
      <c r="W398" s="254"/>
      <c r="X398" s="254"/>
      <c r="Y398" s="254"/>
      <c r="Z398" s="254"/>
      <c r="AA398" s="254"/>
      <c r="AB398" s="254"/>
      <c r="AC398" s="254"/>
      <c r="AD398" s="254"/>
    </row>
    <row r="399" spans="1:30" ht="15.75" customHeight="1" x14ac:dyDescent="0.25">
      <c r="A399" s="254"/>
      <c r="B399" s="254"/>
      <c r="C399" s="254"/>
      <c r="D399" s="254"/>
      <c r="E399" s="254"/>
      <c r="F399" s="244"/>
      <c r="G399" s="244"/>
      <c r="H399" s="244"/>
      <c r="I399" s="254"/>
      <c r="J399" s="254"/>
      <c r="K399" s="244"/>
      <c r="L399" s="254"/>
      <c r="M399" s="254"/>
      <c r="N399" s="254"/>
      <c r="O399" s="254"/>
      <c r="P399" s="254"/>
      <c r="Q399" s="254"/>
      <c r="R399" s="254"/>
      <c r="S399" s="254"/>
      <c r="T399" s="254"/>
      <c r="U399" s="254"/>
      <c r="V399" s="254"/>
      <c r="W399" s="254"/>
      <c r="X399" s="254"/>
      <c r="Y399" s="254"/>
      <c r="Z399" s="254"/>
      <c r="AA399" s="254"/>
      <c r="AB399" s="254"/>
      <c r="AC399" s="254"/>
      <c r="AD399" s="254"/>
    </row>
    <row r="400" spans="1:30" ht="15.75" customHeight="1" x14ac:dyDescent="0.25">
      <c r="A400" s="254"/>
      <c r="B400" s="254"/>
      <c r="C400" s="254"/>
      <c r="D400" s="254"/>
      <c r="E400" s="254"/>
      <c r="F400" s="244"/>
      <c r="G400" s="244"/>
      <c r="H400" s="244"/>
      <c r="I400" s="254"/>
      <c r="J400" s="254"/>
      <c r="K400" s="244"/>
      <c r="L400" s="254"/>
      <c r="M400" s="254"/>
      <c r="N400" s="254"/>
      <c r="O400" s="254"/>
      <c r="P400" s="254"/>
      <c r="Q400" s="254"/>
      <c r="R400" s="254"/>
      <c r="S400" s="254"/>
      <c r="T400" s="254"/>
      <c r="U400" s="254"/>
      <c r="V400" s="254"/>
      <c r="W400" s="254"/>
      <c r="X400" s="254"/>
      <c r="Y400" s="254"/>
      <c r="Z400" s="254"/>
      <c r="AA400" s="254"/>
      <c r="AB400" s="254"/>
      <c r="AC400" s="254"/>
      <c r="AD400" s="254"/>
    </row>
    <row r="401" spans="1:30" ht="15.75" customHeight="1" x14ac:dyDescent="0.25">
      <c r="A401" s="254"/>
      <c r="B401" s="254"/>
      <c r="C401" s="254"/>
      <c r="D401" s="254"/>
      <c r="E401" s="254"/>
      <c r="F401" s="244"/>
      <c r="G401" s="244"/>
      <c r="H401" s="244"/>
      <c r="I401" s="254"/>
      <c r="J401" s="254"/>
      <c r="K401" s="244"/>
      <c r="L401" s="254"/>
      <c r="M401" s="254"/>
      <c r="N401" s="254"/>
      <c r="O401" s="254"/>
      <c r="P401" s="254"/>
      <c r="Q401" s="254"/>
      <c r="R401" s="254"/>
      <c r="S401" s="254"/>
      <c r="T401" s="254"/>
      <c r="U401" s="254"/>
      <c r="V401" s="254"/>
      <c r="W401" s="254"/>
      <c r="X401" s="254"/>
      <c r="Y401" s="254"/>
      <c r="Z401" s="254"/>
      <c r="AA401" s="254"/>
      <c r="AB401" s="254"/>
      <c r="AC401" s="254"/>
      <c r="AD401" s="254"/>
    </row>
    <row r="402" spans="1:30" ht="15.75" customHeight="1" x14ac:dyDescent="0.25">
      <c r="A402" s="254"/>
      <c r="B402" s="254"/>
      <c r="C402" s="254"/>
      <c r="D402" s="254"/>
      <c r="E402" s="254"/>
      <c r="F402" s="244"/>
      <c r="G402" s="244"/>
      <c r="H402" s="244"/>
      <c r="I402" s="254"/>
      <c r="J402" s="254"/>
      <c r="K402" s="244"/>
      <c r="L402" s="254"/>
      <c r="M402" s="254"/>
      <c r="N402" s="254"/>
      <c r="O402" s="254"/>
      <c r="P402" s="254"/>
      <c r="Q402" s="254"/>
      <c r="R402" s="254"/>
      <c r="S402" s="254"/>
      <c r="T402" s="254"/>
      <c r="U402" s="254"/>
      <c r="V402" s="254"/>
      <c r="W402" s="254"/>
      <c r="X402" s="254"/>
      <c r="Y402" s="254"/>
      <c r="Z402" s="254"/>
      <c r="AA402" s="254"/>
      <c r="AB402" s="254"/>
      <c r="AC402" s="254"/>
      <c r="AD402" s="254"/>
    </row>
    <row r="403" spans="1:30" ht="15.75" customHeight="1" x14ac:dyDescent="0.25">
      <c r="A403" s="254"/>
      <c r="B403" s="254"/>
      <c r="C403" s="254"/>
      <c r="D403" s="254"/>
      <c r="E403" s="254"/>
      <c r="F403" s="244"/>
      <c r="G403" s="244"/>
      <c r="H403" s="244"/>
      <c r="I403" s="254"/>
      <c r="J403" s="254"/>
      <c r="K403" s="244"/>
      <c r="L403" s="254"/>
      <c r="M403" s="254"/>
      <c r="N403" s="254"/>
      <c r="O403" s="254"/>
      <c r="P403" s="254"/>
      <c r="Q403" s="254"/>
      <c r="R403" s="254"/>
      <c r="S403" s="254"/>
      <c r="T403" s="254"/>
      <c r="U403" s="254"/>
      <c r="V403" s="254"/>
      <c r="W403" s="254"/>
      <c r="X403" s="254"/>
      <c r="Y403" s="254"/>
      <c r="Z403" s="254"/>
      <c r="AA403" s="254"/>
      <c r="AB403" s="254"/>
      <c r="AC403" s="254"/>
      <c r="AD403" s="254"/>
    </row>
    <row r="404" spans="1:30" ht="15.75" customHeight="1" x14ac:dyDescent="0.25">
      <c r="A404" s="254"/>
      <c r="B404" s="254"/>
      <c r="C404" s="254"/>
      <c r="D404" s="254"/>
      <c r="E404" s="254"/>
      <c r="F404" s="244"/>
      <c r="G404" s="244"/>
      <c r="H404" s="244"/>
      <c r="I404" s="254"/>
      <c r="J404" s="254"/>
      <c r="K404" s="244"/>
      <c r="L404" s="254"/>
      <c r="M404" s="254"/>
      <c r="N404" s="254"/>
      <c r="O404" s="254"/>
      <c r="P404" s="254"/>
      <c r="Q404" s="254"/>
      <c r="R404" s="254"/>
      <c r="S404" s="254"/>
      <c r="T404" s="254"/>
      <c r="U404" s="254"/>
      <c r="V404" s="254"/>
      <c r="W404" s="254"/>
      <c r="X404" s="254"/>
      <c r="Y404" s="254"/>
      <c r="Z404" s="254"/>
      <c r="AA404" s="254"/>
      <c r="AB404" s="254"/>
      <c r="AC404" s="254"/>
      <c r="AD404" s="254"/>
    </row>
    <row r="405" spans="1:30" ht="15.75" customHeight="1" x14ac:dyDescent="0.25">
      <c r="A405" s="254"/>
      <c r="B405" s="254"/>
      <c r="C405" s="254"/>
      <c r="D405" s="254"/>
      <c r="E405" s="254"/>
      <c r="F405" s="244"/>
      <c r="G405" s="244"/>
      <c r="H405" s="244"/>
      <c r="I405" s="254"/>
      <c r="J405" s="254"/>
      <c r="K405" s="244"/>
      <c r="L405" s="254"/>
      <c r="M405" s="254"/>
      <c r="N405" s="254"/>
      <c r="O405" s="254"/>
      <c r="P405" s="254"/>
      <c r="Q405" s="254"/>
      <c r="R405" s="254"/>
      <c r="S405" s="254"/>
      <c r="T405" s="254"/>
      <c r="U405" s="254"/>
      <c r="V405" s="254"/>
      <c r="W405" s="254"/>
      <c r="X405" s="254"/>
      <c r="Y405" s="254"/>
      <c r="Z405" s="254"/>
      <c r="AA405" s="254"/>
      <c r="AB405" s="254"/>
      <c r="AC405" s="254"/>
      <c r="AD405" s="254"/>
    </row>
    <row r="406" spans="1:30" ht="15.75" customHeight="1" x14ac:dyDescent="0.25">
      <c r="A406" s="254"/>
      <c r="B406" s="254"/>
      <c r="C406" s="254"/>
      <c r="D406" s="254"/>
      <c r="E406" s="254"/>
      <c r="F406" s="244"/>
      <c r="G406" s="244"/>
      <c r="H406" s="244"/>
      <c r="I406" s="254"/>
      <c r="J406" s="254"/>
      <c r="K406" s="244"/>
      <c r="L406" s="254"/>
      <c r="M406" s="254"/>
      <c r="N406" s="254"/>
      <c r="O406" s="254"/>
      <c r="P406" s="254"/>
      <c r="Q406" s="254"/>
      <c r="R406" s="254"/>
      <c r="S406" s="254"/>
      <c r="T406" s="254"/>
      <c r="U406" s="254"/>
      <c r="V406" s="254"/>
      <c r="W406" s="254"/>
      <c r="X406" s="254"/>
      <c r="Y406" s="254"/>
      <c r="Z406" s="254"/>
      <c r="AA406" s="254"/>
      <c r="AB406" s="254"/>
      <c r="AC406" s="254"/>
      <c r="AD406" s="254"/>
    </row>
    <row r="407" spans="1:30" ht="15.75" customHeight="1" x14ac:dyDescent="0.25">
      <c r="A407" s="254"/>
      <c r="B407" s="254"/>
      <c r="C407" s="254"/>
      <c r="D407" s="254"/>
      <c r="E407" s="254"/>
      <c r="F407" s="244"/>
      <c r="G407" s="244"/>
      <c r="H407" s="244"/>
      <c r="I407" s="254"/>
      <c r="J407" s="254"/>
      <c r="K407" s="244"/>
      <c r="L407" s="254"/>
      <c r="M407" s="254"/>
      <c r="N407" s="254"/>
      <c r="O407" s="254"/>
      <c r="P407" s="254"/>
      <c r="Q407" s="254"/>
      <c r="R407" s="254"/>
      <c r="S407" s="254"/>
      <c r="T407" s="254"/>
      <c r="U407" s="254"/>
      <c r="V407" s="254"/>
      <c r="W407" s="254"/>
      <c r="X407" s="254"/>
      <c r="Y407" s="254"/>
      <c r="Z407" s="254"/>
      <c r="AA407" s="254"/>
      <c r="AB407" s="254"/>
      <c r="AC407" s="254"/>
      <c r="AD407" s="254"/>
    </row>
    <row r="408" spans="1:30" ht="15.75" customHeight="1" x14ac:dyDescent="0.25">
      <c r="A408" s="254"/>
      <c r="B408" s="254"/>
      <c r="C408" s="254"/>
      <c r="D408" s="254"/>
      <c r="E408" s="254"/>
      <c r="F408" s="244"/>
      <c r="G408" s="244"/>
      <c r="H408" s="244"/>
      <c r="I408" s="254"/>
      <c r="J408" s="254"/>
      <c r="K408" s="244"/>
      <c r="L408" s="254"/>
      <c r="M408" s="254"/>
      <c r="N408" s="254"/>
      <c r="O408" s="254"/>
      <c r="P408" s="254"/>
      <c r="Q408" s="254"/>
      <c r="R408" s="254"/>
      <c r="S408" s="254"/>
      <c r="T408" s="254"/>
      <c r="U408" s="254"/>
      <c r="V408" s="254"/>
      <c r="W408" s="254"/>
      <c r="X408" s="254"/>
      <c r="Y408" s="254"/>
      <c r="Z408" s="254"/>
      <c r="AA408" s="254"/>
      <c r="AB408" s="254"/>
      <c r="AC408" s="254"/>
      <c r="AD408" s="254"/>
    </row>
    <row r="409" spans="1:30" ht="15.75" customHeight="1" x14ac:dyDescent="0.25">
      <c r="A409" s="254"/>
      <c r="B409" s="254"/>
      <c r="C409" s="254"/>
      <c r="D409" s="254"/>
      <c r="E409" s="254"/>
      <c r="F409" s="244"/>
      <c r="G409" s="244"/>
      <c r="H409" s="244"/>
      <c r="I409" s="254"/>
      <c r="J409" s="254"/>
      <c r="K409" s="244"/>
      <c r="L409" s="254"/>
      <c r="M409" s="254"/>
      <c r="N409" s="254"/>
      <c r="O409" s="254"/>
      <c r="P409" s="254"/>
      <c r="Q409" s="254"/>
      <c r="R409" s="254"/>
      <c r="S409" s="254"/>
      <c r="T409" s="254"/>
      <c r="U409" s="254"/>
      <c r="V409" s="254"/>
      <c r="W409" s="254"/>
      <c r="X409" s="254"/>
      <c r="Y409" s="254"/>
      <c r="Z409" s="254"/>
      <c r="AA409" s="254"/>
      <c r="AB409" s="254"/>
      <c r="AC409" s="254"/>
      <c r="AD409" s="254"/>
    </row>
    <row r="410" spans="1:30" ht="15.75" customHeight="1" x14ac:dyDescent="0.25">
      <c r="A410" s="254"/>
      <c r="B410" s="254"/>
      <c r="C410" s="254"/>
      <c r="D410" s="254"/>
      <c r="E410" s="254"/>
      <c r="F410" s="244"/>
      <c r="G410" s="244"/>
      <c r="H410" s="244"/>
      <c r="I410" s="254"/>
      <c r="J410" s="254"/>
      <c r="K410" s="244"/>
      <c r="L410" s="254"/>
      <c r="M410" s="254"/>
      <c r="N410" s="254"/>
      <c r="O410" s="254"/>
      <c r="P410" s="254"/>
      <c r="Q410" s="254"/>
      <c r="R410" s="254"/>
      <c r="S410" s="254"/>
      <c r="T410" s="254"/>
      <c r="U410" s="254"/>
      <c r="V410" s="254"/>
      <c r="W410" s="254"/>
      <c r="X410" s="254"/>
      <c r="Y410" s="254"/>
      <c r="Z410" s="254"/>
      <c r="AA410" s="254"/>
      <c r="AB410" s="254"/>
      <c r="AC410" s="254"/>
      <c r="AD410" s="254"/>
    </row>
    <row r="411" spans="1:30" ht="15.75" customHeight="1" x14ac:dyDescent="0.25">
      <c r="A411" s="254"/>
      <c r="B411" s="254"/>
      <c r="C411" s="254"/>
      <c r="D411" s="254"/>
      <c r="E411" s="254"/>
      <c r="F411" s="244"/>
      <c r="G411" s="244"/>
      <c r="H411" s="244"/>
      <c r="I411" s="254"/>
      <c r="J411" s="254"/>
      <c r="K411" s="244"/>
      <c r="L411" s="254"/>
      <c r="M411" s="254"/>
      <c r="N411" s="254"/>
      <c r="O411" s="254"/>
      <c r="P411" s="254"/>
      <c r="Q411" s="254"/>
      <c r="R411" s="254"/>
      <c r="S411" s="254"/>
      <c r="T411" s="254"/>
      <c r="U411" s="254"/>
      <c r="V411" s="254"/>
      <c r="W411" s="254"/>
      <c r="X411" s="254"/>
      <c r="Y411" s="254"/>
      <c r="Z411" s="254"/>
      <c r="AA411" s="254"/>
      <c r="AB411" s="254"/>
      <c r="AC411" s="254"/>
      <c r="AD411" s="254"/>
    </row>
    <row r="412" spans="1:30" ht="15.75" customHeight="1" x14ac:dyDescent="0.25">
      <c r="A412" s="254"/>
      <c r="B412" s="254"/>
      <c r="C412" s="254"/>
      <c r="D412" s="254"/>
      <c r="E412" s="254"/>
      <c r="F412" s="244"/>
      <c r="G412" s="244"/>
      <c r="H412" s="244"/>
      <c r="I412" s="254"/>
      <c r="J412" s="254"/>
      <c r="K412" s="244"/>
      <c r="L412" s="254"/>
      <c r="M412" s="254"/>
      <c r="N412" s="254"/>
      <c r="O412" s="254"/>
      <c r="P412" s="254"/>
      <c r="Q412" s="254"/>
      <c r="R412" s="254"/>
      <c r="S412" s="254"/>
      <c r="T412" s="254"/>
      <c r="U412" s="254"/>
      <c r="V412" s="254"/>
      <c r="W412" s="254"/>
      <c r="X412" s="254"/>
      <c r="Y412" s="254"/>
      <c r="Z412" s="254"/>
      <c r="AA412" s="254"/>
      <c r="AB412" s="254"/>
      <c r="AC412" s="254"/>
      <c r="AD412" s="254"/>
    </row>
    <row r="413" spans="1:30" ht="15.75" customHeight="1" x14ac:dyDescent="0.25">
      <c r="A413" s="254"/>
      <c r="B413" s="254"/>
      <c r="C413" s="254"/>
      <c r="D413" s="254"/>
      <c r="E413" s="254"/>
      <c r="F413" s="244"/>
      <c r="G413" s="244"/>
      <c r="H413" s="244"/>
      <c r="I413" s="254"/>
      <c r="J413" s="254"/>
      <c r="K413" s="244"/>
      <c r="L413" s="254"/>
      <c r="M413" s="254"/>
      <c r="N413" s="254"/>
      <c r="O413" s="254"/>
      <c r="P413" s="254"/>
      <c r="Q413" s="254"/>
      <c r="R413" s="254"/>
      <c r="S413" s="254"/>
      <c r="T413" s="254"/>
      <c r="U413" s="254"/>
      <c r="V413" s="254"/>
      <c r="W413" s="254"/>
      <c r="X413" s="254"/>
      <c r="Y413" s="254"/>
      <c r="Z413" s="254"/>
      <c r="AA413" s="254"/>
      <c r="AB413" s="254"/>
      <c r="AC413" s="254"/>
      <c r="AD413" s="254"/>
    </row>
    <row r="414" spans="1:30" ht="15.75" customHeight="1" x14ac:dyDescent="0.25">
      <c r="A414" s="254"/>
      <c r="B414" s="254"/>
      <c r="C414" s="254"/>
      <c r="D414" s="254"/>
      <c r="E414" s="254"/>
      <c r="F414" s="244"/>
      <c r="G414" s="244"/>
      <c r="H414" s="244"/>
      <c r="I414" s="254"/>
      <c r="J414" s="254"/>
      <c r="K414" s="244"/>
      <c r="L414" s="254"/>
      <c r="M414" s="254"/>
      <c r="N414" s="254"/>
      <c r="O414" s="254"/>
      <c r="P414" s="254"/>
      <c r="Q414" s="254"/>
      <c r="R414" s="254"/>
      <c r="S414" s="254"/>
      <c r="T414" s="254"/>
      <c r="U414" s="254"/>
      <c r="V414" s="254"/>
      <c r="W414" s="254"/>
      <c r="X414" s="254"/>
      <c r="Y414" s="254"/>
      <c r="Z414" s="254"/>
      <c r="AA414" s="254"/>
      <c r="AB414" s="254"/>
      <c r="AC414" s="254"/>
      <c r="AD414" s="254"/>
    </row>
    <row r="415" spans="1:30" ht="15.75" customHeight="1" x14ac:dyDescent="0.25">
      <c r="A415" s="254"/>
      <c r="B415" s="254"/>
      <c r="C415" s="254"/>
      <c r="D415" s="254"/>
      <c r="E415" s="254"/>
      <c r="F415" s="244"/>
      <c r="G415" s="244"/>
      <c r="H415" s="244"/>
      <c r="I415" s="254"/>
      <c r="J415" s="254"/>
      <c r="K415" s="244"/>
      <c r="L415" s="254"/>
      <c r="M415" s="254"/>
      <c r="N415" s="254"/>
      <c r="O415" s="254"/>
      <c r="P415" s="254"/>
      <c r="Q415" s="254"/>
      <c r="R415" s="254"/>
      <c r="S415" s="254"/>
      <c r="T415" s="254"/>
      <c r="U415" s="254"/>
      <c r="V415" s="254"/>
      <c r="W415" s="254"/>
      <c r="X415" s="254"/>
      <c r="Y415" s="254"/>
      <c r="Z415" s="254"/>
      <c r="AA415" s="254"/>
      <c r="AB415" s="254"/>
      <c r="AC415" s="254"/>
      <c r="AD415" s="254"/>
    </row>
    <row r="416" spans="1:30" ht="15.75" customHeight="1" x14ac:dyDescent="0.25">
      <c r="A416" s="254"/>
      <c r="B416" s="254"/>
      <c r="C416" s="254"/>
      <c r="D416" s="254"/>
      <c r="E416" s="254"/>
      <c r="F416" s="244"/>
      <c r="G416" s="244"/>
      <c r="H416" s="244"/>
      <c r="I416" s="254"/>
      <c r="J416" s="254"/>
      <c r="K416" s="244"/>
      <c r="L416" s="254"/>
      <c r="M416" s="254"/>
      <c r="N416" s="254"/>
      <c r="O416" s="254"/>
      <c r="P416" s="254"/>
      <c r="Q416" s="254"/>
      <c r="R416" s="254"/>
      <c r="S416" s="254"/>
      <c r="T416" s="254"/>
      <c r="U416" s="254"/>
      <c r="V416" s="254"/>
      <c r="W416" s="254"/>
      <c r="X416" s="254"/>
      <c r="Y416" s="254"/>
      <c r="Z416" s="254"/>
      <c r="AA416" s="254"/>
      <c r="AB416" s="254"/>
      <c r="AC416" s="254"/>
      <c r="AD416" s="254"/>
    </row>
    <row r="417" spans="1:30" ht="15.75" customHeight="1" x14ac:dyDescent="0.25">
      <c r="A417" s="254"/>
      <c r="B417" s="254"/>
      <c r="C417" s="254"/>
      <c r="D417" s="254"/>
      <c r="E417" s="254"/>
      <c r="F417" s="244"/>
      <c r="G417" s="244"/>
      <c r="H417" s="244"/>
      <c r="I417" s="254"/>
      <c r="J417" s="254"/>
      <c r="K417" s="244"/>
      <c r="L417" s="254"/>
      <c r="M417" s="254"/>
      <c r="N417" s="254"/>
      <c r="O417" s="254"/>
      <c r="P417" s="254"/>
      <c r="Q417" s="254"/>
      <c r="R417" s="254"/>
      <c r="S417" s="254"/>
      <c r="T417" s="254"/>
      <c r="U417" s="254"/>
      <c r="V417" s="254"/>
      <c r="W417" s="254"/>
      <c r="X417" s="254"/>
      <c r="Y417" s="254"/>
      <c r="Z417" s="254"/>
      <c r="AA417" s="254"/>
      <c r="AB417" s="254"/>
      <c r="AC417" s="254"/>
      <c r="AD417" s="254"/>
    </row>
    <row r="418" spans="1:30" ht="15.75" customHeight="1" x14ac:dyDescent="0.25">
      <c r="A418" s="254"/>
      <c r="B418" s="254"/>
      <c r="C418" s="254"/>
      <c r="D418" s="254"/>
      <c r="E418" s="254"/>
      <c r="F418" s="244"/>
      <c r="G418" s="244"/>
      <c r="H418" s="244"/>
      <c r="I418" s="254"/>
      <c r="J418" s="254"/>
      <c r="K418" s="244"/>
      <c r="L418" s="254"/>
      <c r="M418" s="254"/>
      <c r="N418" s="254"/>
      <c r="O418" s="254"/>
      <c r="P418" s="254"/>
      <c r="Q418" s="254"/>
      <c r="R418" s="254"/>
      <c r="S418" s="254"/>
      <c r="T418" s="254"/>
      <c r="U418" s="254"/>
      <c r="V418" s="254"/>
      <c r="W418" s="254"/>
      <c r="X418" s="254"/>
      <c r="Y418" s="254"/>
      <c r="Z418" s="254"/>
      <c r="AA418" s="254"/>
      <c r="AB418" s="254"/>
      <c r="AC418" s="254"/>
      <c r="AD418" s="254"/>
    </row>
    <row r="419" spans="1:30" ht="15.75" customHeight="1" x14ac:dyDescent="0.25">
      <c r="A419" s="254"/>
      <c r="B419" s="254"/>
      <c r="C419" s="254"/>
      <c r="D419" s="254"/>
      <c r="E419" s="254"/>
      <c r="F419" s="244"/>
      <c r="G419" s="244"/>
      <c r="H419" s="244"/>
      <c r="I419" s="254"/>
      <c r="J419" s="254"/>
      <c r="K419" s="244"/>
      <c r="L419" s="254"/>
      <c r="M419" s="254"/>
      <c r="N419" s="254"/>
      <c r="O419" s="254"/>
      <c r="P419" s="254"/>
      <c r="Q419" s="254"/>
      <c r="R419" s="254"/>
      <c r="S419" s="254"/>
      <c r="T419" s="254"/>
      <c r="U419" s="254"/>
      <c r="V419" s="254"/>
      <c r="W419" s="254"/>
      <c r="X419" s="254"/>
      <c r="Y419" s="254"/>
      <c r="Z419" s="254"/>
      <c r="AA419" s="254"/>
      <c r="AB419" s="254"/>
      <c r="AC419" s="254"/>
      <c r="AD419" s="254"/>
    </row>
    <row r="420" spans="1:30" ht="15.75" customHeight="1" x14ac:dyDescent="0.25">
      <c r="A420" s="254"/>
      <c r="B420" s="254"/>
      <c r="C420" s="254"/>
      <c r="D420" s="254"/>
      <c r="E420" s="254"/>
      <c r="F420" s="244"/>
      <c r="G420" s="244"/>
      <c r="H420" s="244"/>
      <c r="I420" s="254"/>
      <c r="J420" s="254"/>
      <c r="K420" s="244"/>
      <c r="L420" s="254"/>
      <c r="M420" s="254"/>
      <c r="N420" s="254"/>
      <c r="O420" s="254"/>
      <c r="P420" s="254"/>
      <c r="Q420" s="254"/>
      <c r="R420" s="254"/>
      <c r="S420" s="254"/>
      <c r="T420" s="254"/>
      <c r="U420" s="254"/>
      <c r="V420" s="254"/>
      <c r="W420" s="254"/>
      <c r="X420" s="254"/>
      <c r="Y420" s="254"/>
      <c r="Z420" s="254"/>
      <c r="AA420" s="254"/>
      <c r="AB420" s="254"/>
      <c r="AC420" s="254"/>
      <c r="AD420" s="254"/>
    </row>
    <row r="421" spans="1:30" ht="15.75" customHeight="1" x14ac:dyDescent="0.25">
      <c r="A421" s="254"/>
      <c r="B421" s="254"/>
      <c r="C421" s="254"/>
      <c r="D421" s="254"/>
      <c r="E421" s="254"/>
      <c r="F421" s="244"/>
      <c r="G421" s="244"/>
      <c r="H421" s="244"/>
      <c r="I421" s="254"/>
      <c r="J421" s="254"/>
      <c r="K421" s="244"/>
      <c r="L421" s="254"/>
      <c r="M421" s="254"/>
      <c r="N421" s="254"/>
      <c r="O421" s="254"/>
      <c r="P421" s="254"/>
      <c r="Q421" s="254"/>
      <c r="R421" s="254"/>
      <c r="S421" s="254"/>
      <c r="T421" s="254"/>
      <c r="U421" s="254"/>
      <c r="V421" s="254"/>
      <c r="W421" s="254"/>
      <c r="X421" s="254"/>
      <c r="Y421" s="254"/>
      <c r="Z421" s="254"/>
      <c r="AA421" s="254"/>
      <c r="AB421" s="254"/>
      <c r="AC421" s="254"/>
      <c r="AD421" s="254"/>
    </row>
    <row r="422" spans="1:30" ht="15.75" customHeight="1" x14ac:dyDescent="0.25">
      <c r="A422" s="254"/>
      <c r="B422" s="254"/>
      <c r="C422" s="254"/>
      <c r="D422" s="254"/>
      <c r="E422" s="254"/>
      <c r="F422" s="244"/>
      <c r="G422" s="244"/>
      <c r="H422" s="244"/>
      <c r="I422" s="254"/>
      <c r="J422" s="254"/>
      <c r="K422" s="244"/>
      <c r="L422" s="254"/>
      <c r="M422" s="254"/>
      <c r="N422" s="254"/>
      <c r="O422" s="254"/>
      <c r="P422" s="254"/>
      <c r="Q422" s="254"/>
      <c r="R422" s="254"/>
      <c r="S422" s="254"/>
      <c r="T422" s="254"/>
      <c r="U422" s="254"/>
      <c r="V422" s="254"/>
      <c r="W422" s="254"/>
      <c r="X422" s="254"/>
      <c r="Y422" s="254"/>
      <c r="Z422" s="254"/>
      <c r="AA422" s="254"/>
      <c r="AB422" s="254"/>
      <c r="AC422" s="254"/>
      <c r="AD422" s="254"/>
    </row>
    <row r="423" spans="1:30" ht="15.75" customHeight="1" x14ac:dyDescent="0.25">
      <c r="A423" s="254"/>
      <c r="B423" s="254"/>
      <c r="C423" s="254"/>
      <c r="D423" s="254"/>
      <c r="E423" s="254"/>
      <c r="F423" s="244"/>
      <c r="G423" s="244"/>
      <c r="H423" s="244"/>
      <c r="I423" s="254"/>
      <c r="J423" s="254"/>
      <c r="K423" s="244"/>
      <c r="L423" s="254"/>
      <c r="M423" s="254"/>
      <c r="N423" s="254"/>
      <c r="O423" s="254"/>
      <c r="P423" s="254"/>
      <c r="Q423" s="254"/>
      <c r="R423" s="254"/>
      <c r="S423" s="254"/>
      <c r="T423" s="254"/>
      <c r="U423" s="254"/>
      <c r="V423" s="254"/>
      <c r="W423" s="254"/>
      <c r="X423" s="254"/>
      <c r="Y423" s="254"/>
      <c r="Z423" s="254"/>
      <c r="AA423" s="254"/>
      <c r="AB423" s="254"/>
      <c r="AC423" s="254"/>
      <c r="AD423" s="254"/>
    </row>
    <row r="424" spans="1:30" ht="15.75" customHeight="1" x14ac:dyDescent="0.25">
      <c r="A424" s="254"/>
      <c r="B424" s="254"/>
      <c r="C424" s="254"/>
      <c r="D424" s="254"/>
      <c r="E424" s="254"/>
      <c r="F424" s="244"/>
      <c r="G424" s="244"/>
      <c r="H424" s="244"/>
      <c r="I424" s="254"/>
      <c r="J424" s="254"/>
      <c r="K424" s="244"/>
      <c r="L424" s="254"/>
      <c r="M424" s="254"/>
      <c r="N424" s="254"/>
      <c r="O424" s="254"/>
      <c r="P424" s="254"/>
      <c r="Q424" s="254"/>
      <c r="R424" s="254"/>
      <c r="S424" s="254"/>
      <c r="T424" s="254"/>
      <c r="U424" s="254"/>
      <c r="V424" s="254"/>
      <c r="W424" s="254"/>
      <c r="X424" s="254"/>
      <c r="Y424" s="254"/>
      <c r="Z424" s="254"/>
      <c r="AA424" s="254"/>
      <c r="AB424" s="254"/>
      <c r="AC424" s="254"/>
      <c r="AD424" s="254"/>
    </row>
    <row r="425" spans="1:30" ht="15.75" customHeight="1" x14ac:dyDescent="0.25">
      <c r="A425" s="254"/>
      <c r="B425" s="254"/>
      <c r="C425" s="254"/>
      <c r="D425" s="254"/>
      <c r="E425" s="254"/>
      <c r="F425" s="244"/>
      <c r="G425" s="244"/>
      <c r="H425" s="244"/>
      <c r="I425" s="254"/>
      <c r="J425" s="254"/>
      <c r="K425" s="244"/>
      <c r="L425" s="254"/>
      <c r="M425" s="254"/>
      <c r="N425" s="254"/>
      <c r="O425" s="254"/>
      <c r="P425" s="254"/>
      <c r="Q425" s="254"/>
      <c r="R425" s="254"/>
      <c r="S425" s="254"/>
      <c r="T425" s="254"/>
      <c r="U425" s="254"/>
      <c r="V425" s="254"/>
      <c r="W425" s="254"/>
      <c r="X425" s="254"/>
      <c r="Y425" s="254"/>
      <c r="Z425" s="254"/>
      <c r="AA425" s="254"/>
      <c r="AB425" s="254"/>
      <c r="AC425" s="254"/>
      <c r="AD425" s="254"/>
    </row>
    <row r="426" spans="1:30" ht="15.75" customHeight="1" x14ac:dyDescent="0.25">
      <c r="A426" s="254"/>
      <c r="B426" s="254"/>
      <c r="C426" s="254"/>
      <c r="D426" s="254"/>
      <c r="E426" s="254"/>
      <c r="F426" s="244"/>
      <c r="G426" s="244"/>
      <c r="H426" s="244"/>
      <c r="I426" s="254"/>
      <c r="J426" s="254"/>
      <c r="K426" s="244"/>
      <c r="L426" s="254"/>
      <c r="M426" s="254"/>
      <c r="N426" s="254"/>
      <c r="O426" s="254"/>
      <c r="P426" s="254"/>
      <c r="Q426" s="254"/>
      <c r="R426" s="254"/>
      <c r="S426" s="254"/>
      <c r="T426" s="254"/>
      <c r="U426" s="254"/>
      <c r="V426" s="254"/>
      <c r="W426" s="254"/>
      <c r="X426" s="254"/>
      <c r="Y426" s="254"/>
      <c r="Z426" s="254"/>
      <c r="AA426" s="254"/>
      <c r="AB426" s="254"/>
      <c r="AC426" s="254"/>
      <c r="AD426" s="254"/>
    </row>
    <row r="427" spans="1:30" ht="15.75" customHeight="1" x14ac:dyDescent="0.25">
      <c r="A427" s="254"/>
      <c r="B427" s="254"/>
      <c r="C427" s="254"/>
      <c r="D427" s="254"/>
      <c r="E427" s="254"/>
      <c r="F427" s="244"/>
      <c r="G427" s="244"/>
      <c r="H427" s="244"/>
      <c r="I427" s="254"/>
      <c r="J427" s="254"/>
      <c r="K427" s="244"/>
      <c r="L427" s="254"/>
      <c r="M427" s="254"/>
      <c r="N427" s="254"/>
      <c r="O427" s="254"/>
      <c r="P427" s="254"/>
      <c r="Q427" s="254"/>
      <c r="R427" s="254"/>
      <c r="S427" s="254"/>
      <c r="T427" s="254"/>
      <c r="U427" s="254"/>
      <c r="V427" s="254"/>
      <c r="W427" s="254"/>
      <c r="X427" s="254"/>
      <c r="Y427" s="254"/>
      <c r="Z427" s="254"/>
      <c r="AA427" s="254"/>
      <c r="AB427" s="254"/>
      <c r="AC427" s="254"/>
      <c r="AD427" s="254"/>
    </row>
    <row r="428" spans="1:30" ht="15.75" customHeight="1" x14ac:dyDescent="0.25">
      <c r="A428" s="254"/>
      <c r="B428" s="254"/>
      <c r="C428" s="254"/>
      <c r="D428" s="254"/>
      <c r="E428" s="254"/>
      <c r="F428" s="244"/>
      <c r="G428" s="244"/>
      <c r="H428" s="244"/>
      <c r="I428" s="254"/>
      <c r="J428" s="254"/>
      <c r="K428" s="244"/>
      <c r="L428" s="254"/>
      <c r="M428" s="254"/>
      <c r="N428" s="254"/>
      <c r="O428" s="254"/>
      <c r="P428" s="254"/>
      <c r="Q428" s="254"/>
      <c r="R428" s="254"/>
      <c r="S428" s="254"/>
      <c r="T428" s="254"/>
      <c r="U428" s="254"/>
      <c r="V428" s="254"/>
      <c r="W428" s="254"/>
      <c r="X428" s="254"/>
      <c r="Y428" s="254"/>
      <c r="Z428" s="254"/>
      <c r="AA428" s="254"/>
      <c r="AB428" s="254"/>
      <c r="AC428" s="254"/>
      <c r="AD428" s="254"/>
    </row>
    <row r="429" spans="1:30" ht="15.75" customHeight="1" x14ac:dyDescent="0.25">
      <c r="A429" s="254"/>
      <c r="B429" s="254"/>
      <c r="C429" s="254"/>
      <c r="D429" s="254"/>
      <c r="E429" s="254"/>
      <c r="F429" s="244"/>
      <c r="G429" s="244"/>
      <c r="H429" s="244"/>
      <c r="I429" s="254"/>
      <c r="J429" s="254"/>
      <c r="K429" s="244"/>
      <c r="L429" s="254"/>
      <c r="M429" s="254"/>
      <c r="N429" s="254"/>
      <c r="O429" s="254"/>
      <c r="P429" s="254"/>
      <c r="Q429" s="254"/>
      <c r="R429" s="254"/>
      <c r="S429" s="254"/>
      <c r="T429" s="254"/>
      <c r="U429" s="254"/>
      <c r="V429" s="254"/>
      <c r="W429" s="254"/>
      <c r="X429" s="254"/>
      <c r="Y429" s="254"/>
      <c r="Z429" s="254"/>
      <c r="AA429" s="254"/>
      <c r="AB429" s="254"/>
      <c r="AC429" s="254"/>
      <c r="AD429" s="254"/>
    </row>
    <row r="430" spans="1:30" ht="15.75" customHeight="1" x14ac:dyDescent="0.25">
      <c r="A430" s="254"/>
      <c r="B430" s="254"/>
      <c r="C430" s="254"/>
      <c r="D430" s="254"/>
      <c r="E430" s="254"/>
      <c r="F430" s="244"/>
      <c r="G430" s="244"/>
      <c r="H430" s="244"/>
      <c r="I430" s="254"/>
      <c r="J430" s="254"/>
      <c r="K430" s="244"/>
      <c r="L430" s="254"/>
      <c r="M430" s="254"/>
      <c r="N430" s="254"/>
      <c r="O430" s="254"/>
      <c r="P430" s="254"/>
      <c r="Q430" s="254"/>
      <c r="R430" s="254"/>
      <c r="S430" s="254"/>
      <c r="T430" s="254"/>
      <c r="U430" s="254"/>
      <c r="V430" s="254"/>
      <c r="W430" s="254"/>
      <c r="X430" s="254"/>
      <c r="Y430" s="254"/>
      <c r="Z430" s="254"/>
      <c r="AA430" s="254"/>
      <c r="AB430" s="254"/>
      <c r="AC430" s="254"/>
      <c r="AD430" s="254"/>
    </row>
    <row r="431" spans="1:30" ht="15.75" customHeight="1" x14ac:dyDescent="0.25">
      <c r="A431" s="254"/>
      <c r="B431" s="254"/>
      <c r="C431" s="254"/>
      <c r="D431" s="254"/>
      <c r="E431" s="254"/>
      <c r="F431" s="244"/>
      <c r="G431" s="244"/>
      <c r="H431" s="244"/>
      <c r="I431" s="254"/>
      <c r="J431" s="254"/>
      <c r="K431" s="244"/>
      <c r="L431" s="254"/>
      <c r="M431" s="254"/>
      <c r="N431" s="254"/>
      <c r="O431" s="254"/>
      <c r="P431" s="254"/>
      <c r="Q431" s="254"/>
      <c r="R431" s="254"/>
      <c r="S431" s="254"/>
      <c r="T431" s="254"/>
      <c r="U431" s="254"/>
      <c r="V431" s="254"/>
      <c r="W431" s="254"/>
      <c r="X431" s="254"/>
      <c r="Y431" s="254"/>
      <c r="Z431" s="254"/>
      <c r="AA431" s="254"/>
      <c r="AB431" s="254"/>
      <c r="AC431" s="254"/>
      <c r="AD431" s="254"/>
    </row>
    <row r="432" spans="1:30" ht="15.75" customHeight="1" x14ac:dyDescent="0.25">
      <c r="A432" s="254"/>
      <c r="B432" s="254"/>
      <c r="C432" s="254"/>
      <c r="D432" s="254"/>
      <c r="E432" s="254"/>
      <c r="F432" s="244"/>
      <c r="G432" s="244"/>
      <c r="H432" s="244"/>
      <c r="I432" s="254"/>
      <c r="J432" s="254"/>
      <c r="K432" s="244"/>
      <c r="L432" s="254"/>
      <c r="M432" s="254"/>
      <c r="N432" s="254"/>
      <c r="O432" s="254"/>
      <c r="P432" s="254"/>
      <c r="Q432" s="254"/>
      <c r="R432" s="254"/>
      <c r="S432" s="254"/>
      <c r="T432" s="254"/>
      <c r="U432" s="254"/>
      <c r="V432" s="254"/>
      <c r="W432" s="254"/>
      <c r="X432" s="254"/>
      <c r="Y432" s="254"/>
      <c r="Z432" s="254"/>
      <c r="AA432" s="254"/>
      <c r="AB432" s="254"/>
      <c r="AC432" s="254"/>
      <c r="AD432" s="254"/>
    </row>
    <row r="433" spans="1:30" ht="15.75" customHeight="1" x14ac:dyDescent="0.25">
      <c r="A433" s="254"/>
      <c r="B433" s="254"/>
      <c r="C433" s="254"/>
      <c r="D433" s="254"/>
      <c r="E433" s="254"/>
      <c r="F433" s="244"/>
      <c r="G433" s="244"/>
      <c r="H433" s="244"/>
      <c r="I433" s="254"/>
      <c r="J433" s="254"/>
      <c r="K433" s="244"/>
      <c r="L433" s="254"/>
      <c r="M433" s="254"/>
      <c r="N433" s="254"/>
      <c r="O433" s="254"/>
      <c r="P433" s="254"/>
      <c r="Q433" s="254"/>
      <c r="R433" s="254"/>
      <c r="S433" s="254"/>
      <c r="T433" s="254"/>
      <c r="U433" s="254"/>
      <c r="V433" s="254"/>
      <c r="W433" s="254"/>
      <c r="X433" s="254"/>
      <c r="Y433" s="254"/>
      <c r="Z433" s="254"/>
      <c r="AA433" s="254"/>
      <c r="AB433" s="254"/>
      <c r="AC433" s="254"/>
      <c r="AD433" s="254"/>
    </row>
    <row r="434" spans="1:30" ht="15.75" customHeight="1" x14ac:dyDescent="0.25">
      <c r="A434" s="254"/>
      <c r="B434" s="254"/>
      <c r="C434" s="254"/>
      <c r="D434" s="254"/>
      <c r="E434" s="254"/>
      <c r="F434" s="244"/>
      <c r="G434" s="244"/>
      <c r="H434" s="244"/>
      <c r="I434" s="254"/>
      <c r="J434" s="254"/>
      <c r="K434" s="244"/>
      <c r="L434" s="254"/>
      <c r="M434" s="254"/>
      <c r="N434" s="254"/>
      <c r="O434" s="254"/>
      <c r="P434" s="254"/>
      <c r="Q434" s="254"/>
      <c r="R434" s="254"/>
      <c r="S434" s="254"/>
      <c r="T434" s="254"/>
      <c r="U434" s="254"/>
      <c r="V434" s="254"/>
      <c r="W434" s="254"/>
      <c r="X434" s="254"/>
      <c r="Y434" s="254"/>
      <c r="Z434" s="254"/>
      <c r="AA434" s="254"/>
      <c r="AB434" s="254"/>
      <c r="AC434" s="254"/>
      <c r="AD434" s="254"/>
    </row>
    <row r="435" spans="1:30" ht="15.75" customHeight="1" x14ac:dyDescent="0.25">
      <c r="A435" s="254"/>
      <c r="B435" s="254"/>
      <c r="C435" s="254"/>
      <c r="D435" s="254"/>
      <c r="E435" s="254"/>
      <c r="F435" s="244"/>
      <c r="G435" s="244"/>
      <c r="H435" s="244"/>
      <c r="I435" s="254"/>
      <c r="J435" s="254"/>
      <c r="K435" s="244"/>
      <c r="L435" s="254"/>
      <c r="M435" s="254"/>
      <c r="N435" s="254"/>
      <c r="O435" s="254"/>
      <c r="P435" s="254"/>
      <c r="Q435" s="254"/>
      <c r="R435" s="254"/>
      <c r="S435" s="254"/>
      <c r="T435" s="254"/>
      <c r="U435" s="254"/>
      <c r="V435" s="254"/>
      <c r="W435" s="254"/>
      <c r="X435" s="254"/>
      <c r="Y435" s="254"/>
      <c r="Z435" s="254"/>
      <c r="AA435" s="254"/>
      <c r="AB435" s="254"/>
      <c r="AC435" s="254"/>
      <c r="AD435" s="254"/>
    </row>
    <row r="436" spans="1:30" ht="15.75" customHeight="1" x14ac:dyDescent="0.25">
      <c r="A436" s="254"/>
      <c r="B436" s="254"/>
      <c r="C436" s="254"/>
      <c r="D436" s="254"/>
      <c r="E436" s="254"/>
      <c r="F436" s="244"/>
      <c r="G436" s="244"/>
      <c r="H436" s="244"/>
      <c r="I436" s="254"/>
      <c r="J436" s="254"/>
      <c r="K436" s="244"/>
      <c r="L436" s="254"/>
      <c r="M436" s="254"/>
      <c r="N436" s="254"/>
      <c r="O436" s="254"/>
      <c r="P436" s="254"/>
      <c r="Q436" s="254"/>
      <c r="R436" s="254"/>
      <c r="S436" s="254"/>
      <c r="T436" s="254"/>
      <c r="U436" s="254"/>
      <c r="V436" s="254"/>
      <c r="W436" s="254"/>
      <c r="X436" s="254"/>
      <c r="Y436" s="254"/>
      <c r="Z436" s="254"/>
      <c r="AA436" s="254"/>
      <c r="AB436" s="254"/>
      <c r="AC436" s="254"/>
      <c r="AD436" s="254"/>
    </row>
    <row r="437" spans="1:30" ht="15.75" customHeight="1" x14ac:dyDescent="0.25">
      <c r="A437" s="254"/>
      <c r="B437" s="254"/>
      <c r="C437" s="254"/>
      <c r="D437" s="254"/>
      <c r="E437" s="254"/>
      <c r="F437" s="244"/>
      <c r="G437" s="244"/>
      <c r="H437" s="244"/>
      <c r="I437" s="254"/>
      <c r="J437" s="254"/>
      <c r="K437" s="244"/>
      <c r="L437" s="254"/>
      <c r="M437" s="254"/>
      <c r="N437" s="254"/>
      <c r="O437" s="254"/>
      <c r="P437" s="254"/>
      <c r="Q437" s="254"/>
      <c r="R437" s="254"/>
      <c r="S437" s="254"/>
      <c r="T437" s="254"/>
      <c r="U437" s="254"/>
      <c r="V437" s="254"/>
      <c r="W437" s="254"/>
      <c r="X437" s="254"/>
      <c r="Y437" s="254"/>
      <c r="Z437" s="254"/>
      <c r="AA437" s="254"/>
      <c r="AB437" s="254"/>
      <c r="AC437" s="254"/>
      <c r="AD437" s="254"/>
    </row>
    <row r="438" spans="1:30" ht="15.75" customHeight="1" x14ac:dyDescent="0.25">
      <c r="A438" s="254"/>
      <c r="B438" s="254"/>
      <c r="C438" s="254"/>
      <c r="D438" s="254"/>
      <c r="E438" s="254"/>
      <c r="F438" s="244"/>
      <c r="G438" s="244"/>
      <c r="H438" s="244"/>
      <c r="I438" s="254"/>
      <c r="J438" s="254"/>
      <c r="K438" s="244"/>
      <c r="L438" s="254"/>
      <c r="M438" s="254"/>
      <c r="N438" s="254"/>
      <c r="O438" s="254"/>
      <c r="P438" s="254"/>
      <c r="Q438" s="254"/>
      <c r="R438" s="254"/>
      <c r="S438" s="254"/>
      <c r="T438" s="254"/>
      <c r="U438" s="254"/>
      <c r="V438" s="254"/>
      <c r="W438" s="254"/>
      <c r="X438" s="254"/>
      <c r="Y438" s="254"/>
      <c r="Z438" s="254"/>
      <c r="AA438" s="254"/>
      <c r="AB438" s="254"/>
      <c r="AC438" s="254"/>
      <c r="AD438" s="254"/>
    </row>
    <row r="439" spans="1:30" ht="15.75" customHeight="1" x14ac:dyDescent="0.25">
      <c r="A439" s="254"/>
      <c r="B439" s="254"/>
      <c r="C439" s="254"/>
      <c r="D439" s="254"/>
      <c r="E439" s="254"/>
      <c r="F439" s="244"/>
      <c r="G439" s="244"/>
      <c r="H439" s="244"/>
      <c r="I439" s="254"/>
      <c r="J439" s="254"/>
      <c r="K439" s="244"/>
      <c r="L439" s="254"/>
      <c r="M439" s="254"/>
      <c r="N439" s="254"/>
      <c r="O439" s="254"/>
      <c r="P439" s="254"/>
      <c r="Q439" s="254"/>
      <c r="R439" s="254"/>
      <c r="S439" s="254"/>
      <c r="T439" s="254"/>
      <c r="U439" s="254"/>
      <c r="V439" s="254"/>
      <c r="W439" s="254"/>
      <c r="X439" s="254"/>
      <c r="Y439" s="254"/>
      <c r="Z439" s="254"/>
      <c r="AA439" s="254"/>
      <c r="AB439" s="254"/>
      <c r="AC439" s="254"/>
      <c r="AD439" s="254"/>
    </row>
    <row r="440" spans="1:30" ht="15.75" customHeight="1" x14ac:dyDescent="0.25">
      <c r="A440" s="254"/>
      <c r="B440" s="254"/>
      <c r="C440" s="254"/>
      <c r="D440" s="254"/>
      <c r="E440" s="254"/>
      <c r="F440" s="244"/>
      <c r="G440" s="244"/>
      <c r="H440" s="244"/>
      <c r="I440" s="254"/>
      <c r="J440" s="254"/>
      <c r="K440" s="244"/>
      <c r="L440" s="254"/>
      <c r="M440" s="254"/>
      <c r="N440" s="254"/>
      <c r="O440" s="254"/>
      <c r="P440" s="254"/>
      <c r="Q440" s="254"/>
      <c r="R440" s="254"/>
      <c r="S440" s="254"/>
      <c r="T440" s="254"/>
      <c r="U440" s="254"/>
      <c r="V440" s="254"/>
      <c r="W440" s="254"/>
      <c r="X440" s="254"/>
      <c r="Y440" s="254"/>
      <c r="Z440" s="254"/>
      <c r="AA440" s="254"/>
      <c r="AB440" s="254"/>
      <c r="AC440" s="254"/>
      <c r="AD440" s="254"/>
    </row>
    <row r="441" spans="1:30" ht="15.75" customHeight="1" x14ac:dyDescent="0.25">
      <c r="A441" s="254"/>
      <c r="B441" s="254"/>
      <c r="C441" s="254"/>
      <c r="D441" s="254"/>
      <c r="E441" s="254"/>
      <c r="F441" s="244"/>
      <c r="G441" s="244"/>
      <c r="H441" s="244"/>
      <c r="I441" s="254"/>
      <c r="J441" s="254"/>
      <c r="K441" s="244"/>
      <c r="L441" s="254"/>
      <c r="M441" s="254"/>
      <c r="N441" s="254"/>
      <c r="O441" s="254"/>
      <c r="P441" s="254"/>
      <c r="Q441" s="254"/>
      <c r="R441" s="254"/>
      <c r="S441" s="254"/>
      <c r="T441" s="254"/>
      <c r="U441" s="254"/>
      <c r="V441" s="254"/>
      <c r="W441" s="254"/>
      <c r="X441" s="254"/>
      <c r="Y441" s="254"/>
      <c r="Z441" s="254"/>
      <c r="AA441" s="254"/>
      <c r="AB441" s="254"/>
      <c r="AC441" s="254"/>
      <c r="AD441" s="254"/>
    </row>
    <row r="442" spans="1:30" ht="15.75" customHeight="1" x14ac:dyDescent="0.25">
      <c r="A442" s="254"/>
      <c r="B442" s="254"/>
      <c r="C442" s="254"/>
      <c r="D442" s="254"/>
      <c r="E442" s="254"/>
      <c r="F442" s="244"/>
      <c r="G442" s="244"/>
      <c r="H442" s="244"/>
      <c r="I442" s="254"/>
      <c r="J442" s="254"/>
      <c r="K442" s="244"/>
      <c r="L442" s="254"/>
      <c r="M442" s="254"/>
      <c r="N442" s="254"/>
      <c r="O442" s="254"/>
      <c r="P442" s="254"/>
      <c r="Q442" s="254"/>
      <c r="R442" s="254"/>
      <c r="S442" s="254"/>
      <c r="T442" s="254"/>
      <c r="U442" s="254"/>
      <c r="V442" s="254"/>
      <c r="W442" s="254"/>
      <c r="X442" s="254"/>
      <c r="Y442" s="254"/>
      <c r="Z442" s="254"/>
      <c r="AA442" s="254"/>
      <c r="AB442" s="254"/>
      <c r="AC442" s="254"/>
      <c r="AD442" s="254"/>
    </row>
    <row r="443" spans="1:30" ht="15.75" customHeight="1" x14ac:dyDescent="0.25">
      <c r="A443" s="254"/>
      <c r="B443" s="254"/>
      <c r="C443" s="254"/>
      <c r="D443" s="254"/>
      <c r="E443" s="254"/>
      <c r="F443" s="244"/>
      <c r="G443" s="244"/>
      <c r="H443" s="244"/>
      <c r="I443" s="254"/>
      <c r="J443" s="254"/>
      <c r="K443" s="244"/>
      <c r="L443" s="254"/>
      <c r="M443" s="254"/>
      <c r="N443" s="254"/>
      <c r="O443" s="254"/>
      <c r="P443" s="254"/>
      <c r="Q443" s="254"/>
      <c r="R443" s="254"/>
      <c r="S443" s="254"/>
      <c r="T443" s="254"/>
      <c r="U443" s="254"/>
      <c r="V443" s="254"/>
      <c r="W443" s="254"/>
      <c r="X443" s="254"/>
      <c r="Y443" s="254"/>
      <c r="Z443" s="254"/>
      <c r="AA443" s="254"/>
      <c r="AB443" s="254"/>
      <c r="AC443" s="254"/>
      <c r="AD443" s="254"/>
    </row>
    <row r="444" spans="1:30" ht="15.75" customHeight="1" x14ac:dyDescent="0.25">
      <c r="A444" s="254"/>
      <c r="B444" s="254"/>
      <c r="C444" s="254"/>
      <c r="D444" s="254"/>
      <c r="E444" s="254"/>
      <c r="F444" s="244"/>
      <c r="G444" s="244"/>
      <c r="H444" s="244"/>
      <c r="I444" s="254"/>
      <c r="J444" s="254"/>
      <c r="K444" s="244"/>
      <c r="L444" s="254"/>
      <c r="M444" s="254"/>
      <c r="N444" s="254"/>
      <c r="O444" s="254"/>
      <c r="P444" s="254"/>
      <c r="Q444" s="254"/>
      <c r="R444" s="254"/>
      <c r="S444" s="254"/>
      <c r="T444" s="254"/>
      <c r="U444" s="254"/>
      <c r="V444" s="254"/>
      <c r="W444" s="254"/>
      <c r="X444" s="254"/>
      <c r="Y444" s="254"/>
      <c r="Z444" s="254"/>
      <c r="AA444" s="254"/>
      <c r="AB444" s="254"/>
      <c r="AC444" s="254"/>
      <c r="AD444" s="254"/>
    </row>
    <row r="445" spans="1:30" ht="15.75" customHeight="1" x14ac:dyDescent="0.25">
      <c r="A445" s="254"/>
      <c r="B445" s="254"/>
      <c r="C445" s="254"/>
      <c r="D445" s="254"/>
      <c r="E445" s="254"/>
      <c r="F445" s="244"/>
      <c r="G445" s="244"/>
      <c r="H445" s="244"/>
      <c r="I445" s="254"/>
      <c r="J445" s="254"/>
      <c r="K445" s="244"/>
      <c r="L445" s="254"/>
      <c r="M445" s="254"/>
      <c r="N445" s="254"/>
      <c r="O445" s="254"/>
      <c r="P445" s="254"/>
      <c r="Q445" s="254"/>
      <c r="R445" s="254"/>
      <c r="S445" s="254"/>
      <c r="T445" s="254"/>
      <c r="U445" s="254"/>
      <c r="V445" s="254"/>
      <c r="W445" s="254"/>
      <c r="X445" s="254"/>
      <c r="Y445" s="254"/>
      <c r="Z445" s="254"/>
      <c r="AA445" s="254"/>
      <c r="AB445" s="254"/>
      <c r="AC445" s="254"/>
      <c r="AD445" s="254"/>
    </row>
    <row r="446" spans="1:30" ht="15.75" customHeight="1" x14ac:dyDescent="0.25">
      <c r="A446" s="254"/>
      <c r="B446" s="254"/>
      <c r="C446" s="254"/>
      <c r="D446" s="254"/>
      <c r="E446" s="254"/>
      <c r="F446" s="244"/>
      <c r="G446" s="244"/>
      <c r="H446" s="244"/>
      <c r="I446" s="254"/>
      <c r="J446" s="254"/>
      <c r="K446" s="244"/>
      <c r="L446" s="254"/>
      <c r="M446" s="254"/>
      <c r="N446" s="254"/>
      <c r="O446" s="254"/>
      <c r="P446" s="254"/>
      <c r="Q446" s="254"/>
      <c r="R446" s="254"/>
      <c r="S446" s="254"/>
      <c r="T446" s="254"/>
      <c r="U446" s="254"/>
      <c r="V446" s="254"/>
      <c r="W446" s="254"/>
      <c r="X446" s="254"/>
      <c r="Y446" s="254"/>
      <c r="Z446" s="254"/>
      <c r="AA446" s="254"/>
      <c r="AB446" s="254"/>
      <c r="AC446" s="254"/>
      <c r="AD446" s="254"/>
    </row>
    <row r="447" spans="1:30" ht="15.75" customHeight="1" x14ac:dyDescent="0.25">
      <c r="A447" s="254"/>
      <c r="B447" s="254"/>
      <c r="C447" s="254"/>
      <c r="D447" s="254"/>
      <c r="E447" s="254"/>
      <c r="F447" s="244"/>
      <c r="G447" s="244"/>
      <c r="H447" s="244"/>
      <c r="I447" s="254"/>
      <c r="J447" s="254"/>
      <c r="K447" s="244"/>
      <c r="L447" s="254"/>
      <c r="M447" s="254"/>
      <c r="N447" s="254"/>
      <c r="O447" s="254"/>
      <c r="P447" s="254"/>
      <c r="Q447" s="254"/>
      <c r="R447" s="254"/>
      <c r="S447" s="254"/>
      <c r="T447" s="254"/>
      <c r="U447" s="254"/>
      <c r="V447" s="254"/>
      <c r="W447" s="254"/>
      <c r="X447" s="254"/>
      <c r="Y447" s="254"/>
      <c r="Z447" s="254"/>
      <c r="AA447" s="254"/>
      <c r="AB447" s="254"/>
      <c r="AC447" s="254"/>
      <c r="AD447" s="254"/>
    </row>
    <row r="448" spans="1:30" ht="15.75" customHeight="1" x14ac:dyDescent="0.25">
      <c r="A448" s="254"/>
      <c r="B448" s="254"/>
      <c r="C448" s="254"/>
      <c r="D448" s="254"/>
      <c r="E448" s="254"/>
      <c r="F448" s="244"/>
      <c r="G448" s="244"/>
      <c r="H448" s="244"/>
      <c r="I448" s="254"/>
      <c r="J448" s="254"/>
      <c r="K448" s="244"/>
      <c r="L448" s="254"/>
      <c r="M448" s="254"/>
      <c r="N448" s="254"/>
      <c r="O448" s="254"/>
      <c r="P448" s="254"/>
      <c r="Q448" s="254"/>
      <c r="R448" s="254"/>
      <c r="S448" s="254"/>
      <c r="T448" s="254"/>
      <c r="U448" s="254"/>
      <c r="V448" s="254"/>
      <c r="W448" s="254"/>
      <c r="X448" s="254"/>
      <c r="Y448" s="254"/>
      <c r="Z448" s="254"/>
      <c r="AA448" s="254"/>
      <c r="AB448" s="254"/>
      <c r="AC448" s="254"/>
      <c r="AD448" s="254"/>
    </row>
    <row r="449" spans="1:30" ht="15.75" customHeight="1" x14ac:dyDescent="0.25">
      <c r="A449" s="254"/>
      <c r="B449" s="254"/>
      <c r="C449" s="254"/>
      <c r="D449" s="254"/>
      <c r="E449" s="254"/>
      <c r="F449" s="244"/>
      <c r="G449" s="244"/>
      <c r="H449" s="244"/>
      <c r="I449" s="254"/>
      <c r="J449" s="254"/>
      <c r="K449" s="244"/>
      <c r="L449" s="254"/>
      <c r="M449" s="254"/>
      <c r="N449" s="254"/>
      <c r="O449" s="254"/>
      <c r="P449" s="254"/>
      <c r="Q449" s="254"/>
      <c r="R449" s="254"/>
      <c r="S449" s="254"/>
      <c r="T449" s="254"/>
      <c r="U449" s="254"/>
      <c r="V449" s="254"/>
      <c r="W449" s="254"/>
      <c r="X449" s="254"/>
      <c r="Y449" s="254"/>
      <c r="Z449" s="254"/>
      <c r="AA449" s="254"/>
      <c r="AB449" s="254"/>
      <c r="AC449" s="254"/>
      <c r="AD449" s="254"/>
    </row>
    <row r="450" spans="1:30" ht="15.75" customHeight="1" x14ac:dyDescent="0.25">
      <c r="A450" s="254"/>
      <c r="B450" s="254"/>
      <c r="C450" s="254"/>
      <c r="D450" s="254"/>
      <c r="E450" s="254"/>
      <c r="F450" s="244"/>
      <c r="G450" s="244"/>
      <c r="H450" s="244"/>
      <c r="I450" s="254"/>
      <c r="J450" s="254"/>
      <c r="K450" s="244"/>
      <c r="L450" s="254"/>
      <c r="M450" s="254"/>
      <c r="N450" s="254"/>
      <c r="O450" s="254"/>
      <c r="P450" s="254"/>
      <c r="Q450" s="254"/>
      <c r="R450" s="254"/>
      <c r="S450" s="254"/>
      <c r="T450" s="254"/>
      <c r="U450" s="254"/>
      <c r="V450" s="254"/>
      <c r="W450" s="254"/>
      <c r="X450" s="254"/>
      <c r="Y450" s="254"/>
      <c r="Z450" s="254"/>
      <c r="AA450" s="254"/>
      <c r="AB450" s="254"/>
      <c r="AC450" s="254"/>
      <c r="AD450" s="254"/>
    </row>
    <row r="451" spans="1:30" ht="15.75" customHeight="1" x14ac:dyDescent="0.25">
      <c r="A451" s="254"/>
      <c r="B451" s="254"/>
      <c r="C451" s="254"/>
      <c r="D451" s="254"/>
      <c r="E451" s="254"/>
      <c r="F451" s="244"/>
      <c r="G451" s="244"/>
      <c r="H451" s="244"/>
      <c r="I451" s="254"/>
      <c r="J451" s="254"/>
      <c r="K451" s="244"/>
      <c r="L451" s="254"/>
      <c r="M451" s="254"/>
      <c r="N451" s="254"/>
      <c r="O451" s="254"/>
      <c r="P451" s="254"/>
      <c r="Q451" s="254"/>
      <c r="R451" s="254"/>
      <c r="S451" s="254"/>
      <c r="T451" s="254"/>
      <c r="U451" s="254"/>
      <c r="V451" s="254"/>
      <c r="W451" s="254"/>
      <c r="X451" s="254"/>
      <c r="Y451" s="254"/>
      <c r="Z451" s="254"/>
      <c r="AA451" s="254"/>
      <c r="AB451" s="254"/>
      <c r="AC451" s="254"/>
      <c r="AD451" s="254"/>
    </row>
    <row r="452" spans="1:30" ht="15.75" customHeight="1" x14ac:dyDescent="0.25">
      <c r="A452" s="254"/>
      <c r="B452" s="254"/>
      <c r="C452" s="254"/>
      <c r="D452" s="254"/>
      <c r="E452" s="254"/>
      <c r="F452" s="244"/>
      <c r="G452" s="244"/>
      <c r="H452" s="244"/>
      <c r="I452" s="254"/>
      <c r="J452" s="254"/>
      <c r="K452" s="244"/>
      <c r="L452" s="254"/>
      <c r="M452" s="254"/>
      <c r="N452" s="254"/>
      <c r="O452" s="254"/>
      <c r="P452" s="254"/>
      <c r="Q452" s="254"/>
      <c r="R452" s="254"/>
      <c r="S452" s="254"/>
      <c r="T452" s="254"/>
      <c r="U452" s="254"/>
      <c r="V452" s="254"/>
      <c r="W452" s="254"/>
      <c r="X452" s="254"/>
      <c r="Y452" s="254"/>
      <c r="Z452" s="254"/>
      <c r="AA452" s="254"/>
      <c r="AB452" s="254"/>
      <c r="AC452" s="254"/>
      <c r="AD452" s="254"/>
    </row>
    <row r="453" spans="1:30" ht="15.75" customHeight="1" x14ac:dyDescent="0.25">
      <c r="A453" s="254"/>
      <c r="B453" s="254"/>
      <c r="C453" s="254"/>
      <c r="D453" s="254"/>
      <c r="E453" s="254"/>
      <c r="F453" s="244"/>
      <c r="G453" s="244"/>
      <c r="H453" s="244"/>
      <c r="I453" s="254"/>
      <c r="J453" s="254"/>
      <c r="K453" s="244"/>
      <c r="L453" s="254"/>
      <c r="M453" s="254"/>
      <c r="N453" s="254"/>
      <c r="O453" s="254"/>
      <c r="P453" s="254"/>
      <c r="Q453" s="254"/>
      <c r="R453" s="254"/>
      <c r="S453" s="254"/>
      <c r="T453" s="254"/>
      <c r="U453" s="254"/>
      <c r="V453" s="254"/>
      <c r="W453" s="254"/>
      <c r="X453" s="254"/>
      <c r="Y453" s="254"/>
      <c r="Z453" s="254"/>
      <c r="AA453" s="254"/>
      <c r="AB453" s="254"/>
      <c r="AC453" s="254"/>
      <c r="AD453" s="254"/>
    </row>
    <row r="454" spans="1:30" ht="15.75" customHeight="1" x14ac:dyDescent="0.25">
      <c r="A454" s="254"/>
      <c r="B454" s="254"/>
      <c r="C454" s="254"/>
      <c r="D454" s="254"/>
      <c r="E454" s="254"/>
      <c r="F454" s="244"/>
      <c r="G454" s="244"/>
      <c r="H454" s="244"/>
      <c r="I454" s="254"/>
      <c r="J454" s="254"/>
      <c r="K454" s="244"/>
      <c r="L454" s="254"/>
      <c r="M454" s="254"/>
      <c r="N454" s="254"/>
      <c r="O454" s="254"/>
      <c r="P454" s="254"/>
      <c r="Q454" s="254"/>
      <c r="R454" s="254"/>
      <c r="S454" s="254"/>
      <c r="T454" s="254"/>
      <c r="U454" s="254"/>
      <c r="V454" s="254"/>
      <c r="W454" s="254"/>
      <c r="X454" s="254"/>
      <c r="Y454" s="254"/>
      <c r="Z454" s="254"/>
      <c r="AA454" s="254"/>
      <c r="AB454" s="254"/>
      <c r="AC454" s="254"/>
      <c r="AD454" s="254"/>
    </row>
    <row r="455" spans="1:30" ht="15.75" customHeight="1" x14ac:dyDescent="0.25">
      <c r="A455" s="254"/>
      <c r="B455" s="254"/>
      <c r="C455" s="254"/>
      <c r="D455" s="254"/>
      <c r="E455" s="254"/>
      <c r="F455" s="244"/>
      <c r="G455" s="244"/>
      <c r="H455" s="244"/>
      <c r="I455" s="254"/>
      <c r="J455" s="254"/>
      <c r="K455" s="244"/>
      <c r="L455" s="254"/>
      <c r="M455" s="254"/>
      <c r="N455" s="254"/>
      <c r="O455" s="254"/>
      <c r="P455" s="254"/>
      <c r="Q455" s="254"/>
      <c r="R455" s="254"/>
      <c r="S455" s="254"/>
      <c r="T455" s="254"/>
      <c r="U455" s="254"/>
      <c r="V455" s="254"/>
      <c r="W455" s="254"/>
      <c r="X455" s="254"/>
      <c r="Y455" s="254"/>
      <c r="Z455" s="254"/>
      <c r="AA455" s="254"/>
      <c r="AB455" s="254"/>
      <c r="AC455" s="254"/>
      <c r="AD455" s="254"/>
    </row>
    <row r="456" spans="1:30" ht="15.75" customHeight="1" x14ac:dyDescent="0.25">
      <c r="A456" s="254"/>
      <c r="B456" s="254"/>
      <c r="C456" s="254"/>
      <c r="D456" s="254"/>
      <c r="E456" s="254"/>
      <c r="F456" s="244"/>
      <c r="G456" s="244"/>
      <c r="H456" s="244"/>
      <c r="I456" s="254"/>
      <c r="J456" s="254"/>
      <c r="K456" s="244"/>
      <c r="L456" s="254"/>
      <c r="M456" s="254"/>
      <c r="N456" s="254"/>
      <c r="O456" s="254"/>
      <c r="P456" s="254"/>
      <c r="Q456" s="254"/>
      <c r="R456" s="254"/>
      <c r="S456" s="254"/>
      <c r="T456" s="254"/>
      <c r="U456" s="254"/>
      <c r="V456" s="254"/>
      <c r="W456" s="254"/>
      <c r="X456" s="254"/>
      <c r="Y456" s="254"/>
      <c r="Z456" s="254"/>
      <c r="AA456" s="254"/>
      <c r="AB456" s="254"/>
      <c r="AC456" s="254"/>
      <c r="AD456" s="254"/>
    </row>
    <row r="457" spans="1:30" ht="15.75" customHeight="1" x14ac:dyDescent="0.25">
      <c r="A457" s="254"/>
      <c r="B457" s="254"/>
      <c r="C457" s="254"/>
      <c r="D457" s="254"/>
      <c r="E457" s="254"/>
      <c r="F457" s="244"/>
      <c r="G457" s="244"/>
      <c r="H457" s="244"/>
      <c r="I457" s="254"/>
      <c r="J457" s="254"/>
      <c r="K457" s="244"/>
      <c r="L457" s="254"/>
      <c r="M457" s="254"/>
      <c r="N457" s="254"/>
      <c r="O457" s="254"/>
      <c r="P457" s="254"/>
      <c r="Q457" s="254"/>
      <c r="R457" s="254"/>
      <c r="S457" s="254"/>
      <c r="T457" s="254"/>
      <c r="U457" s="254"/>
      <c r="V457" s="254"/>
      <c r="W457" s="254"/>
      <c r="X457" s="254"/>
      <c r="Y457" s="254"/>
      <c r="Z457" s="254"/>
      <c r="AA457" s="254"/>
      <c r="AB457" s="254"/>
      <c r="AC457" s="254"/>
      <c r="AD457" s="254"/>
    </row>
    <row r="458" spans="1:30" ht="15.75" customHeight="1" x14ac:dyDescent="0.25">
      <c r="A458" s="254"/>
      <c r="B458" s="254"/>
      <c r="C458" s="254"/>
      <c r="D458" s="254"/>
      <c r="E458" s="254"/>
      <c r="F458" s="244"/>
      <c r="G458" s="244"/>
      <c r="H458" s="244"/>
      <c r="I458" s="254"/>
      <c r="J458" s="254"/>
      <c r="K458" s="244"/>
      <c r="L458" s="254"/>
      <c r="M458" s="254"/>
      <c r="N458" s="254"/>
      <c r="O458" s="254"/>
      <c r="P458" s="254"/>
      <c r="Q458" s="254"/>
      <c r="R458" s="254"/>
      <c r="S458" s="254"/>
      <c r="T458" s="254"/>
      <c r="U458" s="254"/>
      <c r="V458" s="254"/>
      <c r="W458" s="254"/>
      <c r="X458" s="254"/>
      <c r="Y458" s="254"/>
      <c r="Z458" s="254"/>
      <c r="AA458" s="254"/>
      <c r="AB458" s="254"/>
      <c r="AC458" s="254"/>
      <c r="AD458" s="254"/>
    </row>
    <row r="459" spans="1:30" ht="15.75" customHeight="1" x14ac:dyDescent="0.25">
      <c r="A459" s="254"/>
      <c r="B459" s="254"/>
      <c r="C459" s="254"/>
      <c r="D459" s="254"/>
      <c r="E459" s="254"/>
      <c r="F459" s="244"/>
      <c r="G459" s="244"/>
      <c r="H459" s="244"/>
      <c r="I459" s="254"/>
      <c r="J459" s="254"/>
      <c r="K459" s="244"/>
      <c r="L459" s="254"/>
      <c r="M459" s="254"/>
      <c r="N459" s="254"/>
      <c r="O459" s="254"/>
      <c r="P459" s="254"/>
      <c r="Q459" s="254"/>
      <c r="R459" s="254"/>
      <c r="S459" s="254"/>
      <c r="T459" s="254"/>
      <c r="U459" s="254"/>
      <c r="V459" s="254"/>
      <c r="W459" s="254"/>
      <c r="X459" s="254"/>
      <c r="Y459" s="254"/>
      <c r="Z459" s="254"/>
      <c r="AA459" s="254"/>
      <c r="AB459" s="254"/>
      <c r="AC459" s="254"/>
      <c r="AD459" s="254"/>
    </row>
    <row r="460" spans="1:30" ht="15.75" customHeight="1" x14ac:dyDescent="0.25">
      <c r="A460" s="254"/>
      <c r="B460" s="254"/>
      <c r="C460" s="254"/>
      <c r="D460" s="254"/>
      <c r="E460" s="254"/>
      <c r="F460" s="244"/>
      <c r="G460" s="244"/>
      <c r="H460" s="244"/>
      <c r="I460" s="254"/>
      <c r="J460" s="254"/>
      <c r="K460" s="244"/>
      <c r="L460" s="254"/>
      <c r="M460" s="254"/>
      <c r="N460" s="254"/>
      <c r="O460" s="254"/>
      <c r="P460" s="254"/>
      <c r="Q460" s="254"/>
      <c r="R460" s="254"/>
      <c r="S460" s="254"/>
      <c r="T460" s="254"/>
      <c r="U460" s="254"/>
      <c r="V460" s="254"/>
      <c r="W460" s="254"/>
      <c r="X460" s="254"/>
      <c r="Y460" s="254"/>
      <c r="Z460" s="254"/>
      <c r="AA460" s="254"/>
      <c r="AB460" s="254"/>
      <c r="AC460" s="254"/>
      <c r="AD460" s="254"/>
    </row>
    <row r="461" spans="1:30" ht="15.75" customHeight="1" x14ac:dyDescent="0.25">
      <c r="A461" s="254"/>
      <c r="B461" s="254"/>
      <c r="C461" s="254"/>
      <c r="D461" s="254"/>
      <c r="E461" s="254"/>
      <c r="F461" s="244"/>
      <c r="G461" s="244"/>
      <c r="H461" s="244"/>
      <c r="I461" s="254"/>
      <c r="J461" s="254"/>
      <c r="K461" s="244"/>
      <c r="L461" s="254"/>
      <c r="M461" s="254"/>
      <c r="N461" s="254"/>
      <c r="O461" s="254"/>
      <c r="P461" s="254"/>
      <c r="Q461" s="254"/>
      <c r="R461" s="254"/>
      <c r="S461" s="254"/>
      <c r="T461" s="254"/>
      <c r="U461" s="254"/>
      <c r="V461" s="254"/>
      <c r="W461" s="254"/>
      <c r="X461" s="254"/>
      <c r="Y461" s="254"/>
      <c r="Z461" s="254"/>
      <c r="AA461" s="254"/>
      <c r="AB461" s="254"/>
      <c r="AC461" s="254"/>
      <c r="AD461" s="254"/>
    </row>
    <row r="462" spans="1:30" ht="15.75" customHeight="1" x14ac:dyDescent="0.25">
      <c r="A462" s="254"/>
      <c r="B462" s="254"/>
      <c r="C462" s="254"/>
      <c r="D462" s="254"/>
      <c r="E462" s="254"/>
      <c r="F462" s="244"/>
      <c r="G462" s="244"/>
      <c r="H462" s="244"/>
      <c r="I462" s="254"/>
      <c r="J462" s="254"/>
      <c r="K462" s="244"/>
      <c r="L462" s="254"/>
      <c r="M462" s="254"/>
      <c r="N462" s="254"/>
      <c r="O462" s="254"/>
      <c r="P462" s="254"/>
      <c r="Q462" s="254"/>
      <c r="R462" s="254"/>
      <c r="S462" s="254"/>
      <c r="T462" s="254"/>
      <c r="U462" s="254"/>
      <c r="V462" s="254"/>
      <c r="W462" s="254"/>
      <c r="X462" s="254"/>
      <c r="Y462" s="254"/>
      <c r="Z462" s="254"/>
      <c r="AA462" s="254"/>
      <c r="AB462" s="254"/>
      <c r="AC462" s="254"/>
      <c r="AD462" s="254"/>
    </row>
    <row r="463" spans="1:30" ht="15.75" customHeight="1" x14ac:dyDescent="0.25">
      <c r="A463" s="254"/>
      <c r="B463" s="254"/>
      <c r="C463" s="254"/>
      <c r="D463" s="254"/>
      <c r="E463" s="254"/>
      <c r="F463" s="244"/>
      <c r="G463" s="244"/>
      <c r="H463" s="244"/>
      <c r="I463" s="254"/>
      <c r="J463" s="254"/>
      <c r="K463" s="244"/>
      <c r="L463" s="254"/>
      <c r="M463" s="254"/>
      <c r="N463" s="254"/>
      <c r="O463" s="254"/>
      <c r="P463" s="254"/>
      <c r="Q463" s="254"/>
      <c r="R463" s="254"/>
      <c r="S463" s="254"/>
      <c r="T463" s="254"/>
      <c r="U463" s="254"/>
      <c r="V463" s="254"/>
      <c r="W463" s="254"/>
      <c r="X463" s="254"/>
      <c r="Y463" s="254"/>
      <c r="Z463" s="254"/>
      <c r="AA463" s="254"/>
      <c r="AB463" s="254"/>
      <c r="AC463" s="254"/>
      <c r="AD463" s="254"/>
    </row>
    <row r="464" spans="1:30" ht="15.75" customHeight="1" x14ac:dyDescent="0.25">
      <c r="A464" s="254"/>
      <c r="B464" s="254"/>
      <c r="C464" s="254"/>
      <c r="D464" s="254"/>
      <c r="E464" s="254"/>
      <c r="F464" s="244"/>
      <c r="G464" s="244"/>
      <c r="H464" s="244"/>
      <c r="I464" s="254"/>
      <c r="J464" s="254"/>
      <c r="K464" s="244"/>
      <c r="L464" s="254"/>
      <c r="M464" s="254"/>
      <c r="N464" s="254"/>
      <c r="O464" s="254"/>
      <c r="P464" s="254"/>
      <c r="Q464" s="254"/>
      <c r="R464" s="254"/>
      <c r="S464" s="254"/>
      <c r="T464" s="254"/>
      <c r="U464" s="254"/>
      <c r="V464" s="254"/>
      <c r="W464" s="254"/>
      <c r="X464" s="254"/>
      <c r="Y464" s="254"/>
      <c r="Z464" s="254"/>
      <c r="AA464" s="254"/>
      <c r="AB464" s="254"/>
      <c r="AC464" s="254"/>
      <c r="AD464" s="254"/>
    </row>
    <row r="465" spans="1:30" ht="15.75" customHeight="1" x14ac:dyDescent="0.25">
      <c r="A465" s="254"/>
      <c r="B465" s="254"/>
      <c r="C465" s="254"/>
      <c r="D465" s="254"/>
      <c r="E465" s="254"/>
      <c r="F465" s="244"/>
      <c r="G465" s="244"/>
      <c r="H465" s="244"/>
      <c r="I465" s="254"/>
      <c r="J465" s="254"/>
      <c r="K465" s="244"/>
      <c r="L465" s="254"/>
      <c r="M465" s="254"/>
      <c r="N465" s="254"/>
      <c r="O465" s="254"/>
      <c r="P465" s="254"/>
      <c r="Q465" s="254"/>
      <c r="R465" s="254"/>
      <c r="S465" s="254"/>
      <c r="T465" s="254"/>
      <c r="U465" s="254"/>
      <c r="V465" s="254"/>
      <c r="W465" s="254"/>
      <c r="X465" s="254"/>
      <c r="Y465" s="254"/>
      <c r="Z465" s="254"/>
      <c r="AA465" s="254"/>
      <c r="AB465" s="254"/>
      <c r="AC465" s="254"/>
      <c r="AD465" s="254"/>
    </row>
    <row r="466" spans="1:30" ht="15.75" customHeight="1" x14ac:dyDescent="0.25">
      <c r="A466" s="254"/>
      <c r="B466" s="254"/>
      <c r="C466" s="254"/>
      <c r="D466" s="254"/>
      <c r="E466" s="254"/>
      <c r="F466" s="244"/>
      <c r="G466" s="244"/>
      <c r="H466" s="244"/>
      <c r="I466" s="254"/>
      <c r="J466" s="254"/>
      <c r="K466" s="244"/>
      <c r="L466" s="254"/>
      <c r="M466" s="254"/>
      <c r="N466" s="254"/>
      <c r="O466" s="254"/>
      <c r="P466" s="254"/>
      <c r="Q466" s="254"/>
      <c r="R466" s="254"/>
      <c r="S466" s="254"/>
      <c r="T466" s="254"/>
      <c r="U466" s="254"/>
      <c r="V466" s="254"/>
      <c r="W466" s="254"/>
      <c r="X466" s="254"/>
      <c r="Y466" s="254"/>
      <c r="Z466" s="254"/>
      <c r="AA466" s="254"/>
      <c r="AB466" s="254"/>
      <c r="AC466" s="254"/>
      <c r="AD466" s="254"/>
    </row>
    <row r="467" spans="1:30" ht="15.75" customHeight="1" x14ac:dyDescent="0.25">
      <c r="A467" s="254"/>
      <c r="B467" s="254"/>
      <c r="C467" s="254"/>
      <c r="D467" s="254"/>
      <c r="E467" s="254"/>
      <c r="F467" s="244"/>
      <c r="G467" s="244"/>
      <c r="H467" s="244"/>
      <c r="I467" s="254"/>
      <c r="J467" s="254"/>
      <c r="K467" s="244"/>
      <c r="L467" s="254"/>
      <c r="M467" s="254"/>
      <c r="N467" s="254"/>
      <c r="O467" s="254"/>
      <c r="P467" s="254"/>
      <c r="Q467" s="254"/>
      <c r="R467" s="254"/>
      <c r="S467" s="254"/>
      <c r="T467" s="254"/>
      <c r="U467" s="254"/>
      <c r="V467" s="254"/>
      <c r="W467" s="254"/>
      <c r="X467" s="254"/>
      <c r="Y467" s="254"/>
      <c r="Z467" s="254"/>
      <c r="AA467" s="254"/>
      <c r="AB467" s="254"/>
      <c r="AC467" s="254"/>
      <c r="AD467" s="254"/>
    </row>
    <row r="468" spans="1:30" ht="15.75" customHeight="1" x14ac:dyDescent="0.25">
      <c r="A468" s="254"/>
      <c r="B468" s="254"/>
      <c r="C468" s="254"/>
      <c r="D468" s="254"/>
      <c r="E468" s="254"/>
      <c r="F468" s="244"/>
      <c r="G468" s="244"/>
      <c r="H468" s="244"/>
      <c r="I468" s="254"/>
      <c r="J468" s="254"/>
      <c r="K468" s="244"/>
      <c r="L468" s="254"/>
      <c r="M468" s="254"/>
      <c r="N468" s="254"/>
      <c r="O468" s="254"/>
      <c r="P468" s="254"/>
      <c r="Q468" s="254"/>
      <c r="R468" s="254"/>
      <c r="S468" s="254"/>
      <c r="T468" s="254"/>
      <c r="U468" s="254"/>
      <c r="V468" s="254"/>
      <c r="W468" s="254"/>
      <c r="X468" s="254"/>
      <c r="Y468" s="254"/>
      <c r="Z468" s="254"/>
      <c r="AA468" s="254"/>
      <c r="AB468" s="254"/>
      <c r="AC468" s="254"/>
      <c r="AD468" s="254"/>
    </row>
    <row r="469" spans="1:30" ht="15.75" customHeight="1" x14ac:dyDescent="0.25">
      <c r="A469" s="254"/>
      <c r="B469" s="254"/>
      <c r="C469" s="254"/>
      <c r="D469" s="254"/>
      <c r="E469" s="254"/>
      <c r="F469" s="244"/>
      <c r="G469" s="244"/>
      <c r="H469" s="244"/>
      <c r="I469" s="254"/>
      <c r="J469" s="254"/>
      <c r="K469" s="244"/>
      <c r="L469" s="254"/>
      <c r="M469" s="254"/>
      <c r="N469" s="254"/>
      <c r="O469" s="254"/>
      <c r="P469" s="254"/>
      <c r="Q469" s="254"/>
      <c r="R469" s="254"/>
      <c r="S469" s="254"/>
      <c r="T469" s="254"/>
      <c r="U469" s="254"/>
      <c r="V469" s="254"/>
      <c r="W469" s="254"/>
      <c r="X469" s="254"/>
      <c r="Y469" s="254"/>
      <c r="Z469" s="254"/>
      <c r="AA469" s="254"/>
      <c r="AB469" s="254"/>
      <c r="AC469" s="254"/>
      <c r="AD469" s="254"/>
    </row>
    <row r="470" spans="1:30" ht="15.75" customHeight="1" x14ac:dyDescent="0.25">
      <c r="A470" s="254"/>
      <c r="B470" s="254"/>
      <c r="C470" s="254"/>
      <c r="D470" s="254"/>
      <c r="E470" s="254"/>
      <c r="F470" s="244"/>
      <c r="G470" s="244"/>
      <c r="H470" s="244"/>
      <c r="I470" s="254"/>
      <c r="J470" s="254"/>
      <c r="K470" s="244"/>
      <c r="L470" s="254"/>
      <c r="M470" s="254"/>
      <c r="N470" s="254"/>
      <c r="O470" s="254"/>
      <c r="P470" s="254"/>
      <c r="Q470" s="254"/>
      <c r="R470" s="254"/>
      <c r="S470" s="254"/>
      <c r="T470" s="254"/>
      <c r="U470" s="254"/>
      <c r="V470" s="254"/>
      <c r="W470" s="254"/>
      <c r="X470" s="254"/>
      <c r="Y470" s="254"/>
      <c r="Z470" s="254"/>
      <c r="AA470" s="254"/>
      <c r="AB470" s="254"/>
      <c r="AC470" s="254"/>
      <c r="AD470" s="254"/>
    </row>
    <row r="471" spans="1:30" ht="15.75" customHeight="1" x14ac:dyDescent="0.25">
      <c r="A471" s="254"/>
      <c r="B471" s="254"/>
      <c r="C471" s="254"/>
      <c r="D471" s="254"/>
      <c r="E471" s="254"/>
      <c r="F471" s="244"/>
      <c r="G471" s="244"/>
      <c r="H471" s="244"/>
      <c r="I471" s="254"/>
      <c r="J471" s="254"/>
      <c r="K471" s="244"/>
      <c r="L471" s="254"/>
      <c r="M471" s="254"/>
      <c r="N471" s="254"/>
      <c r="O471" s="254"/>
      <c r="P471" s="254"/>
      <c r="Q471" s="254"/>
      <c r="R471" s="254"/>
      <c r="S471" s="254"/>
      <c r="T471" s="254"/>
      <c r="U471" s="254"/>
      <c r="V471" s="254"/>
      <c r="W471" s="254"/>
      <c r="X471" s="254"/>
      <c r="Y471" s="254"/>
      <c r="Z471" s="254"/>
      <c r="AA471" s="254"/>
      <c r="AB471" s="254"/>
      <c r="AC471" s="254"/>
      <c r="AD471" s="254"/>
    </row>
    <row r="472" spans="1:30" ht="15.75" customHeight="1" x14ac:dyDescent="0.25">
      <c r="A472" s="254"/>
      <c r="B472" s="254"/>
      <c r="C472" s="254"/>
      <c r="D472" s="254"/>
      <c r="E472" s="254"/>
      <c r="F472" s="244"/>
      <c r="G472" s="244"/>
      <c r="H472" s="244"/>
      <c r="I472" s="254"/>
      <c r="J472" s="254"/>
      <c r="K472" s="244"/>
      <c r="L472" s="254"/>
      <c r="M472" s="254"/>
      <c r="N472" s="254"/>
      <c r="O472" s="254"/>
      <c r="P472" s="254"/>
      <c r="Q472" s="254"/>
      <c r="R472" s="254"/>
      <c r="S472" s="254"/>
      <c r="T472" s="254"/>
      <c r="U472" s="254"/>
      <c r="V472" s="254"/>
      <c r="W472" s="254"/>
      <c r="X472" s="254"/>
      <c r="Y472" s="254"/>
      <c r="Z472" s="254"/>
      <c r="AA472" s="254"/>
      <c r="AB472" s="254"/>
      <c r="AC472" s="254"/>
      <c r="AD472" s="254"/>
    </row>
    <row r="473" spans="1:30" ht="15.75" customHeight="1" x14ac:dyDescent="0.25">
      <c r="A473" s="254"/>
      <c r="B473" s="254"/>
      <c r="C473" s="254"/>
      <c r="D473" s="254"/>
      <c r="E473" s="254"/>
      <c r="F473" s="244"/>
      <c r="G473" s="244"/>
      <c r="H473" s="244"/>
      <c r="I473" s="254"/>
      <c r="J473" s="254"/>
      <c r="K473" s="244"/>
      <c r="L473" s="254"/>
      <c r="M473" s="254"/>
      <c r="N473" s="254"/>
      <c r="O473" s="254"/>
      <c r="P473" s="254"/>
      <c r="Q473" s="254"/>
      <c r="R473" s="254"/>
      <c r="S473" s="254"/>
      <c r="T473" s="254"/>
      <c r="U473" s="254"/>
      <c r="V473" s="254"/>
      <c r="W473" s="254"/>
      <c r="X473" s="254"/>
      <c r="Y473" s="254"/>
      <c r="Z473" s="254"/>
      <c r="AA473" s="254"/>
      <c r="AB473" s="254"/>
      <c r="AC473" s="254"/>
      <c r="AD473" s="254"/>
    </row>
    <row r="474" spans="1:30" ht="15.75" customHeight="1" x14ac:dyDescent="0.25">
      <c r="A474" s="254"/>
      <c r="B474" s="254"/>
      <c r="C474" s="254"/>
      <c r="D474" s="254"/>
      <c r="E474" s="254"/>
      <c r="F474" s="244"/>
      <c r="G474" s="244"/>
      <c r="H474" s="244"/>
      <c r="I474" s="254"/>
      <c r="J474" s="254"/>
      <c r="K474" s="244"/>
      <c r="L474" s="254"/>
      <c r="M474" s="254"/>
      <c r="N474" s="254"/>
      <c r="O474" s="254"/>
      <c r="P474" s="254"/>
      <c r="Q474" s="254"/>
      <c r="R474" s="254"/>
      <c r="S474" s="254"/>
      <c r="T474" s="254"/>
      <c r="U474" s="254"/>
      <c r="V474" s="254"/>
      <c r="W474" s="254"/>
      <c r="X474" s="254"/>
      <c r="Y474" s="254"/>
      <c r="Z474" s="254"/>
      <c r="AA474" s="254"/>
      <c r="AB474" s="254"/>
      <c r="AC474" s="254"/>
      <c r="AD474" s="254"/>
    </row>
    <row r="475" spans="1:30" ht="15.75" customHeight="1" x14ac:dyDescent="0.25">
      <c r="A475" s="254"/>
      <c r="B475" s="254"/>
      <c r="C475" s="254"/>
      <c r="D475" s="254"/>
      <c r="E475" s="254"/>
      <c r="F475" s="244"/>
      <c r="G475" s="244"/>
      <c r="H475" s="244"/>
      <c r="I475" s="254"/>
      <c r="J475" s="254"/>
      <c r="K475" s="244"/>
      <c r="L475" s="254"/>
      <c r="M475" s="254"/>
      <c r="N475" s="254"/>
      <c r="O475" s="254"/>
      <c r="P475" s="254"/>
      <c r="Q475" s="254"/>
      <c r="R475" s="254"/>
      <c r="S475" s="254"/>
      <c r="T475" s="254"/>
      <c r="U475" s="254"/>
      <c r="V475" s="254"/>
      <c r="W475" s="254"/>
      <c r="X475" s="254"/>
      <c r="Y475" s="254"/>
      <c r="Z475" s="254"/>
      <c r="AA475" s="254"/>
      <c r="AB475" s="254"/>
      <c r="AC475" s="254"/>
      <c r="AD475" s="254"/>
    </row>
    <row r="476" spans="1:30" ht="15.75" customHeight="1" x14ac:dyDescent="0.25">
      <c r="A476" s="254"/>
      <c r="B476" s="254"/>
      <c r="C476" s="254"/>
      <c r="D476" s="254"/>
      <c r="E476" s="254"/>
      <c r="F476" s="244"/>
      <c r="G476" s="244"/>
      <c r="H476" s="244"/>
      <c r="I476" s="254"/>
      <c r="J476" s="254"/>
      <c r="K476" s="244"/>
      <c r="L476" s="254"/>
      <c r="M476" s="254"/>
      <c r="N476" s="254"/>
      <c r="O476" s="254"/>
      <c r="P476" s="254"/>
      <c r="Q476" s="254"/>
      <c r="R476" s="254"/>
      <c r="S476" s="254"/>
      <c r="T476" s="254"/>
      <c r="U476" s="254"/>
      <c r="V476" s="254"/>
      <c r="W476" s="254"/>
      <c r="X476" s="254"/>
      <c r="Y476" s="254"/>
      <c r="Z476" s="254"/>
      <c r="AA476" s="254"/>
      <c r="AB476" s="254"/>
      <c r="AC476" s="254"/>
      <c r="AD476" s="254"/>
    </row>
    <row r="477" spans="1:30" ht="15.75" customHeight="1" x14ac:dyDescent="0.25">
      <c r="A477" s="254"/>
      <c r="B477" s="254"/>
      <c r="C477" s="254"/>
      <c r="D477" s="254"/>
      <c r="E477" s="254"/>
      <c r="F477" s="244"/>
      <c r="G477" s="244"/>
      <c r="H477" s="244"/>
      <c r="I477" s="254"/>
      <c r="J477" s="254"/>
      <c r="K477" s="244"/>
      <c r="L477" s="254"/>
      <c r="M477" s="254"/>
      <c r="N477" s="254"/>
      <c r="O477" s="254"/>
      <c r="P477" s="254"/>
      <c r="Q477" s="254"/>
      <c r="R477" s="254"/>
      <c r="S477" s="254"/>
      <c r="T477" s="254"/>
      <c r="U477" s="254"/>
      <c r="V477" s="254"/>
      <c r="W477" s="254"/>
      <c r="X477" s="254"/>
      <c r="Y477" s="254"/>
      <c r="Z477" s="254"/>
      <c r="AA477" s="254"/>
      <c r="AB477" s="254"/>
      <c r="AC477" s="254"/>
      <c r="AD477" s="254"/>
    </row>
    <row r="478" spans="1:30" ht="15.75" customHeight="1" x14ac:dyDescent="0.25">
      <c r="A478" s="254"/>
      <c r="B478" s="254"/>
      <c r="C478" s="254"/>
      <c r="D478" s="254"/>
      <c r="E478" s="254"/>
      <c r="F478" s="244"/>
      <c r="G478" s="244"/>
      <c r="H478" s="244"/>
      <c r="I478" s="254"/>
      <c r="J478" s="254"/>
      <c r="K478" s="244"/>
      <c r="L478" s="254"/>
      <c r="M478" s="254"/>
      <c r="N478" s="254"/>
      <c r="O478" s="254"/>
      <c r="P478" s="254"/>
      <c r="Q478" s="254"/>
      <c r="R478" s="254"/>
      <c r="S478" s="254"/>
      <c r="T478" s="254"/>
      <c r="U478" s="254"/>
      <c r="V478" s="254"/>
      <c r="W478" s="254"/>
      <c r="X478" s="254"/>
      <c r="Y478" s="254"/>
      <c r="Z478" s="254"/>
      <c r="AA478" s="254"/>
      <c r="AB478" s="254"/>
      <c r="AC478" s="254"/>
      <c r="AD478" s="254"/>
    </row>
    <row r="479" spans="1:30" ht="15.75" customHeight="1" x14ac:dyDescent="0.25">
      <c r="A479" s="254"/>
      <c r="B479" s="254"/>
      <c r="C479" s="254"/>
      <c r="D479" s="254"/>
      <c r="E479" s="254"/>
      <c r="F479" s="244"/>
      <c r="G479" s="244"/>
      <c r="H479" s="244"/>
      <c r="I479" s="254"/>
      <c r="J479" s="254"/>
      <c r="K479" s="244"/>
      <c r="L479" s="254"/>
      <c r="M479" s="254"/>
      <c r="N479" s="254"/>
      <c r="O479" s="254"/>
      <c r="P479" s="254"/>
      <c r="Q479" s="254"/>
      <c r="R479" s="254"/>
      <c r="S479" s="254"/>
      <c r="T479" s="254"/>
      <c r="U479" s="254"/>
      <c r="V479" s="254"/>
      <c r="W479" s="254"/>
      <c r="X479" s="254"/>
      <c r="Y479" s="254"/>
      <c r="Z479" s="254"/>
      <c r="AA479" s="254"/>
      <c r="AB479" s="254"/>
      <c r="AC479" s="254"/>
      <c r="AD479" s="254"/>
    </row>
    <row r="480" spans="1:30" ht="15.75" customHeight="1" x14ac:dyDescent="0.25">
      <c r="A480" s="254"/>
      <c r="B480" s="254"/>
      <c r="C480" s="254"/>
      <c r="D480" s="254"/>
      <c r="E480" s="254"/>
      <c r="F480" s="244"/>
      <c r="G480" s="244"/>
      <c r="H480" s="244"/>
      <c r="I480" s="254"/>
      <c r="J480" s="254"/>
      <c r="K480" s="244"/>
      <c r="L480" s="254"/>
      <c r="M480" s="254"/>
      <c r="N480" s="254"/>
      <c r="O480" s="254"/>
      <c r="P480" s="254"/>
      <c r="Q480" s="254"/>
      <c r="R480" s="254"/>
      <c r="S480" s="254"/>
      <c r="T480" s="254"/>
      <c r="U480" s="254"/>
      <c r="V480" s="254"/>
      <c r="W480" s="254"/>
      <c r="X480" s="254"/>
      <c r="Y480" s="254"/>
      <c r="Z480" s="254"/>
      <c r="AA480" s="254"/>
      <c r="AB480" s="254"/>
      <c r="AC480" s="254"/>
      <c r="AD480" s="254"/>
    </row>
    <row r="481" spans="1:30" ht="15.75" customHeight="1" x14ac:dyDescent="0.25">
      <c r="A481" s="254"/>
      <c r="B481" s="254"/>
      <c r="C481" s="254"/>
      <c r="D481" s="254"/>
      <c r="E481" s="254"/>
      <c r="F481" s="244"/>
      <c r="G481" s="244"/>
      <c r="H481" s="244"/>
      <c r="I481" s="254"/>
      <c r="J481" s="254"/>
      <c r="K481" s="244"/>
      <c r="L481" s="254"/>
      <c r="M481" s="254"/>
      <c r="N481" s="254"/>
      <c r="O481" s="254"/>
      <c r="P481" s="254"/>
      <c r="Q481" s="254"/>
      <c r="R481" s="254"/>
      <c r="S481" s="254"/>
      <c r="T481" s="254"/>
      <c r="U481" s="254"/>
      <c r="V481" s="254"/>
      <c r="W481" s="254"/>
      <c r="X481" s="254"/>
      <c r="Y481" s="254"/>
      <c r="Z481" s="254"/>
      <c r="AA481" s="254"/>
      <c r="AB481" s="254"/>
      <c r="AC481" s="254"/>
      <c r="AD481" s="254"/>
    </row>
    <row r="482" spans="1:30" ht="15.75" customHeight="1" x14ac:dyDescent="0.25">
      <c r="A482" s="254"/>
      <c r="B482" s="254"/>
      <c r="C482" s="254"/>
      <c r="D482" s="254"/>
      <c r="E482" s="254"/>
      <c r="F482" s="244"/>
      <c r="G482" s="244"/>
      <c r="H482" s="244"/>
      <c r="I482" s="254"/>
      <c r="J482" s="254"/>
      <c r="K482" s="244"/>
      <c r="L482" s="254"/>
      <c r="M482" s="254"/>
      <c r="N482" s="254"/>
      <c r="O482" s="254"/>
      <c r="P482" s="254"/>
      <c r="Q482" s="254"/>
      <c r="R482" s="254"/>
      <c r="S482" s="254"/>
      <c r="T482" s="254"/>
      <c r="U482" s="254"/>
      <c r="V482" s="254"/>
      <c r="W482" s="254"/>
      <c r="X482" s="254"/>
      <c r="Y482" s="254"/>
      <c r="Z482" s="254"/>
      <c r="AA482" s="254"/>
      <c r="AB482" s="254"/>
      <c r="AC482" s="254"/>
      <c r="AD482" s="254"/>
    </row>
    <row r="483" spans="1:30" ht="15.75" customHeight="1" x14ac:dyDescent="0.25">
      <c r="A483" s="254"/>
      <c r="B483" s="254"/>
      <c r="C483" s="254"/>
      <c r="D483" s="254"/>
      <c r="E483" s="254"/>
      <c r="F483" s="244"/>
      <c r="G483" s="244"/>
      <c r="H483" s="244"/>
      <c r="I483" s="254"/>
      <c r="J483" s="254"/>
      <c r="K483" s="244"/>
      <c r="L483" s="254"/>
      <c r="M483" s="254"/>
      <c r="N483" s="254"/>
      <c r="O483" s="254"/>
      <c r="P483" s="254"/>
      <c r="Q483" s="254"/>
      <c r="R483" s="254"/>
      <c r="S483" s="254"/>
      <c r="T483" s="254"/>
      <c r="U483" s="254"/>
      <c r="V483" s="254"/>
      <c r="W483" s="254"/>
      <c r="X483" s="254"/>
      <c r="Y483" s="254"/>
      <c r="Z483" s="254"/>
      <c r="AA483" s="254"/>
      <c r="AB483" s="254"/>
      <c r="AC483" s="254"/>
      <c r="AD483" s="254"/>
    </row>
    <row r="484" spans="1:30" ht="15.75" customHeight="1" x14ac:dyDescent="0.25">
      <c r="A484" s="254"/>
      <c r="B484" s="254"/>
      <c r="C484" s="254"/>
      <c r="D484" s="254"/>
      <c r="E484" s="254"/>
      <c r="F484" s="244"/>
      <c r="G484" s="244"/>
      <c r="H484" s="244"/>
      <c r="I484" s="254"/>
      <c r="J484" s="254"/>
      <c r="K484" s="244"/>
      <c r="L484" s="254"/>
      <c r="M484" s="254"/>
      <c r="N484" s="254"/>
      <c r="O484" s="254"/>
      <c r="P484" s="254"/>
      <c r="Q484" s="254"/>
      <c r="R484" s="254"/>
      <c r="S484" s="254"/>
      <c r="T484" s="254"/>
      <c r="U484" s="254"/>
      <c r="V484" s="254"/>
      <c r="W484" s="254"/>
      <c r="X484" s="254"/>
      <c r="Y484" s="254"/>
      <c r="Z484" s="254"/>
      <c r="AA484" s="254"/>
      <c r="AB484" s="254"/>
      <c r="AC484" s="254"/>
      <c r="AD484" s="254"/>
    </row>
    <row r="485" spans="1:30" ht="15.75" customHeight="1" x14ac:dyDescent="0.25">
      <c r="A485" s="254"/>
      <c r="B485" s="254"/>
      <c r="C485" s="254"/>
      <c r="D485" s="254"/>
      <c r="E485" s="254"/>
      <c r="F485" s="244"/>
      <c r="G485" s="244"/>
      <c r="H485" s="244"/>
      <c r="I485" s="254"/>
      <c r="J485" s="254"/>
      <c r="K485" s="244"/>
      <c r="L485" s="254"/>
      <c r="M485" s="254"/>
      <c r="N485" s="254"/>
      <c r="O485" s="254"/>
      <c r="P485" s="254"/>
      <c r="Q485" s="254"/>
      <c r="R485" s="254"/>
      <c r="S485" s="254"/>
      <c r="T485" s="254"/>
      <c r="U485" s="254"/>
      <c r="V485" s="254"/>
      <c r="W485" s="254"/>
      <c r="X485" s="254"/>
      <c r="Y485" s="254"/>
      <c r="Z485" s="254"/>
      <c r="AA485" s="254"/>
      <c r="AB485" s="254"/>
      <c r="AC485" s="254"/>
      <c r="AD485" s="254"/>
    </row>
    <row r="486" spans="1:30" ht="15.75" customHeight="1" x14ac:dyDescent="0.25">
      <c r="A486" s="254"/>
      <c r="B486" s="254"/>
      <c r="C486" s="254"/>
      <c r="D486" s="254"/>
      <c r="E486" s="254"/>
      <c r="F486" s="244"/>
      <c r="G486" s="244"/>
      <c r="H486" s="244"/>
      <c r="I486" s="254"/>
      <c r="J486" s="254"/>
      <c r="K486" s="244"/>
      <c r="L486" s="254"/>
      <c r="M486" s="254"/>
      <c r="N486" s="254"/>
      <c r="O486" s="254"/>
      <c r="P486" s="254"/>
      <c r="Q486" s="254"/>
      <c r="R486" s="254"/>
      <c r="S486" s="254"/>
      <c r="T486" s="254"/>
      <c r="U486" s="254"/>
      <c r="V486" s="254"/>
      <c r="W486" s="254"/>
      <c r="X486" s="254"/>
      <c r="Y486" s="254"/>
      <c r="Z486" s="254"/>
      <c r="AA486" s="254"/>
      <c r="AB486" s="254"/>
      <c r="AC486" s="254"/>
      <c r="AD486" s="254"/>
    </row>
    <row r="487" spans="1:30" ht="15.75" customHeight="1" x14ac:dyDescent="0.25">
      <c r="A487" s="254"/>
      <c r="B487" s="254"/>
      <c r="C487" s="254"/>
      <c r="D487" s="254"/>
      <c r="E487" s="254"/>
      <c r="F487" s="244"/>
      <c r="G487" s="244"/>
      <c r="H487" s="244"/>
      <c r="I487" s="254"/>
      <c r="J487" s="254"/>
      <c r="K487" s="244"/>
      <c r="L487" s="254"/>
      <c r="M487" s="254"/>
      <c r="N487" s="254"/>
      <c r="O487" s="254"/>
      <c r="P487" s="254"/>
      <c r="Q487" s="254"/>
      <c r="R487" s="254"/>
      <c r="S487" s="254"/>
      <c r="T487" s="254"/>
      <c r="U487" s="254"/>
      <c r="V487" s="254"/>
      <c r="W487" s="254"/>
      <c r="X487" s="254"/>
      <c r="Y487" s="254"/>
      <c r="Z487" s="254"/>
      <c r="AA487" s="254"/>
      <c r="AB487" s="254"/>
      <c r="AC487" s="254"/>
      <c r="AD487" s="254"/>
    </row>
    <row r="488" spans="1:30" ht="15.75" customHeight="1" x14ac:dyDescent="0.25">
      <c r="A488" s="254"/>
      <c r="B488" s="254"/>
      <c r="C488" s="254"/>
      <c r="D488" s="254"/>
      <c r="E488" s="254"/>
      <c r="F488" s="244"/>
      <c r="G488" s="244"/>
      <c r="H488" s="244"/>
      <c r="I488" s="254"/>
      <c r="J488" s="254"/>
      <c r="K488" s="244"/>
      <c r="L488" s="254"/>
      <c r="M488" s="254"/>
      <c r="N488" s="254"/>
      <c r="O488" s="254"/>
      <c r="P488" s="254"/>
      <c r="Q488" s="254"/>
      <c r="R488" s="254"/>
      <c r="S488" s="254"/>
      <c r="T488" s="254"/>
      <c r="U488" s="254"/>
      <c r="V488" s="254"/>
      <c r="W488" s="254"/>
      <c r="X488" s="254"/>
      <c r="Y488" s="254"/>
      <c r="Z488" s="254"/>
      <c r="AA488" s="254"/>
      <c r="AB488" s="254"/>
      <c r="AC488" s="254"/>
      <c r="AD488" s="254"/>
    </row>
    <row r="489" spans="1:30" ht="15.75" customHeight="1" x14ac:dyDescent="0.25">
      <c r="A489" s="254"/>
      <c r="B489" s="254"/>
      <c r="C489" s="254"/>
      <c r="D489" s="254"/>
      <c r="E489" s="254"/>
      <c r="F489" s="244"/>
      <c r="G489" s="244"/>
      <c r="H489" s="244"/>
      <c r="I489" s="254"/>
      <c r="J489" s="254"/>
      <c r="K489" s="244"/>
      <c r="L489" s="254"/>
      <c r="M489" s="254"/>
      <c r="N489" s="254"/>
      <c r="O489" s="254"/>
      <c r="P489" s="254"/>
      <c r="Q489" s="254"/>
      <c r="R489" s="254"/>
      <c r="S489" s="254"/>
      <c r="T489" s="254"/>
      <c r="U489" s="254"/>
      <c r="V489" s="254"/>
      <c r="W489" s="254"/>
      <c r="X489" s="254"/>
      <c r="Y489" s="254"/>
      <c r="Z489" s="254"/>
      <c r="AA489" s="254"/>
      <c r="AB489" s="254"/>
      <c r="AC489" s="254"/>
      <c r="AD489" s="254"/>
    </row>
    <row r="490" spans="1:30" ht="15.75" customHeight="1" x14ac:dyDescent="0.25">
      <c r="A490" s="254"/>
      <c r="B490" s="254"/>
      <c r="C490" s="254"/>
      <c r="D490" s="254"/>
      <c r="E490" s="254"/>
      <c r="F490" s="244"/>
      <c r="G490" s="244"/>
      <c r="H490" s="244"/>
      <c r="I490" s="254"/>
      <c r="J490" s="254"/>
      <c r="K490" s="244"/>
      <c r="L490" s="254"/>
      <c r="M490" s="254"/>
      <c r="N490" s="254"/>
      <c r="O490" s="254"/>
      <c r="P490" s="254"/>
      <c r="Q490" s="254"/>
      <c r="R490" s="254"/>
      <c r="S490" s="254"/>
      <c r="T490" s="254"/>
      <c r="U490" s="254"/>
      <c r="V490" s="254"/>
      <c r="W490" s="254"/>
      <c r="X490" s="254"/>
      <c r="Y490" s="254"/>
      <c r="Z490" s="254"/>
      <c r="AA490" s="254"/>
      <c r="AB490" s="254"/>
      <c r="AC490" s="254"/>
      <c r="AD490" s="254"/>
    </row>
    <row r="491" spans="1:30" ht="15.75" customHeight="1" x14ac:dyDescent="0.25">
      <c r="A491" s="254"/>
      <c r="B491" s="254"/>
      <c r="C491" s="254"/>
      <c r="D491" s="254"/>
      <c r="E491" s="254"/>
      <c r="F491" s="244"/>
      <c r="G491" s="244"/>
      <c r="H491" s="244"/>
      <c r="I491" s="254"/>
      <c r="J491" s="254"/>
      <c r="K491" s="244"/>
      <c r="L491" s="254"/>
      <c r="M491" s="254"/>
      <c r="N491" s="254"/>
      <c r="O491" s="254"/>
      <c r="P491" s="254"/>
      <c r="Q491" s="254"/>
      <c r="R491" s="254"/>
      <c r="S491" s="254"/>
      <c r="T491" s="254"/>
      <c r="U491" s="254"/>
      <c r="V491" s="254"/>
      <c r="W491" s="254"/>
      <c r="X491" s="254"/>
      <c r="Y491" s="254"/>
      <c r="Z491" s="254"/>
      <c r="AA491" s="254"/>
      <c r="AB491" s="254"/>
      <c r="AC491" s="254"/>
      <c r="AD491" s="254"/>
    </row>
    <row r="492" spans="1:30" ht="15.75" customHeight="1" x14ac:dyDescent="0.25">
      <c r="A492" s="254"/>
      <c r="B492" s="254"/>
      <c r="C492" s="254"/>
      <c r="D492" s="254"/>
      <c r="E492" s="254"/>
      <c r="F492" s="244"/>
      <c r="G492" s="244"/>
      <c r="H492" s="244"/>
      <c r="I492" s="254"/>
      <c r="J492" s="254"/>
      <c r="K492" s="244"/>
      <c r="L492" s="254"/>
      <c r="M492" s="254"/>
      <c r="N492" s="254"/>
      <c r="O492" s="254"/>
      <c r="P492" s="254"/>
      <c r="Q492" s="254"/>
      <c r="R492" s="254"/>
      <c r="S492" s="254"/>
      <c r="T492" s="254"/>
      <c r="U492" s="254"/>
      <c r="V492" s="254"/>
      <c r="W492" s="254"/>
      <c r="X492" s="254"/>
      <c r="Y492" s="254"/>
      <c r="Z492" s="254"/>
      <c r="AA492" s="254"/>
      <c r="AB492" s="254"/>
      <c r="AC492" s="254"/>
      <c r="AD492" s="254"/>
    </row>
    <row r="493" spans="1:30" ht="15.75" customHeight="1" x14ac:dyDescent="0.25">
      <c r="A493" s="254"/>
      <c r="B493" s="254"/>
      <c r="C493" s="254"/>
      <c r="D493" s="254"/>
      <c r="E493" s="254"/>
      <c r="F493" s="244"/>
      <c r="G493" s="244"/>
      <c r="H493" s="244"/>
      <c r="I493" s="254"/>
      <c r="J493" s="254"/>
      <c r="K493" s="244"/>
      <c r="L493" s="254"/>
      <c r="M493" s="254"/>
      <c r="N493" s="254"/>
      <c r="O493" s="254"/>
      <c r="P493" s="254"/>
      <c r="Q493" s="254"/>
      <c r="R493" s="254"/>
      <c r="S493" s="254"/>
      <c r="T493" s="254"/>
      <c r="U493" s="254"/>
      <c r="V493" s="254"/>
      <c r="W493" s="254"/>
      <c r="X493" s="254"/>
      <c r="Y493" s="254"/>
      <c r="Z493" s="254"/>
      <c r="AA493" s="254"/>
      <c r="AB493" s="254"/>
      <c r="AC493" s="254"/>
      <c r="AD493" s="254"/>
    </row>
    <row r="494" spans="1:30" ht="15.75" customHeight="1" x14ac:dyDescent="0.25">
      <c r="A494" s="254"/>
      <c r="B494" s="254"/>
      <c r="C494" s="254"/>
      <c r="D494" s="254"/>
      <c r="E494" s="254"/>
      <c r="F494" s="244"/>
      <c r="G494" s="244"/>
      <c r="H494" s="244"/>
      <c r="I494" s="254"/>
      <c r="J494" s="254"/>
      <c r="K494" s="244"/>
      <c r="L494" s="254"/>
      <c r="M494" s="254"/>
      <c r="N494" s="254"/>
      <c r="O494" s="254"/>
      <c r="P494" s="254"/>
      <c r="Q494" s="254"/>
      <c r="R494" s="254"/>
      <c r="S494" s="254"/>
      <c r="T494" s="254"/>
      <c r="U494" s="254"/>
      <c r="V494" s="254"/>
      <c r="W494" s="254"/>
      <c r="X494" s="254"/>
      <c r="Y494" s="254"/>
      <c r="Z494" s="254"/>
      <c r="AA494" s="254"/>
      <c r="AB494" s="254"/>
      <c r="AC494" s="254"/>
      <c r="AD494" s="254"/>
    </row>
    <row r="495" spans="1:30" ht="15.75" customHeight="1" x14ac:dyDescent="0.25">
      <c r="A495" s="254"/>
      <c r="B495" s="254"/>
      <c r="C495" s="254"/>
      <c r="D495" s="254"/>
      <c r="E495" s="254"/>
      <c r="F495" s="244"/>
      <c r="G495" s="244"/>
      <c r="H495" s="244"/>
      <c r="I495" s="254"/>
      <c r="J495" s="254"/>
      <c r="K495" s="244"/>
      <c r="L495" s="254"/>
      <c r="M495" s="254"/>
      <c r="N495" s="254"/>
      <c r="O495" s="254"/>
      <c r="P495" s="254"/>
      <c r="Q495" s="254"/>
      <c r="R495" s="254"/>
      <c r="S495" s="254"/>
      <c r="T495" s="254"/>
      <c r="U495" s="254"/>
      <c r="V495" s="254"/>
      <c r="W495" s="254"/>
      <c r="X495" s="254"/>
      <c r="Y495" s="254"/>
      <c r="Z495" s="254"/>
      <c r="AA495" s="254"/>
      <c r="AB495" s="254"/>
      <c r="AC495" s="254"/>
      <c r="AD495" s="254"/>
    </row>
    <row r="496" spans="1:30" ht="15.75" customHeight="1" x14ac:dyDescent="0.25">
      <c r="A496" s="254"/>
      <c r="B496" s="254"/>
      <c r="C496" s="254"/>
      <c r="D496" s="254"/>
      <c r="E496" s="254"/>
      <c r="F496" s="244"/>
      <c r="G496" s="244"/>
      <c r="H496" s="244"/>
      <c r="I496" s="254"/>
      <c r="J496" s="254"/>
      <c r="K496" s="244"/>
      <c r="L496" s="254"/>
      <c r="M496" s="254"/>
      <c r="N496" s="254"/>
      <c r="O496" s="254"/>
      <c r="P496" s="254"/>
      <c r="Q496" s="254"/>
      <c r="R496" s="254"/>
      <c r="S496" s="254"/>
      <c r="T496" s="254"/>
      <c r="U496" s="254"/>
      <c r="V496" s="254"/>
      <c r="W496" s="254"/>
      <c r="X496" s="254"/>
      <c r="Y496" s="254"/>
      <c r="Z496" s="254"/>
      <c r="AA496" s="254"/>
      <c r="AB496" s="254"/>
      <c r="AC496" s="254"/>
      <c r="AD496" s="254"/>
    </row>
    <row r="497" spans="1:30" ht="15.75" customHeight="1" x14ac:dyDescent="0.25">
      <c r="A497" s="254"/>
      <c r="B497" s="254"/>
      <c r="C497" s="254"/>
      <c r="D497" s="254"/>
      <c r="E497" s="254"/>
      <c r="F497" s="244"/>
      <c r="G497" s="244"/>
      <c r="H497" s="244"/>
      <c r="I497" s="254"/>
      <c r="J497" s="254"/>
      <c r="K497" s="244"/>
      <c r="L497" s="254"/>
      <c r="M497" s="254"/>
      <c r="N497" s="254"/>
      <c r="O497" s="254"/>
      <c r="P497" s="254"/>
      <c r="Q497" s="254"/>
      <c r="R497" s="254"/>
      <c r="S497" s="254"/>
      <c r="T497" s="254"/>
      <c r="U497" s="254"/>
      <c r="V497" s="254"/>
      <c r="W497" s="254"/>
      <c r="X497" s="254"/>
      <c r="Y497" s="254"/>
      <c r="Z497" s="254"/>
      <c r="AA497" s="254"/>
      <c r="AB497" s="254"/>
      <c r="AC497" s="254"/>
      <c r="AD497" s="254"/>
    </row>
    <row r="498" spans="1:30" ht="15.75" customHeight="1" x14ac:dyDescent="0.25">
      <c r="A498" s="254"/>
      <c r="B498" s="254"/>
      <c r="C498" s="254"/>
      <c r="D498" s="254"/>
      <c r="E498" s="254"/>
      <c r="F498" s="244"/>
      <c r="G498" s="244"/>
      <c r="H498" s="244"/>
      <c r="I498" s="254"/>
      <c r="J498" s="254"/>
      <c r="K498" s="244"/>
      <c r="L498" s="254"/>
      <c r="M498" s="254"/>
      <c r="N498" s="254"/>
      <c r="O498" s="254"/>
      <c r="P498" s="254"/>
      <c r="Q498" s="254"/>
      <c r="R498" s="254"/>
      <c r="S498" s="254"/>
      <c r="T498" s="254"/>
      <c r="U498" s="254"/>
      <c r="V498" s="254"/>
      <c r="W498" s="254"/>
      <c r="X498" s="254"/>
      <c r="Y498" s="254"/>
      <c r="Z498" s="254"/>
      <c r="AA498" s="254"/>
      <c r="AB498" s="254"/>
      <c r="AC498" s="254"/>
      <c r="AD498" s="254"/>
    </row>
    <row r="499" spans="1:30" ht="15.75" customHeight="1" x14ac:dyDescent="0.25">
      <c r="A499" s="254"/>
      <c r="B499" s="254"/>
      <c r="C499" s="254"/>
      <c r="D499" s="254"/>
      <c r="E499" s="254"/>
      <c r="F499" s="244"/>
      <c r="G499" s="244"/>
      <c r="H499" s="244"/>
      <c r="I499" s="254"/>
      <c r="J499" s="254"/>
      <c r="K499" s="244"/>
      <c r="L499" s="254"/>
      <c r="M499" s="254"/>
      <c r="N499" s="254"/>
      <c r="O499" s="254"/>
      <c r="P499" s="254"/>
      <c r="Q499" s="254"/>
      <c r="R499" s="254"/>
      <c r="S499" s="254"/>
      <c r="T499" s="254"/>
      <c r="U499" s="254"/>
      <c r="V499" s="254"/>
      <c r="W499" s="254"/>
      <c r="X499" s="254"/>
      <c r="Y499" s="254"/>
      <c r="Z499" s="254"/>
      <c r="AA499" s="254"/>
      <c r="AB499" s="254"/>
      <c r="AC499" s="254"/>
      <c r="AD499" s="254"/>
    </row>
    <row r="500" spans="1:30" ht="15.75" customHeight="1" x14ac:dyDescent="0.25">
      <c r="A500" s="254"/>
      <c r="B500" s="254"/>
      <c r="C500" s="254"/>
      <c r="D500" s="254"/>
      <c r="E500" s="254"/>
      <c r="F500" s="244"/>
      <c r="G500" s="244"/>
      <c r="H500" s="244"/>
      <c r="I500" s="254"/>
      <c r="J500" s="254"/>
      <c r="K500" s="244"/>
      <c r="L500" s="254"/>
      <c r="M500" s="254"/>
      <c r="N500" s="254"/>
      <c r="O500" s="254"/>
      <c r="P500" s="254"/>
      <c r="Q500" s="254"/>
      <c r="R500" s="254"/>
      <c r="S500" s="254"/>
      <c r="T500" s="254"/>
      <c r="U500" s="254"/>
      <c r="V500" s="254"/>
      <c r="W500" s="254"/>
      <c r="X500" s="254"/>
      <c r="Y500" s="254"/>
      <c r="Z500" s="254"/>
      <c r="AA500" s="254"/>
      <c r="AB500" s="254"/>
      <c r="AC500" s="254"/>
      <c r="AD500" s="254"/>
    </row>
    <row r="501" spans="1:30" ht="15.75" customHeight="1" x14ac:dyDescent="0.25">
      <c r="A501" s="254"/>
      <c r="B501" s="254"/>
      <c r="C501" s="254"/>
      <c r="D501" s="254"/>
      <c r="E501" s="254"/>
      <c r="F501" s="244"/>
      <c r="G501" s="244"/>
      <c r="H501" s="244"/>
      <c r="I501" s="254"/>
      <c r="J501" s="254"/>
      <c r="K501" s="244"/>
      <c r="L501" s="254"/>
      <c r="M501" s="254"/>
      <c r="N501" s="254"/>
      <c r="O501" s="254"/>
      <c r="P501" s="254"/>
      <c r="Q501" s="254"/>
      <c r="R501" s="254"/>
      <c r="S501" s="254"/>
      <c r="T501" s="254"/>
      <c r="U501" s="254"/>
      <c r="V501" s="254"/>
      <c r="W501" s="254"/>
      <c r="X501" s="254"/>
      <c r="Y501" s="254"/>
      <c r="Z501" s="254"/>
      <c r="AA501" s="254"/>
      <c r="AB501" s="254"/>
      <c r="AC501" s="254"/>
      <c r="AD501" s="254"/>
    </row>
    <row r="502" spans="1:30" ht="15.75" customHeight="1" x14ac:dyDescent="0.25">
      <c r="A502" s="254"/>
      <c r="B502" s="254"/>
      <c r="C502" s="254"/>
      <c r="D502" s="254"/>
      <c r="E502" s="254"/>
      <c r="F502" s="244"/>
      <c r="G502" s="244"/>
      <c r="H502" s="244"/>
      <c r="I502" s="254"/>
      <c r="J502" s="254"/>
      <c r="K502" s="244"/>
      <c r="L502" s="254"/>
      <c r="M502" s="254"/>
      <c r="N502" s="254"/>
      <c r="O502" s="254"/>
      <c r="P502" s="254"/>
      <c r="Q502" s="254"/>
      <c r="R502" s="254"/>
      <c r="S502" s="254"/>
      <c r="T502" s="254"/>
      <c r="U502" s="254"/>
      <c r="V502" s="254"/>
      <c r="W502" s="254"/>
      <c r="X502" s="254"/>
      <c r="Y502" s="254"/>
      <c r="Z502" s="254"/>
      <c r="AA502" s="254"/>
      <c r="AB502" s="254"/>
      <c r="AC502" s="254"/>
      <c r="AD502" s="254"/>
    </row>
    <row r="503" spans="1:30" ht="15.75" customHeight="1" x14ac:dyDescent="0.25">
      <c r="A503" s="254"/>
      <c r="B503" s="254"/>
      <c r="C503" s="254"/>
      <c r="D503" s="254"/>
      <c r="E503" s="254"/>
      <c r="F503" s="244"/>
      <c r="G503" s="244"/>
      <c r="H503" s="244"/>
      <c r="I503" s="254"/>
      <c r="J503" s="254"/>
      <c r="K503" s="244"/>
      <c r="L503" s="254"/>
      <c r="M503" s="254"/>
      <c r="N503" s="254"/>
      <c r="O503" s="254"/>
      <c r="P503" s="254"/>
      <c r="Q503" s="254"/>
      <c r="R503" s="254"/>
      <c r="S503" s="254"/>
      <c r="T503" s="254"/>
      <c r="U503" s="254"/>
      <c r="V503" s="254"/>
      <c r="W503" s="254"/>
      <c r="X503" s="254"/>
      <c r="Y503" s="254"/>
      <c r="Z503" s="254"/>
      <c r="AA503" s="254"/>
      <c r="AB503" s="254"/>
      <c r="AC503" s="254"/>
      <c r="AD503" s="254"/>
    </row>
    <row r="504" spans="1:30" ht="15.75" customHeight="1" x14ac:dyDescent="0.25">
      <c r="A504" s="254"/>
      <c r="B504" s="254"/>
      <c r="C504" s="254"/>
      <c r="D504" s="254"/>
      <c r="E504" s="254"/>
      <c r="F504" s="244"/>
      <c r="G504" s="244"/>
      <c r="H504" s="244"/>
      <c r="I504" s="254"/>
      <c r="J504" s="254"/>
      <c r="K504" s="244"/>
      <c r="L504" s="254"/>
      <c r="M504" s="254"/>
      <c r="N504" s="254"/>
      <c r="O504" s="254"/>
      <c r="P504" s="254"/>
      <c r="Q504" s="254"/>
      <c r="R504" s="254"/>
      <c r="S504" s="254"/>
      <c r="T504" s="254"/>
      <c r="U504" s="254"/>
      <c r="V504" s="254"/>
      <c r="W504" s="254"/>
      <c r="X504" s="254"/>
      <c r="Y504" s="254"/>
      <c r="Z504" s="254"/>
      <c r="AA504" s="254"/>
      <c r="AB504" s="254"/>
      <c r="AC504" s="254"/>
      <c r="AD504" s="254"/>
    </row>
    <row r="505" spans="1:30" ht="15.75" customHeight="1" x14ac:dyDescent="0.25">
      <c r="A505" s="254"/>
      <c r="B505" s="254"/>
      <c r="C505" s="254"/>
      <c r="D505" s="254"/>
      <c r="E505" s="254"/>
      <c r="F505" s="244"/>
      <c r="G505" s="244"/>
      <c r="H505" s="244"/>
      <c r="I505" s="254"/>
      <c r="J505" s="254"/>
      <c r="K505" s="244"/>
      <c r="L505" s="254"/>
      <c r="M505" s="254"/>
      <c r="N505" s="254"/>
      <c r="O505" s="254"/>
      <c r="P505" s="254"/>
      <c r="Q505" s="254"/>
      <c r="R505" s="254"/>
      <c r="S505" s="254"/>
      <c r="T505" s="254"/>
      <c r="U505" s="254"/>
      <c r="V505" s="254"/>
      <c r="W505" s="254"/>
      <c r="X505" s="254"/>
      <c r="Y505" s="254"/>
      <c r="Z505" s="254"/>
      <c r="AA505" s="254"/>
      <c r="AB505" s="254"/>
      <c r="AC505" s="254"/>
      <c r="AD505" s="254"/>
    </row>
    <row r="506" spans="1:30" ht="15.75" customHeight="1" x14ac:dyDescent="0.25">
      <c r="A506" s="254"/>
      <c r="B506" s="254"/>
      <c r="C506" s="254"/>
      <c r="D506" s="254"/>
      <c r="E506" s="254"/>
      <c r="F506" s="244"/>
      <c r="G506" s="244"/>
      <c r="H506" s="244"/>
      <c r="I506" s="254"/>
      <c r="J506" s="254"/>
      <c r="K506" s="244"/>
      <c r="L506" s="254"/>
      <c r="M506" s="254"/>
      <c r="N506" s="254"/>
      <c r="O506" s="254"/>
      <c r="P506" s="254"/>
      <c r="Q506" s="254"/>
      <c r="R506" s="254"/>
      <c r="S506" s="254"/>
      <c r="T506" s="254"/>
      <c r="U506" s="254"/>
      <c r="V506" s="254"/>
      <c r="W506" s="254"/>
      <c r="X506" s="254"/>
      <c r="Y506" s="254"/>
      <c r="Z506" s="254"/>
      <c r="AA506" s="254"/>
      <c r="AB506" s="254"/>
      <c r="AC506" s="254"/>
      <c r="AD506" s="254"/>
    </row>
    <row r="507" spans="1:30" ht="15.75" customHeight="1" x14ac:dyDescent="0.25">
      <c r="A507" s="254"/>
      <c r="B507" s="254"/>
      <c r="C507" s="254"/>
      <c r="D507" s="254"/>
      <c r="E507" s="254"/>
      <c r="F507" s="244"/>
      <c r="G507" s="244"/>
      <c r="H507" s="244"/>
      <c r="I507" s="254"/>
      <c r="J507" s="254"/>
      <c r="K507" s="244"/>
      <c r="L507" s="254"/>
      <c r="M507" s="254"/>
      <c r="N507" s="254"/>
      <c r="O507" s="254"/>
      <c r="P507" s="254"/>
      <c r="Q507" s="254"/>
      <c r="R507" s="254"/>
      <c r="S507" s="254"/>
      <c r="T507" s="254"/>
      <c r="U507" s="254"/>
      <c r="V507" s="254"/>
      <c r="W507" s="254"/>
      <c r="X507" s="254"/>
      <c r="Y507" s="254"/>
      <c r="Z507" s="254"/>
      <c r="AA507" s="254"/>
      <c r="AB507" s="254"/>
      <c r="AC507" s="254"/>
      <c r="AD507" s="254"/>
    </row>
    <row r="508" spans="1:30" ht="15.75" customHeight="1" x14ac:dyDescent="0.25">
      <c r="A508" s="254"/>
      <c r="B508" s="254"/>
      <c r="C508" s="254"/>
      <c r="D508" s="254"/>
      <c r="E508" s="254"/>
      <c r="F508" s="244"/>
      <c r="G508" s="244"/>
      <c r="H508" s="244"/>
      <c r="I508" s="254"/>
      <c r="J508" s="254"/>
      <c r="K508" s="244"/>
      <c r="L508" s="254"/>
      <c r="M508" s="254"/>
      <c r="N508" s="254"/>
      <c r="O508" s="254"/>
      <c r="P508" s="254"/>
      <c r="Q508" s="254"/>
      <c r="R508" s="254"/>
      <c r="S508" s="254"/>
      <c r="T508" s="254"/>
      <c r="U508" s="254"/>
      <c r="V508" s="254"/>
      <c r="W508" s="254"/>
      <c r="X508" s="254"/>
      <c r="Y508" s="254"/>
      <c r="Z508" s="254"/>
      <c r="AA508" s="254"/>
      <c r="AB508" s="254"/>
      <c r="AC508" s="254"/>
      <c r="AD508" s="254"/>
    </row>
    <row r="509" spans="1:30" ht="15.75" customHeight="1" x14ac:dyDescent="0.25">
      <c r="A509" s="254"/>
      <c r="B509" s="254"/>
      <c r="C509" s="254"/>
      <c r="D509" s="254"/>
      <c r="E509" s="254"/>
      <c r="F509" s="244"/>
      <c r="G509" s="244"/>
      <c r="H509" s="244"/>
      <c r="I509" s="254"/>
      <c r="J509" s="254"/>
      <c r="K509" s="244"/>
      <c r="L509" s="254"/>
      <c r="M509" s="254"/>
      <c r="N509" s="254"/>
      <c r="O509" s="254"/>
      <c r="P509" s="254"/>
      <c r="Q509" s="254"/>
      <c r="R509" s="254"/>
      <c r="S509" s="254"/>
      <c r="T509" s="254"/>
      <c r="U509" s="254"/>
      <c r="V509" s="254"/>
      <c r="W509" s="254"/>
      <c r="X509" s="254"/>
      <c r="Y509" s="254"/>
      <c r="Z509" s="254"/>
      <c r="AA509" s="254"/>
      <c r="AB509" s="254"/>
      <c r="AC509" s="254"/>
      <c r="AD509" s="254"/>
    </row>
    <row r="510" spans="1:30" ht="15.75" customHeight="1" x14ac:dyDescent="0.25">
      <c r="A510" s="254"/>
      <c r="B510" s="254"/>
      <c r="C510" s="254"/>
      <c r="D510" s="254"/>
      <c r="E510" s="254"/>
      <c r="F510" s="244"/>
      <c r="G510" s="244"/>
      <c r="H510" s="244"/>
      <c r="I510" s="254"/>
      <c r="J510" s="254"/>
      <c r="K510" s="244"/>
      <c r="L510" s="254"/>
      <c r="M510" s="254"/>
      <c r="N510" s="254"/>
      <c r="O510" s="254"/>
      <c r="P510" s="254"/>
      <c r="Q510" s="254"/>
      <c r="R510" s="254"/>
      <c r="S510" s="254"/>
      <c r="T510" s="254"/>
      <c r="U510" s="254"/>
      <c r="V510" s="254"/>
      <c r="W510" s="254"/>
      <c r="X510" s="254"/>
      <c r="Y510" s="254"/>
      <c r="Z510" s="254"/>
      <c r="AA510" s="254"/>
      <c r="AB510" s="254"/>
      <c r="AC510" s="254"/>
      <c r="AD510" s="254"/>
    </row>
    <row r="511" spans="1:30" ht="15.75" customHeight="1" x14ac:dyDescent="0.25">
      <c r="A511" s="254"/>
      <c r="B511" s="254"/>
      <c r="C511" s="254"/>
      <c r="D511" s="254"/>
      <c r="E511" s="254"/>
      <c r="F511" s="244"/>
      <c r="G511" s="244"/>
      <c r="H511" s="244"/>
      <c r="I511" s="254"/>
      <c r="J511" s="254"/>
      <c r="K511" s="244"/>
      <c r="L511" s="254"/>
      <c r="M511" s="254"/>
      <c r="N511" s="254"/>
      <c r="O511" s="254"/>
      <c r="P511" s="254"/>
      <c r="Q511" s="254"/>
      <c r="R511" s="254"/>
      <c r="S511" s="254"/>
      <c r="T511" s="254"/>
      <c r="U511" s="254"/>
      <c r="V511" s="254"/>
      <c r="W511" s="254"/>
      <c r="X511" s="254"/>
      <c r="Y511" s="254"/>
      <c r="Z511" s="254"/>
      <c r="AA511" s="254"/>
      <c r="AB511" s="254"/>
      <c r="AC511" s="254"/>
      <c r="AD511" s="254"/>
    </row>
    <row r="512" spans="1:30" ht="15.75" customHeight="1" x14ac:dyDescent="0.25">
      <c r="A512" s="254"/>
      <c r="B512" s="254"/>
      <c r="C512" s="254"/>
      <c r="D512" s="254"/>
      <c r="E512" s="254"/>
      <c r="F512" s="244"/>
      <c r="G512" s="244"/>
      <c r="H512" s="244"/>
      <c r="I512" s="254"/>
      <c r="J512" s="254"/>
      <c r="K512" s="244"/>
      <c r="L512" s="254"/>
      <c r="M512" s="254"/>
      <c r="N512" s="254"/>
      <c r="O512" s="254"/>
      <c r="P512" s="254"/>
      <c r="Q512" s="254"/>
      <c r="R512" s="254"/>
      <c r="S512" s="254"/>
      <c r="T512" s="254"/>
      <c r="U512" s="254"/>
      <c r="V512" s="254"/>
      <c r="W512" s="254"/>
      <c r="X512" s="254"/>
      <c r="Y512" s="254"/>
      <c r="Z512" s="254"/>
      <c r="AA512" s="254"/>
      <c r="AB512" s="254"/>
      <c r="AC512" s="254"/>
      <c r="AD512" s="254"/>
    </row>
    <row r="513" spans="1:30" ht="15.75" customHeight="1" x14ac:dyDescent="0.25">
      <c r="A513" s="254"/>
      <c r="B513" s="254"/>
      <c r="C513" s="254"/>
      <c r="D513" s="254"/>
      <c r="E513" s="254"/>
      <c r="F513" s="244"/>
      <c r="G513" s="244"/>
      <c r="H513" s="244"/>
      <c r="I513" s="254"/>
      <c r="J513" s="254"/>
      <c r="K513" s="244"/>
      <c r="L513" s="254"/>
      <c r="M513" s="254"/>
      <c r="N513" s="254"/>
      <c r="O513" s="254"/>
      <c r="P513" s="254"/>
      <c r="Q513" s="254"/>
      <c r="R513" s="254"/>
      <c r="S513" s="254"/>
      <c r="T513" s="254"/>
      <c r="U513" s="254"/>
      <c r="V513" s="254"/>
      <c r="W513" s="254"/>
      <c r="X513" s="254"/>
      <c r="Y513" s="254"/>
      <c r="Z513" s="254"/>
      <c r="AA513" s="254"/>
      <c r="AB513" s="254"/>
      <c r="AC513" s="254"/>
      <c r="AD513" s="254"/>
    </row>
    <row r="514" spans="1:30" ht="15.75" customHeight="1" x14ac:dyDescent="0.25">
      <c r="A514" s="254"/>
      <c r="B514" s="254"/>
      <c r="C514" s="254"/>
      <c r="D514" s="254"/>
      <c r="E514" s="254"/>
      <c r="F514" s="244"/>
      <c r="G514" s="244"/>
      <c r="H514" s="244"/>
      <c r="I514" s="254"/>
      <c r="J514" s="254"/>
      <c r="K514" s="244"/>
      <c r="L514" s="254"/>
      <c r="M514" s="254"/>
      <c r="N514" s="254"/>
      <c r="O514" s="254"/>
      <c r="P514" s="254"/>
      <c r="Q514" s="254"/>
      <c r="R514" s="254"/>
      <c r="S514" s="254"/>
      <c r="T514" s="254"/>
      <c r="U514" s="254"/>
      <c r="V514" s="254"/>
      <c r="W514" s="254"/>
      <c r="X514" s="254"/>
      <c r="Y514" s="254"/>
      <c r="Z514" s="254"/>
      <c r="AA514" s="254"/>
      <c r="AB514" s="254"/>
      <c r="AC514" s="254"/>
      <c r="AD514" s="254"/>
    </row>
    <row r="515" spans="1:30" ht="15.75" customHeight="1" x14ac:dyDescent="0.25">
      <c r="A515" s="254"/>
      <c r="B515" s="254"/>
      <c r="C515" s="254"/>
      <c r="D515" s="254"/>
      <c r="E515" s="254"/>
      <c r="F515" s="244"/>
      <c r="G515" s="244"/>
      <c r="H515" s="244"/>
      <c r="I515" s="254"/>
      <c r="J515" s="254"/>
      <c r="K515" s="244"/>
      <c r="L515" s="254"/>
      <c r="M515" s="254"/>
      <c r="N515" s="254"/>
      <c r="O515" s="254"/>
      <c r="P515" s="254"/>
      <c r="Q515" s="254"/>
      <c r="R515" s="254"/>
      <c r="S515" s="254"/>
      <c r="T515" s="254"/>
      <c r="U515" s="254"/>
      <c r="V515" s="254"/>
      <c r="W515" s="254"/>
      <c r="X515" s="254"/>
      <c r="Y515" s="254"/>
      <c r="Z515" s="254"/>
      <c r="AA515" s="254"/>
      <c r="AB515" s="254"/>
      <c r="AC515" s="254"/>
      <c r="AD515" s="254"/>
    </row>
    <row r="516" spans="1:30" ht="15.75" customHeight="1" x14ac:dyDescent="0.25">
      <c r="A516" s="254"/>
      <c r="B516" s="254"/>
      <c r="C516" s="254"/>
      <c r="D516" s="254"/>
      <c r="E516" s="254"/>
      <c r="F516" s="244"/>
      <c r="G516" s="244"/>
      <c r="H516" s="244"/>
      <c r="I516" s="254"/>
      <c r="J516" s="254"/>
      <c r="K516" s="244"/>
      <c r="L516" s="254"/>
      <c r="M516" s="254"/>
      <c r="N516" s="254"/>
      <c r="O516" s="254"/>
      <c r="P516" s="254"/>
      <c r="Q516" s="254"/>
      <c r="R516" s="254"/>
      <c r="S516" s="254"/>
      <c r="T516" s="254"/>
      <c r="U516" s="254"/>
      <c r="V516" s="254"/>
      <c r="W516" s="254"/>
      <c r="X516" s="254"/>
      <c r="Y516" s="254"/>
      <c r="Z516" s="254"/>
      <c r="AA516" s="254"/>
      <c r="AB516" s="254"/>
      <c r="AC516" s="254"/>
      <c r="AD516" s="254"/>
    </row>
    <row r="517" spans="1:30" ht="15.75" customHeight="1" x14ac:dyDescent="0.25">
      <c r="A517" s="254"/>
      <c r="B517" s="254"/>
      <c r="C517" s="254"/>
      <c r="D517" s="254"/>
      <c r="E517" s="254"/>
      <c r="F517" s="244"/>
      <c r="G517" s="244"/>
      <c r="H517" s="244"/>
      <c r="I517" s="254"/>
      <c r="J517" s="254"/>
      <c r="K517" s="244"/>
      <c r="L517" s="254"/>
      <c r="M517" s="254"/>
      <c r="N517" s="254"/>
      <c r="O517" s="254"/>
      <c r="P517" s="254"/>
      <c r="Q517" s="254"/>
      <c r="R517" s="254"/>
      <c r="S517" s="254"/>
      <c r="T517" s="254"/>
      <c r="U517" s="254"/>
      <c r="V517" s="254"/>
      <c r="W517" s="254"/>
      <c r="X517" s="254"/>
      <c r="Y517" s="254"/>
      <c r="Z517" s="254"/>
      <c r="AA517" s="254"/>
      <c r="AB517" s="254"/>
      <c r="AC517" s="254"/>
      <c r="AD517" s="254"/>
    </row>
    <row r="518" spans="1:30" ht="15.75" customHeight="1" x14ac:dyDescent="0.25">
      <c r="A518" s="254"/>
      <c r="B518" s="254"/>
      <c r="C518" s="254"/>
      <c r="D518" s="254"/>
      <c r="E518" s="254"/>
      <c r="F518" s="244"/>
      <c r="G518" s="244"/>
      <c r="H518" s="244"/>
      <c r="I518" s="254"/>
      <c r="J518" s="254"/>
      <c r="K518" s="244"/>
      <c r="L518" s="254"/>
      <c r="M518" s="254"/>
      <c r="N518" s="254"/>
      <c r="O518" s="254"/>
      <c r="P518" s="254"/>
      <c r="Q518" s="254"/>
      <c r="R518" s="254"/>
      <c r="S518" s="254"/>
      <c r="T518" s="254"/>
      <c r="U518" s="254"/>
      <c r="V518" s="254"/>
      <c r="W518" s="254"/>
      <c r="X518" s="254"/>
      <c r="Y518" s="254"/>
      <c r="Z518" s="254"/>
      <c r="AA518" s="254"/>
      <c r="AB518" s="254"/>
      <c r="AC518" s="254"/>
      <c r="AD518" s="254"/>
    </row>
    <row r="519" spans="1:30" ht="15.75" customHeight="1" x14ac:dyDescent="0.25">
      <c r="A519" s="254"/>
      <c r="B519" s="254"/>
      <c r="C519" s="254"/>
      <c r="D519" s="254"/>
      <c r="E519" s="254"/>
      <c r="F519" s="244"/>
      <c r="G519" s="244"/>
      <c r="H519" s="244"/>
      <c r="I519" s="254"/>
      <c r="J519" s="254"/>
      <c r="K519" s="244"/>
      <c r="L519" s="254"/>
      <c r="M519" s="254"/>
      <c r="N519" s="254"/>
      <c r="O519" s="254"/>
      <c r="P519" s="254"/>
      <c r="Q519" s="254"/>
      <c r="R519" s="254"/>
      <c r="S519" s="254"/>
      <c r="T519" s="254"/>
      <c r="U519" s="254"/>
      <c r="V519" s="254"/>
      <c r="W519" s="254"/>
      <c r="X519" s="254"/>
      <c r="Y519" s="254"/>
      <c r="Z519" s="254"/>
      <c r="AA519" s="254"/>
      <c r="AB519" s="254"/>
      <c r="AC519" s="254"/>
      <c r="AD519" s="254"/>
    </row>
    <row r="520" spans="1:30" ht="15.75" customHeight="1" x14ac:dyDescent="0.25">
      <c r="A520" s="254"/>
      <c r="B520" s="254"/>
      <c r="C520" s="254"/>
      <c r="D520" s="254"/>
      <c r="E520" s="254"/>
      <c r="F520" s="244"/>
      <c r="G520" s="244"/>
      <c r="H520" s="244"/>
      <c r="I520" s="254"/>
      <c r="J520" s="254"/>
      <c r="K520" s="244"/>
      <c r="L520" s="254"/>
      <c r="M520" s="254"/>
      <c r="N520" s="254"/>
      <c r="O520" s="254"/>
      <c r="P520" s="254"/>
      <c r="Q520" s="254"/>
      <c r="R520" s="254"/>
      <c r="S520" s="254"/>
      <c r="T520" s="254"/>
      <c r="U520" s="254"/>
      <c r="V520" s="254"/>
      <c r="W520" s="254"/>
      <c r="X520" s="254"/>
      <c r="Y520" s="254"/>
      <c r="Z520" s="254"/>
      <c r="AA520" s="254"/>
      <c r="AB520" s="254"/>
      <c r="AC520" s="254"/>
      <c r="AD520" s="254"/>
    </row>
    <row r="521" spans="1:30" ht="15.75" customHeight="1" x14ac:dyDescent="0.25">
      <c r="A521" s="254"/>
      <c r="B521" s="254"/>
      <c r="C521" s="254"/>
      <c r="D521" s="254"/>
      <c r="E521" s="254"/>
      <c r="F521" s="244"/>
      <c r="G521" s="244"/>
      <c r="H521" s="244"/>
      <c r="I521" s="254"/>
      <c r="J521" s="254"/>
      <c r="K521" s="244"/>
      <c r="L521" s="254"/>
      <c r="M521" s="254"/>
      <c r="N521" s="254"/>
      <c r="O521" s="254"/>
      <c r="P521" s="254"/>
      <c r="Q521" s="254"/>
      <c r="R521" s="254"/>
      <c r="S521" s="254"/>
      <c r="T521" s="254"/>
      <c r="U521" s="254"/>
      <c r="V521" s="254"/>
      <c r="W521" s="254"/>
      <c r="X521" s="254"/>
      <c r="Y521" s="254"/>
      <c r="Z521" s="254"/>
      <c r="AA521" s="254"/>
      <c r="AB521" s="254"/>
      <c r="AC521" s="254"/>
      <c r="AD521" s="254"/>
    </row>
    <row r="522" spans="1:30" ht="15.75" customHeight="1" x14ac:dyDescent="0.25">
      <c r="A522" s="254"/>
      <c r="B522" s="254"/>
      <c r="C522" s="254"/>
      <c r="D522" s="254"/>
      <c r="E522" s="254"/>
      <c r="F522" s="244"/>
      <c r="G522" s="244"/>
      <c r="H522" s="244"/>
      <c r="I522" s="254"/>
      <c r="J522" s="254"/>
      <c r="K522" s="244"/>
      <c r="L522" s="254"/>
      <c r="M522" s="254"/>
      <c r="N522" s="254"/>
      <c r="O522" s="254"/>
      <c r="P522" s="254"/>
      <c r="Q522" s="254"/>
      <c r="R522" s="254"/>
      <c r="S522" s="254"/>
      <c r="T522" s="254"/>
      <c r="U522" s="254"/>
      <c r="V522" s="254"/>
      <c r="W522" s="254"/>
      <c r="X522" s="254"/>
      <c r="Y522" s="254"/>
      <c r="Z522" s="254"/>
      <c r="AA522" s="254"/>
      <c r="AB522" s="254"/>
      <c r="AC522" s="254"/>
      <c r="AD522" s="254"/>
    </row>
    <row r="523" spans="1:30" ht="15.75" customHeight="1" x14ac:dyDescent="0.25">
      <c r="A523" s="254"/>
      <c r="B523" s="254"/>
      <c r="C523" s="254"/>
      <c r="D523" s="254"/>
      <c r="E523" s="254"/>
      <c r="F523" s="244"/>
      <c r="G523" s="244"/>
      <c r="H523" s="244"/>
      <c r="I523" s="254"/>
      <c r="J523" s="254"/>
      <c r="K523" s="244"/>
      <c r="L523" s="254"/>
      <c r="M523" s="254"/>
      <c r="N523" s="254"/>
      <c r="O523" s="254"/>
      <c r="P523" s="254"/>
      <c r="Q523" s="254"/>
      <c r="R523" s="254"/>
      <c r="S523" s="254"/>
      <c r="T523" s="254"/>
      <c r="U523" s="254"/>
      <c r="V523" s="254"/>
      <c r="W523" s="254"/>
      <c r="X523" s="254"/>
      <c r="Y523" s="254"/>
      <c r="Z523" s="254"/>
      <c r="AA523" s="254"/>
      <c r="AB523" s="254"/>
      <c r="AC523" s="254"/>
      <c r="AD523" s="254"/>
    </row>
    <row r="524" spans="1:30" ht="15.75" customHeight="1" x14ac:dyDescent="0.25">
      <c r="A524" s="254"/>
      <c r="B524" s="254"/>
      <c r="C524" s="254"/>
      <c r="D524" s="254"/>
      <c r="E524" s="254"/>
      <c r="F524" s="244"/>
      <c r="G524" s="244"/>
      <c r="H524" s="244"/>
      <c r="I524" s="254"/>
      <c r="J524" s="254"/>
      <c r="K524" s="244"/>
      <c r="L524" s="254"/>
      <c r="M524" s="254"/>
      <c r="N524" s="254"/>
      <c r="O524" s="254"/>
      <c r="P524" s="254"/>
      <c r="Q524" s="254"/>
      <c r="R524" s="254"/>
      <c r="S524" s="254"/>
      <c r="T524" s="254"/>
      <c r="U524" s="254"/>
      <c r="V524" s="254"/>
      <c r="W524" s="254"/>
      <c r="X524" s="254"/>
      <c r="Y524" s="254"/>
      <c r="Z524" s="254"/>
      <c r="AA524" s="254"/>
      <c r="AB524" s="254"/>
      <c r="AC524" s="254"/>
      <c r="AD524" s="254"/>
    </row>
    <row r="525" spans="1:30" ht="15.75" customHeight="1" x14ac:dyDescent="0.25">
      <c r="A525" s="254"/>
      <c r="B525" s="254"/>
      <c r="C525" s="254"/>
      <c r="D525" s="254"/>
      <c r="E525" s="254"/>
      <c r="F525" s="244"/>
      <c r="G525" s="244"/>
      <c r="H525" s="244"/>
      <c r="I525" s="254"/>
      <c r="J525" s="254"/>
      <c r="K525" s="244"/>
      <c r="L525" s="254"/>
      <c r="M525" s="254"/>
      <c r="N525" s="254"/>
      <c r="O525" s="254"/>
      <c r="P525" s="254"/>
      <c r="Q525" s="254"/>
      <c r="R525" s="254"/>
      <c r="S525" s="254"/>
      <c r="T525" s="254"/>
      <c r="U525" s="254"/>
      <c r="V525" s="254"/>
      <c r="W525" s="254"/>
      <c r="X525" s="254"/>
      <c r="Y525" s="254"/>
      <c r="Z525" s="254"/>
      <c r="AA525" s="254"/>
      <c r="AB525" s="254"/>
      <c r="AC525" s="254"/>
      <c r="AD525" s="254"/>
    </row>
    <row r="526" spans="1:30" ht="15.75" customHeight="1" x14ac:dyDescent="0.25">
      <c r="A526" s="254"/>
      <c r="B526" s="254"/>
      <c r="C526" s="254"/>
      <c r="D526" s="254"/>
      <c r="E526" s="254"/>
      <c r="F526" s="244"/>
      <c r="G526" s="244"/>
      <c r="H526" s="244"/>
      <c r="I526" s="254"/>
      <c r="J526" s="254"/>
      <c r="K526" s="244"/>
      <c r="L526" s="254"/>
      <c r="M526" s="254"/>
      <c r="N526" s="254"/>
      <c r="O526" s="254"/>
      <c r="P526" s="254"/>
      <c r="Q526" s="254"/>
      <c r="R526" s="254"/>
      <c r="S526" s="254"/>
      <c r="T526" s="254"/>
      <c r="U526" s="254"/>
      <c r="V526" s="254"/>
      <c r="W526" s="254"/>
      <c r="X526" s="254"/>
      <c r="Y526" s="254"/>
      <c r="Z526" s="254"/>
      <c r="AA526" s="254"/>
      <c r="AB526" s="254"/>
      <c r="AC526" s="254"/>
      <c r="AD526" s="254"/>
    </row>
    <row r="527" spans="1:30" ht="15.75" customHeight="1" x14ac:dyDescent="0.25">
      <c r="A527" s="254"/>
      <c r="B527" s="254"/>
      <c r="C527" s="254"/>
      <c r="D527" s="254"/>
      <c r="E527" s="254"/>
      <c r="F527" s="244"/>
      <c r="G527" s="244"/>
      <c r="H527" s="244"/>
      <c r="I527" s="254"/>
      <c r="J527" s="254"/>
      <c r="K527" s="244"/>
      <c r="L527" s="254"/>
      <c r="M527" s="254"/>
      <c r="N527" s="254"/>
      <c r="O527" s="254"/>
      <c r="P527" s="254"/>
      <c r="Q527" s="254"/>
      <c r="R527" s="254"/>
      <c r="S527" s="254"/>
      <c r="T527" s="254"/>
      <c r="U527" s="254"/>
      <c r="V527" s="254"/>
      <c r="W527" s="254"/>
      <c r="X527" s="254"/>
      <c r="Y527" s="254"/>
      <c r="Z527" s="254"/>
      <c r="AA527" s="254"/>
      <c r="AB527" s="254"/>
      <c r="AC527" s="254"/>
      <c r="AD527" s="254"/>
    </row>
    <row r="528" spans="1:30" ht="15.75" customHeight="1" x14ac:dyDescent="0.25">
      <c r="A528" s="254"/>
      <c r="B528" s="254"/>
      <c r="C528" s="254"/>
      <c r="D528" s="254"/>
      <c r="E528" s="254"/>
      <c r="F528" s="244"/>
      <c r="G528" s="244"/>
      <c r="H528" s="244"/>
      <c r="I528" s="254"/>
      <c r="J528" s="254"/>
      <c r="K528" s="244"/>
      <c r="L528" s="254"/>
      <c r="M528" s="254"/>
      <c r="N528" s="254"/>
      <c r="O528" s="254"/>
      <c r="P528" s="254"/>
      <c r="Q528" s="254"/>
      <c r="R528" s="254"/>
      <c r="S528" s="254"/>
      <c r="T528" s="254"/>
      <c r="U528" s="254"/>
      <c r="V528" s="254"/>
      <c r="W528" s="254"/>
      <c r="X528" s="254"/>
      <c r="Y528" s="254"/>
      <c r="Z528" s="254"/>
      <c r="AA528" s="254"/>
      <c r="AB528" s="254"/>
      <c r="AC528" s="254"/>
      <c r="AD528" s="254"/>
    </row>
    <row r="529" spans="1:30" ht="15.75" customHeight="1" x14ac:dyDescent="0.25">
      <c r="A529" s="254"/>
      <c r="B529" s="254"/>
      <c r="C529" s="254"/>
      <c r="D529" s="254"/>
      <c r="E529" s="254"/>
      <c r="F529" s="244"/>
      <c r="G529" s="244"/>
      <c r="H529" s="244"/>
      <c r="I529" s="254"/>
      <c r="J529" s="254"/>
      <c r="K529" s="244"/>
      <c r="L529" s="254"/>
      <c r="M529" s="254"/>
      <c r="N529" s="254"/>
      <c r="O529" s="254"/>
      <c r="P529" s="254"/>
      <c r="Q529" s="254"/>
      <c r="R529" s="254"/>
      <c r="S529" s="254"/>
      <c r="T529" s="254"/>
      <c r="U529" s="254"/>
      <c r="V529" s="254"/>
      <c r="W529" s="254"/>
      <c r="X529" s="254"/>
      <c r="Y529" s="254"/>
      <c r="Z529" s="254"/>
      <c r="AA529" s="254"/>
      <c r="AB529" s="254"/>
      <c r="AC529" s="254"/>
      <c r="AD529" s="254"/>
    </row>
    <row r="530" spans="1:30" ht="15.75" customHeight="1" x14ac:dyDescent="0.25">
      <c r="A530" s="254"/>
      <c r="B530" s="254"/>
      <c r="C530" s="254"/>
      <c r="D530" s="254"/>
      <c r="E530" s="254"/>
      <c r="F530" s="244"/>
      <c r="G530" s="244"/>
      <c r="H530" s="244"/>
      <c r="I530" s="254"/>
      <c r="J530" s="254"/>
      <c r="K530" s="244"/>
      <c r="L530" s="254"/>
      <c r="M530" s="254"/>
      <c r="N530" s="254"/>
      <c r="O530" s="254"/>
      <c r="P530" s="254"/>
      <c r="Q530" s="254"/>
      <c r="R530" s="254"/>
      <c r="S530" s="254"/>
      <c r="T530" s="254"/>
      <c r="U530" s="254"/>
      <c r="V530" s="254"/>
      <c r="W530" s="254"/>
      <c r="X530" s="254"/>
      <c r="Y530" s="254"/>
      <c r="Z530" s="254"/>
      <c r="AA530" s="254"/>
      <c r="AB530" s="254"/>
      <c r="AC530" s="254"/>
      <c r="AD530" s="254"/>
    </row>
    <row r="531" spans="1:30" ht="15.75" customHeight="1" x14ac:dyDescent="0.25">
      <c r="A531" s="254"/>
      <c r="B531" s="254"/>
      <c r="C531" s="254"/>
      <c r="D531" s="254"/>
      <c r="E531" s="254"/>
      <c r="F531" s="244"/>
      <c r="G531" s="244"/>
      <c r="H531" s="244"/>
      <c r="I531" s="254"/>
      <c r="J531" s="254"/>
      <c r="K531" s="244"/>
      <c r="L531" s="254"/>
      <c r="M531" s="254"/>
      <c r="N531" s="254"/>
      <c r="O531" s="254"/>
      <c r="P531" s="254"/>
      <c r="Q531" s="254"/>
      <c r="R531" s="254"/>
      <c r="S531" s="254"/>
      <c r="T531" s="254"/>
      <c r="U531" s="254"/>
      <c r="V531" s="254"/>
      <c r="W531" s="254"/>
      <c r="X531" s="254"/>
      <c r="Y531" s="254"/>
      <c r="Z531" s="254"/>
      <c r="AA531" s="254"/>
      <c r="AB531" s="254"/>
      <c r="AC531" s="254"/>
      <c r="AD531" s="254"/>
    </row>
    <row r="532" spans="1:30" ht="15.75" customHeight="1" x14ac:dyDescent="0.25">
      <c r="A532" s="254"/>
      <c r="B532" s="254"/>
      <c r="C532" s="254"/>
      <c r="D532" s="254"/>
      <c r="E532" s="254"/>
      <c r="F532" s="244"/>
      <c r="G532" s="244"/>
      <c r="H532" s="244"/>
      <c r="I532" s="254"/>
      <c r="J532" s="254"/>
      <c r="K532" s="244"/>
      <c r="L532" s="254"/>
      <c r="M532" s="254"/>
      <c r="N532" s="254"/>
      <c r="O532" s="254"/>
      <c r="P532" s="254"/>
      <c r="Q532" s="254"/>
      <c r="R532" s="254"/>
      <c r="S532" s="254"/>
      <c r="T532" s="254"/>
      <c r="U532" s="254"/>
      <c r="V532" s="254"/>
      <c r="W532" s="254"/>
      <c r="X532" s="254"/>
      <c r="Y532" s="254"/>
      <c r="Z532" s="254"/>
      <c r="AA532" s="254"/>
      <c r="AB532" s="254"/>
      <c r="AC532" s="254"/>
      <c r="AD532" s="254"/>
    </row>
    <row r="533" spans="1:30" ht="15.75" customHeight="1" x14ac:dyDescent="0.25">
      <c r="A533" s="254"/>
      <c r="B533" s="254"/>
      <c r="C533" s="254"/>
      <c r="D533" s="254"/>
      <c r="E533" s="254"/>
      <c r="F533" s="244"/>
      <c r="G533" s="244"/>
      <c r="H533" s="244"/>
      <c r="I533" s="254"/>
      <c r="J533" s="254"/>
      <c r="K533" s="244"/>
      <c r="L533" s="254"/>
      <c r="M533" s="254"/>
      <c r="N533" s="254"/>
      <c r="O533" s="254"/>
      <c r="P533" s="254"/>
      <c r="Q533" s="254"/>
      <c r="R533" s="254"/>
      <c r="S533" s="254"/>
      <c r="T533" s="254"/>
      <c r="U533" s="254"/>
      <c r="V533" s="254"/>
      <c r="W533" s="254"/>
      <c r="X533" s="254"/>
      <c r="Y533" s="254"/>
      <c r="Z533" s="254"/>
      <c r="AA533" s="254"/>
      <c r="AB533" s="254"/>
      <c r="AC533" s="254"/>
      <c r="AD533" s="254"/>
    </row>
    <row r="534" spans="1:30" ht="15.75" customHeight="1" x14ac:dyDescent="0.25">
      <c r="A534" s="254"/>
      <c r="B534" s="254"/>
      <c r="C534" s="254"/>
      <c r="D534" s="254"/>
      <c r="E534" s="254"/>
      <c r="F534" s="244"/>
      <c r="G534" s="244"/>
      <c r="H534" s="244"/>
      <c r="I534" s="254"/>
      <c r="J534" s="254"/>
      <c r="K534" s="244"/>
      <c r="L534" s="254"/>
      <c r="M534" s="254"/>
      <c r="N534" s="254"/>
      <c r="O534" s="254"/>
      <c r="P534" s="254"/>
      <c r="Q534" s="254"/>
      <c r="R534" s="254"/>
      <c r="S534" s="254"/>
      <c r="T534" s="254"/>
      <c r="U534" s="254"/>
      <c r="V534" s="254"/>
      <c r="W534" s="254"/>
      <c r="X534" s="254"/>
      <c r="Y534" s="254"/>
      <c r="Z534" s="254"/>
      <c r="AA534" s="254"/>
      <c r="AB534" s="254"/>
      <c r="AC534" s="254"/>
      <c r="AD534" s="254"/>
    </row>
    <row r="535" spans="1:30" ht="15.75" customHeight="1" x14ac:dyDescent="0.25">
      <c r="A535" s="254"/>
      <c r="B535" s="254"/>
      <c r="C535" s="254"/>
      <c r="D535" s="254"/>
      <c r="E535" s="254"/>
      <c r="F535" s="244"/>
      <c r="G535" s="244"/>
      <c r="H535" s="244"/>
      <c r="I535" s="254"/>
      <c r="J535" s="254"/>
      <c r="K535" s="244"/>
      <c r="L535" s="254"/>
      <c r="M535" s="254"/>
      <c r="N535" s="254"/>
      <c r="O535" s="254"/>
      <c r="P535" s="254"/>
      <c r="Q535" s="254"/>
      <c r="R535" s="254"/>
      <c r="S535" s="254"/>
      <c r="T535" s="254"/>
      <c r="U535" s="254"/>
      <c r="V535" s="254"/>
      <c r="W535" s="254"/>
      <c r="X535" s="254"/>
      <c r="Y535" s="254"/>
      <c r="Z535" s="254"/>
      <c r="AA535" s="254"/>
      <c r="AB535" s="254"/>
      <c r="AC535" s="254"/>
      <c r="AD535" s="254"/>
    </row>
    <row r="536" spans="1:30" ht="15.75" customHeight="1" x14ac:dyDescent="0.25">
      <c r="A536" s="254"/>
      <c r="B536" s="254"/>
      <c r="C536" s="254"/>
      <c r="D536" s="254"/>
      <c r="E536" s="254"/>
      <c r="F536" s="244"/>
      <c r="G536" s="244"/>
      <c r="H536" s="244"/>
      <c r="I536" s="254"/>
      <c r="J536" s="254"/>
      <c r="K536" s="244"/>
      <c r="L536" s="254"/>
      <c r="M536" s="254"/>
      <c r="N536" s="254"/>
      <c r="O536" s="254"/>
      <c r="P536" s="254"/>
      <c r="Q536" s="254"/>
      <c r="R536" s="254"/>
      <c r="S536" s="254"/>
      <c r="T536" s="254"/>
      <c r="U536" s="254"/>
      <c r="V536" s="254"/>
      <c r="W536" s="254"/>
      <c r="X536" s="254"/>
      <c r="Y536" s="254"/>
      <c r="Z536" s="254"/>
      <c r="AA536" s="254"/>
      <c r="AB536" s="254"/>
      <c r="AC536" s="254"/>
      <c r="AD536" s="254"/>
    </row>
    <row r="537" spans="1:30" ht="15.75" customHeight="1" x14ac:dyDescent="0.25">
      <c r="A537" s="254"/>
      <c r="B537" s="254"/>
      <c r="C537" s="254"/>
      <c r="D537" s="254"/>
      <c r="E537" s="254"/>
      <c r="F537" s="244"/>
      <c r="G537" s="244"/>
      <c r="H537" s="244"/>
      <c r="I537" s="254"/>
      <c r="J537" s="254"/>
      <c r="K537" s="244"/>
      <c r="L537" s="254"/>
      <c r="M537" s="254"/>
      <c r="N537" s="254"/>
      <c r="O537" s="254"/>
      <c r="P537" s="254"/>
      <c r="Q537" s="254"/>
      <c r="R537" s="254"/>
      <c r="S537" s="254"/>
      <c r="T537" s="254"/>
      <c r="U537" s="254"/>
      <c r="V537" s="254"/>
      <c r="W537" s="254"/>
      <c r="X537" s="254"/>
      <c r="Y537" s="254"/>
      <c r="Z537" s="254"/>
      <c r="AA537" s="254"/>
      <c r="AB537" s="254"/>
      <c r="AC537" s="254"/>
      <c r="AD537" s="254"/>
    </row>
    <row r="538" spans="1:30" ht="15.75" customHeight="1" x14ac:dyDescent="0.25">
      <c r="A538" s="254"/>
      <c r="B538" s="254"/>
      <c r="C538" s="254"/>
      <c r="D538" s="254"/>
      <c r="E538" s="254"/>
      <c r="F538" s="244"/>
      <c r="G538" s="244"/>
      <c r="H538" s="244"/>
      <c r="I538" s="254"/>
      <c r="J538" s="254"/>
      <c r="K538" s="244"/>
      <c r="L538" s="254"/>
      <c r="M538" s="254"/>
      <c r="N538" s="254"/>
      <c r="O538" s="254"/>
      <c r="P538" s="254"/>
      <c r="Q538" s="254"/>
      <c r="R538" s="254"/>
      <c r="S538" s="254"/>
      <c r="T538" s="254"/>
      <c r="U538" s="254"/>
      <c r="V538" s="254"/>
      <c r="W538" s="254"/>
      <c r="X538" s="254"/>
      <c r="Y538" s="254"/>
      <c r="Z538" s="254"/>
      <c r="AA538" s="254"/>
      <c r="AB538" s="254"/>
      <c r="AC538" s="254"/>
      <c r="AD538" s="254"/>
    </row>
    <row r="539" spans="1:30" ht="15.75" customHeight="1" x14ac:dyDescent="0.25">
      <c r="A539" s="254"/>
      <c r="B539" s="254"/>
      <c r="C539" s="254"/>
      <c r="D539" s="254"/>
      <c r="E539" s="254"/>
      <c r="F539" s="244"/>
      <c r="G539" s="244"/>
      <c r="H539" s="244"/>
      <c r="I539" s="254"/>
      <c r="J539" s="254"/>
      <c r="K539" s="244"/>
      <c r="L539" s="254"/>
      <c r="M539" s="254"/>
      <c r="N539" s="254"/>
      <c r="O539" s="254"/>
      <c r="P539" s="254"/>
      <c r="Q539" s="254"/>
      <c r="R539" s="254"/>
      <c r="S539" s="254"/>
      <c r="T539" s="254"/>
      <c r="U539" s="254"/>
      <c r="V539" s="254"/>
      <c r="W539" s="254"/>
      <c r="X539" s="254"/>
      <c r="Y539" s="254"/>
      <c r="Z539" s="254"/>
      <c r="AA539" s="254"/>
      <c r="AB539" s="254"/>
      <c r="AC539" s="254"/>
      <c r="AD539" s="254"/>
    </row>
    <row r="540" spans="1:30" ht="15.75" customHeight="1" x14ac:dyDescent="0.25">
      <c r="A540" s="254"/>
      <c r="B540" s="254"/>
      <c r="C540" s="254"/>
      <c r="D540" s="254"/>
      <c r="E540" s="254"/>
      <c r="F540" s="244"/>
      <c r="G540" s="244"/>
      <c r="H540" s="244"/>
      <c r="I540" s="254"/>
      <c r="J540" s="254"/>
      <c r="K540" s="244"/>
      <c r="L540" s="254"/>
      <c r="M540" s="254"/>
      <c r="N540" s="254"/>
      <c r="O540" s="254"/>
      <c r="P540" s="254"/>
      <c r="Q540" s="254"/>
      <c r="R540" s="254"/>
      <c r="S540" s="254"/>
      <c r="T540" s="254"/>
      <c r="U540" s="254"/>
      <c r="V540" s="254"/>
      <c r="W540" s="254"/>
      <c r="X540" s="254"/>
      <c r="Y540" s="254"/>
      <c r="Z540" s="254"/>
      <c r="AA540" s="254"/>
      <c r="AB540" s="254"/>
      <c r="AC540" s="254"/>
      <c r="AD540" s="254"/>
    </row>
    <row r="541" spans="1:30" ht="15.75" customHeight="1" x14ac:dyDescent="0.25">
      <c r="A541" s="254"/>
      <c r="B541" s="254"/>
      <c r="C541" s="254"/>
      <c r="D541" s="254"/>
      <c r="E541" s="254"/>
      <c r="F541" s="244"/>
      <c r="G541" s="244"/>
      <c r="H541" s="244"/>
      <c r="I541" s="254"/>
      <c r="J541" s="254"/>
      <c r="K541" s="244"/>
      <c r="L541" s="254"/>
      <c r="M541" s="254"/>
      <c r="N541" s="254"/>
      <c r="O541" s="254"/>
      <c r="P541" s="254"/>
      <c r="Q541" s="254"/>
      <c r="R541" s="254"/>
      <c r="S541" s="254"/>
      <c r="T541" s="254"/>
      <c r="U541" s="254"/>
      <c r="V541" s="254"/>
      <c r="W541" s="254"/>
      <c r="X541" s="254"/>
      <c r="Y541" s="254"/>
      <c r="Z541" s="254"/>
      <c r="AA541" s="254"/>
      <c r="AB541" s="254"/>
      <c r="AC541" s="254"/>
      <c r="AD541" s="254"/>
    </row>
    <row r="542" spans="1:30" ht="15.75" customHeight="1" x14ac:dyDescent="0.25">
      <c r="A542" s="254"/>
      <c r="B542" s="254"/>
      <c r="C542" s="254"/>
      <c r="D542" s="254"/>
      <c r="E542" s="254"/>
      <c r="F542" s="244"/>
      <c r="G542" s="244"/>
      <c r="H542" s="244"/>
      <c r="I542" s="254"/>
      <c r="J542" s="254"/>
      <c r="K542" s="244"/>
      <c r="L542" s="254"/>
      <c r="M542" s="254"/>
      <c r="N542" s="254"/>
      <c r="O542" s="254"/>
      <c r="P542" s="254"/>
      <c r="Q542" s="254"/>
      <c r="R542" s="254"/>
      <c r="S542" s="254"/>
      <c r="T542" s="254"/>
      <c r="U542" s="254"/>
      <c r="V542" s="254"/>
      <c r="W542" s="254"/>
      <c r="X542" s="254"/>
      <c r="Y542" s="254"/>
      <c r="Z542" s="254"/>
      <c r="AA542" s="254"/>
      <c r="AB542" s="254"/>
      <c r="AC542" s="254"/>
      <c r="AD542" s="254"/>
    </row>
    <row r="543" spans="1:30" ht="15.75" customHeight="1" x14ac:dyDescent="0.25">
      <c r="A543" s="254"/>
      <c r="B543" s="254"/>
      <c r="C543" s="254"/>
      <c r="D543" s="254"/>
      <c r="E543" s="254"/>
      <c r="F543" s="244"/>
      <c r="G543" s="244"/>
      <c r="H543" s="244"/>
      <c r="I543" s="254"/>
      <c r="J543" s="254"/>
      <c r="K543" s="244"/>
      <c r="L543" s="254"/>
      <c r="M543" s="254"/>
      <c r="N543" s="254"/>
      <c r="O543" s="254"/>
      <c r="P543" s="254"/>
      <c r="Q543" s="254"/>
      <c r="R543" s="254"/>
      <c r="S543" s="254"/>
      <c r="T543" s="254"/>
      <c r="U543" s="254"/>
      <c r="V543" s="254"/>
      <c r="W543" s="254"/>
      <c r="X543" s="254"/>
      <c r="Y543" s="254"/>
      <c r="Z543" s="254"/>
      <c r="AA543" s="254"/>
      <c r="AB543" s="254"/>
      <c r="AC543" s="254"/>
      <c r="AD543" s="254"/>
    </row>
    <row r="544" spans="1:30" ht="15.75" customHeight="1" x14ac:dyDescent="0.25">
      <c r="A544" s="254"/>
      <c r="B544" s="254"/>
      <c r="C544" s="254"/>
      <c r="D544" s="254"/>
      <c r="E544" s="254"/>
      <c r="F544" s="244"/>
      <c r="G544" s="244"/>
      <c r="H544" s="244"/>
      <c r="I544" s="254"/>
      <c r="J544" s="254"/>
      <c r="K544" s="244"/>
      <c r="L544" s="254"/>
      <c r="M544" s="254"/>
      <c r="N544" s="254"/>
      <c r="O544" s="254"/>
      <c r="P544" s="254"/>
      <c r="Q544" s="254"/>
      <c r="R544" s="254"/>
      <c r="S544" s="254"/>
      <c r="T544" s="254"/>
      <c r="U544" s="254"/>
      <c r="V544" s="254"/>
      <c r="W544" s="254"/>
      <c r="X544" s="254"/>
      <c r="Y544" s="254"/>
      <c r="Z544" s="254"/>
      <c r="AA544" s="254"/>
      <c r="AB544" s="254"/>
      <c r="AC544" s="254"/>
      <c r="AD544" s="254"/>
    </row>
    <row r="545" spans="1:30" ht="15.75" customHeight="1" x14ac:dyDescent="0.25">
      <c r="A545" s="254"/>
      <c r="B545" s="254"/>
      <c r="C545" s="254"/>
      <c r="D545" s="254"/>
      <c r="E545" s="254"/>
      <c r="F545" s="244"/>
      <c r="G545" s="244"/>
      <c r="H545" s="244"/>
      <c r="I545" s="254"/>
      <c r="J545" s="254"/>
      <c r="K545" s="244"/>
      <c r="L545" s="254"/>
      <c r="M545" s="254"/>
      <c r="N545" s="254"/>
      <c r="O545" s="254"/>
      <c r="P545" s="254"/>
      <c r="Q545" s="254"/>
      <c r="R545" s="254"/>
      <c r="S545" s="254"/>
      <c r="T545" s="254"/>
      <c r="U545" s="254"/>
      <c r="V545" s="254"/>
      <c r="W545" s="254"/>
      <c r="X545" s="254"/>
      <c r="Y545" s="254"/>
      <c r="Z545" s="254"/>
      <c r="AA545" s="254"/>
      <c r="AB545" s="254"/>
      <c r="AC545" s="254"/>
      <c r="AD545" s="254"/>
    </row>
    <row r="546" spans="1:30" ht="15.75" customHeight="1" x14ac:dyDescent="0.25">
      <c r="A546" s="254"/>
      <c r="B546" s="254"/>
      <c r="C546" s="254"/>
      <c r="D546" s="254"/>
      <c r="E546" s="254"/>
      <c r="F546" s="244"/>
      <c r="G546" s="244"/>
      <c r="H546" s="244"/>
      <c r="I546" s="254"/>
      <c r="J546" s="254"/>
      <c r="K546" s="244"/>
      <c r="L546" s="254"/>
      <c r="M546" s="254"/>
      <c r="N546" s="254"/>
      <c r="O546" s="254"/>
      <c r="P546" s="254"/>
      <c r="Q546" s="254"/>
      <c r="R546" s="254"/>
      <c r="S546" s="254"/>
      <c r="T546" s="254"/>
      <c r="U546" s="254"/>
      <c r="V546" s="254"/>
      <c r="W546" s="254"/>
      <c r="X546" s="254"/>
      <c r="Y546" s="254"/>
      <c r="Z546" s="254"/>
      <c r="AA546" s="254"/>
      <c r="AB546" s="254"/>
      <c r="AC546" s="254"/>
      <c r="AD546" s="254"/>
    </row>
    <row r="547" spans="1:30" ht="15.75" customHeight="1" x14ac:dyDescent="0.25">
      <c r="A547" s="254"/>
      <c r="B547" s="254"/>
      <c r="C547" s="254"/>
      <c r="D547" s="254"/>
      <c r="E547" s="254"/>
      <c r="F547" s="244"/>
      <c r="G547" s="244"/>
      <c r="H547" s="244"/>
      <c r="I547" s="254"/>
      <c r="J547" s="254"/>
      <c r="K547" s="244"/>
      <c r="L547" s="254"/>
      <c r="M547" s="254"/>
      <c r="N547" s="254"/>
      <c r="O547" s="254"/>
      <c r="P547" s="254"/>
      <c r="Q547" s="254"/>
      <c r="R547" s="254"/>
      <c r="S547" s="254"/>
      <c r="T547" s="254"/>
      <c r="U547" s="254"/>
      <c r="V547" s="254"/>
      <c r="W547" s="254"/>
      <c r="X547" s="254"/>
      <c r="Y547" s="254"/>
      <c r="Z547" s="254"/>
      <c r="AA547" s="254"/>
      <c r="AB547" s="254"/>
      <c r="AC547" s="254"/>
      <c r="AD547" s="254"/>
    </row>
    <row r="548" spans="1:30" ht="15.75" customHeight="1" x14ac:dyDescent="0.25">
      <c r="A548" s="254"/>
      <c r="B548" s="254"/>
      <c r="C548" s="254"/>
      <c r="D548" s="254"/>
      <c r="E548" s="254"/>
      <c r="F548" s="244"/>
      <c r="G548" s="244"/>
      <c r="H548" s="244"/>
      <c r="I548" s="254"/>
      <c r="J548" s="254"/>
      <c r="K548" s="244"/>
      <c r="L548" s="254"/>
      <c r="M548" s="254"/>
      <c r="N548" s="254"/>
      <c r="O548" s="254"/>
      <c r="P548" s="254"/>
      <c r="Q548" s="254"/>
      <c r="R548" s="254"/>
      <c r="S548" s="254"/>
      <c r="T548" s="254"/>
      <c r="U548" s="254"/>
      <c r="V548" s="254"/>
      <c r="W548" s="254"/>
      <c r="X548" s="254"/>
      <c r="Y548" s="254"/>
      <c r="Z548" s="254"/>
      <c r="AA548" s="254"/>
      <c r="AB548" s="254"/>
      <c r="AC548" s="254"/>
      <c r="AD548" s="254"/>
    </row>
    <row r="549" spans="1:30" ht="15.75" customHeight="1" x14ac:dyDescent="0.25">
      <c r="A549" s="254"/>
      <c r="B549" s="254"/>
      <c r="C549" s="254"/>
      <c r="D549" s="254"/>
      <c r="E549" s="254"/>
      <c r="F549" s="244"/>
      <c r="G549" s="244"/>
      <c r="H549" s="244"/>
      <c r="I549" s="254"/>
      <c r="J549" s="254"/>
      <c r="K549" s="244"/>
      <c r="L549" s="254"/>
      <c r="M549" s="254"/>
      <c r="N549" s="254"/>
      <c r="O549" s="254"/>
      <c r="P549" s="254"/>
      <c r="Q549" s="254"/>
      <c r="R549" s="254"/>
      <c r="S549" s="254"/>
      <c r="T549" s="254"/>
      <c r="U549" s="254"/>
      <c r="V549" s="254"/>
      <c r="W549" s="254"/>
      <c r="X549" s="254"/>
      <c r="Y549" s="254"/>
      <c r="Z549" s="254"/>
      <c r="AA549" s="254"/>
      <c r="AB549" s="254"/>
      <c r="AC549" s="254"/>
      <c r="AD549" s="254"/>
    </row>
    <row r="550" spans="1:30" ht="15.75" customHeight="1" x14ac:dyDescent="0.25">
      <c r="A550" s="254"/>
      <c r="B550" s="254"/>
      <c r="C550" s="254"/>
      <c r="D550" s="254"/>
      <c r="E550" s="254"/>
      <c r="F550" s="244"/>
      <c r="G550" s="244"/>
      <c r="H550" s="244"/>
      <c r="I550" s="254"/>
      <c r="J550" s="254"/>
      <c r="K550" s="244"/>
      <c r="L550" s="254"/>
      <c r="M550" s="254"/>
      <c r="N550" s="254"/>
      <c r="O550" s="254"/>
      <c r="P550" s="254"/>
      <c r="Q550" s="254"/>
      <c r="R550" s="254"/>
      <c r="S550" s="254"/>
      <c r="T550" s="254"/>
      <c r="U550" s="254"/>
      <c r="V550" s="254"/>
      <c r="W550" s="254"/>
      <c r="X550" s="254"/>
      <c r="Y550" s="254"/>
      <c r="Z550" s="254"/>
      <c r="AA550" s="254"/>
      <c r="AB550" s="254"/>
      <c r="AC550" s="254"/>
      <c r="AD550" s="254"/>
    </row>
    <row r="551" spans="1:30" ht="15.75" customHeight="1" x14ac:dyDescent="0.25">
      <c r="A551" s="254"/>
      <c r="B551" s="254"/>
      <c r="C551" s="254"/>
      <c r="D551" s="254"/>
      <c r="E551" s="254"/>
      <c r="F551" s="244"/>
      <c r="G551" s="244"/>
      <c r="H551" s="244"/>
      <c r="I551" s="254"/>
      <c r="J551" s="254"/>
      <c r="K551" s="244"/>
      <c r="L551" s="254"/>
      <c r="M551" s="254"/>
      <c r="N551" s="254"/>
      <c r="O551" s="254"/>
      <c r="P551" s="254"/>
      <c r="Q551" s="254"/>
      <c r="R551" s="254"/>
      <c r="S551" s="254"/>
      <c r="T551" s="254"/>
      <c r="U551" s="254"/>
      <c r="V551" s="254"/>
      <c r="W551" s="254"/>
      <c r="X551" s="254"/>
      <c r="Y551" s="254"/>
      <c r="Z551" s="254"/>
      <c r="AA551" s="254"/>
      <c r="AB551" s="254"/>
      <c r="AC551" s="254"/>
      <c r="AD551" s="254"/>
    </row>
    <row r="552" spans="1:30" ht="15.75" customHeight="1" x14ac:dyDescent="0.25">
      <c r="A552" s="254"/>
      <c r="B552" s="254"/>
      <c r="C552" s="254"/>
      <c r="D552" s="254"/>
      <c r="E552" s="254"/>
      <c r="F552" s="244"/>
      <c r="G552" s="244"/>
      <c r="H552" s="244"/>
      <c r="I552" s="254"/>
      <c r="J552" s="254"/>
      <c r="K552" s="244"/>
      <c r="L552" s="254"/>
      <c r="M552" s="254"/>
      <c r="N552" s="254"/>
      <c r="O552" s="254"/>
      <c r="P552" s="254"/>
      <c r="Q552" s="254"/>
      <c r="R552" s="254"/>
      <c r="S552" s="254"/>
      <c r="T552" s="254"/>
      <c r="U552" s="254"/>
      <c r="V552" s="254"/>
      <c r="W552" s="254"/>
      <c r="X552" s="254"/>
      <c r="Y552" s="254"/>
      <c r="Z552" s="254"/>
      <c r="AA552" s="254"/>
      <c r="AB552" s="254"/>
      <c r="AC552" s="254"/>
      <c r="AD552" s="254"/>
    </row>
    <row r="553" spans="1:30" ht="15.75" customHeight="1" x14ac:dyDescent="0.25">
      <c r="A553" s="254"/>
      <c r="B553" s="254"/>
      <c r="C553" s="254"/>
      <c r="D553" s="254"/>
      <c r="E553" s="254"/>
      <c r="F553" s="244"/>
      <c r="G553" s="244"/>
      <c r="H553" s="244"/>
      <c r="I553" s="254"/>
      <c r="J553" s="254"/>
      <c r="K553" s="244"/>
      <c r="L553" s="254"/>
      <c r="M553" s="254"/>
      <c r="N553" s="254"/>
      <c r="O553" s="254"/>
      <c r="P553" s="254"/>
      <c r="Q553" s="254"/>
      <c r="R553" s="254"/>
      <c r="S553" s="254"/>
      <c r="T553" s="254"/>
      <c r="U553" s="254"/>
      <c r="V553" s="254"/>
      <c r="W553" s="254"/>
      <c r="X553" s="254"/>
      <c r="Y553" s="254"/>
      <c r="Z553" s="254"/>
      <c r="AA553" s="254"/>
      <c r="AB553" s="254"/>
      <c r="AC553" s="254"/>
      <c r="AD553" s="254"/>
    </row>
    <row r="554" spans="1:30" ht="15.75" customHeight="1" x14ac:dyDescent="0.25">
      <c r="A554" s="254"/>
      <c r="B554" s="254"/>
      <c r="C554" s="254"/>
      <c r="D554" s="254"/>
      <c r="E554" s="254"/>
      <c r="F554" s="244"/>
      <c r="G554" s="244"/>
      <c r="H554" s="244"/>
      <c r="I554" s="254"/>
      <c r="J554" s="254"/>
      <c r="K554" s="244"/>
      <c r="L554" s="254"/>
      <c r="M554" s="254"/>
      <c r="N554" s="254"/>
      <c r="O554" s="254"/>
      <c r="P554" s="254"/>
      <c r="Q554" s="254"/>
      <c r="R554" s="254"/>
      <c r="S554" s="254"/>
      <c r="T554" s="254"/>
      <c r="U554" s="254"/>
      <c r="V554" s="254"/>
      <c r="W554" s="254"/>
      <c r="X554" s="254"/>
      <c r="Y554" s="254"/>
      <c r="Z554" s="254"/>
      <c r="AA554" s="254"/>
      <c r="AB554" s="254"/>
      <c r="AC554" s="254"/>
      <c r="AD554" s="254"/>
    </row>
    <row r="555" spans="1:30" ht="15.75" customHeight="1" x14ac:dyDescent="0.25">
      <c r="A555" s="254"/>
      <c r="B555" s="254"/>
      <c r="C555" s="254"/>
      <c r="D555" s="254"/>
      <c r="E555" s="254"/>
      <c r="F555" s="244"/>
      <c r="G555" s="244"/>
      <c r="H555" s="244"/>
      <c r="I555" s="254"/>
      <c r="J555" s="254"/>
      <c r="K555" s="244"/>
      <c r="L555" s="254"/>
      <c r="M555" s="254"/>
      <c r="N555" s="254"/>
      <c r="O555" s="254"/>
      <c r="P555" s="254"/>
      <c r="Q555" s="254"/>
      <c r="R555" s="254"/>
      <c r="S555" s="254"/>
      <c r="T555" s="254"/>
      <c r="U555" s="254"/>
      <c r="V555" s="254"/>
      <c r="W555" s="254"/>
      <c r="X555" s="254"/>
      <c r="Y555" s="254"/>
      <c r="Z555" s="254"/>
      <c r="AA555" s="254"/>
      <c r="AB555" s="254"/>
      <c r="AC555" s="254"/>
      <c r="AD555" s="254"/>
    </row>
    <row r="556" spans="1:30" ht="15.75" customHeight="1" x14ac:dyDescent="0.25">
      <c r="A556" s="254"/>
      <c r="B556" s="254"/>
      <c r="C556" s="254"/>
      <c r="D556" s="254"/>
      <c r="E556" s="254"/>
      <c r="F556" s="244"/>
      <c r="G556" s="244"/>
      <c r="H556" s="244"/>
      <c r="I556" s="254"/>
      <c r="J556" s="254"/>
      <c r="K556" s="244"/>
      <c r="L556" s="254"/>
      <c r="M556" s="254"/>
      <c r="N556" s="254"/>
      <c r="O556" s="254"/>
      <c r="P556" s="254"/>
      <c r="Q556" s="254"/>
      <c r="R556" s="254"/>
      <c r="S556" s="254"/>
      <c r="T556" s="254"/>
      <c r="U556" s="254"/>
      <c r="V556" s="254"/>
      <c r="W556" s="254"/>
      <c r="X556" s="254"/>
      <c r="Y556" s="254"/>
      <c r="Z556" s="254"/>
      <c r="AA556" s="254"/>
      <c r="AB556" s="254"/>
      <c r="AC556" s="254"/>
      <c r="AD556" s="254"/>
    </row>
    <row r="557" spans="1:30" ht="15.75" customHeight="1" x14ac:dyDescent="0.25">
      <c r="A557" s="254"/>
      <c r="B557" s="254"/>
      <c r="C557" s="254"/>
      <c r="D557" s="254"/>
      <c r="E557" s="254"/>
      <c r="F557" s="244"/>
      <c r="G557" s="244"/>
      <c r="H557" s="244"/>
      <c r="I557" s="254"/>
      <c r="J557" s="254"/>
      <c r="K557" s="244"/>
      <c r="L557" s="254"/>
      <c r="M557" s="254"/>
      <c r="N557" s="254"/>
      <c r="O557" s="254"/>
      <c r="P557" s="254"/>
      <c r="Q557" s="254"/>
      <c r="R557" s="254"/>
      <c r="S557" s="254"/>
      <c r="T557" s="254"/>
      <c r="U557" s="254"/>
      <c r="V557" s="254"/>
      <c r="W557" s="254"/>
      <c r="X557" s="254"/>
      <c r="Y557" s="254"/>
      <c r="Z557" s="254"/>
      <c r="AA557" s="254"/>
      <c r="AB557" s="254"/>
      <c r="AC557" s="254"/>
      <c r="AD557" s="254"/>
    </row>
    <row r="558" spans="1:30" ht="15.75" customHeight="1" x14ac:dyDescent="0.25">
      <c r="A558" s="254"/>
      <c r="B558" s="254"/>
      <c r="C558" s="254"/>
      <c r="D558" s="254"/>
      <c r="E558" s="254"/>
      <c r="F558" s="244"/>
      <c r="G558" s="244"/>
      <c r="H558" s="244"/>
      <c r="I558" s="254"/>
      <c r="J558" s="254"/>
      <c r="K558" s="244"/>
      <c r="L558" s="254"/>
      <c r="M558" s="254"/>
      <c r="N558" s="254"/>
      <c r="O558" s="254"/>
      <c r="P558" s="254"/>
      <c r="Q558" s="254"/>
      <c r="R558" s="254"/>
      <c r="S558" s="254"/>
      <c r="T558" s="254"/>
      <c r="U558" s="254"/>
      <c r="V558" s="254"/>
      <c r="W558" s="254"/>
      <c r="X558" s="254"/>
      <c r="Y558" s="254"/>
      <c r="Z558" s="254"/>
      <c r="AA558" s="254"/>
      <c r="AB558" s="254"/>
      <c r="AC558" s="254"/>
      <c r="AD558" s="254"/>
    </row>
    <row r="559" spans="1:30" ht="15.75" customHeight="1" x14ac:dyDescent="0.25">
      <c r="A559" s="254"/>
      <c r="B559" s="254"/>
      <c r="C559" s="254"/>
      <c r="D559" s="254"/>
      <c r="E559" s="254"/>
      <c r="F559" s="244"/>
      <c r="G559" s="244"/>
      <c r="H559" s="244"/>
      <c r="I559" s="254"/>
      <c r="J559" s="254"/>
      <c r="K559" s="244"/>
      <c r="L559" s="254"/>
      <c r="M559" s="254"/>
      <c r="N559" s="254"/>
      <c r="O559" s="254"/>
      <c r="P559" s="254"/>
      <c r="Q559" s="254"/>
      <c r="R559" s="254"/>
      <c r="S559" s="254"/>
      <c r="T559" s="254"/>
      <c r="U559" s="254"/>
      <c r="V559" s="254"/>
      <c r="W559" s="254"/>
      <c r="X559" s="254"/>
      <c r="Y559" s="254"/>
      <c r="Z559" s="254"/>
      <c r="AA559" s="254"/>
      <c r="AB559" s="254"/>
      <c r="AC559" s="254"/>
      <c r="AD559" s="254"/>
    </row>
    <row r="560" spans="1:30" ht="15.75" customHeight="1" x14ac:dyDescent="0.25">
      <c r="A560" s="254"/>
      <c r="B560" s="254"/>
      <c r="C560" s="254"/>
      <c r="D560" s="254"/>
      <c r="E560" s="254"/>
      <c r="F560" s="244"/>
      <c r="G560" s="244"/>
      <c r="H560" s="244"/>
      <c r="I560" s="254"/>
      <c r="J560" s="254"/>
      <c r="K560" s="244"/>
      <c r="L560" s="254"/>
      <c r="M560" s="254"/>
      <c r="N560" s="254"/>
      <c r="O560" s="254"/>
      <c r="P560" s="254"/>
      <c r="Q560" s="254"/>
      <c r="R560" s="254"/>
      <c r="S560" s="254"/>
      <c r="T560" s="254"/>
      <c r="U560" s="254"/>
      <c r="V560" s="254"/>
      <c r="W560" s="254"/>
      <c r="X560" s="254"/>
      <c r="Y560" s="254"/>
      <c r="Z560" s="254"/>
      <c r="AA560" s="254"/>
      <c r="AB560" s="254"/>
      <c r="AC560" s="254"/>
      <c r="AD560" s="254"/>
    </row>
    <row r="561" spans="1:30" ht="15.75" customHeight="1" x14ac:dyDescent="0.25">
      <c r="A561" s="254"/>
      <c r="B561" s="254"/>
      <c r="C561" s="254"/>
      <c r="D561" s="254"/>
      <c r="E561" s="254"/>
      <c r="F561" s="244"/>
      <c r="G561" s="244"/>
      <c r="H561" s="244"/>
      <c r="I561" s="254"/>
      <c r="J561" s="254"/>
      <c r="K561" s="244"/>
      <c r="L561" s="254"/>
      <c r="M561" s="254"/>
      <c r="N561" s="254"/>
      <c r="O561" s="254"/>
      <c r="P561" s="254"/>
      <c r="Q561" s="254"/>
      <c r="R561" s="254"/>
      <c r="S561" s="254"/>
      <c r="T561" s="254"/>
      <c r="U561" s="254"/>
      <c r="V561" s="254"/>
      <c r="W561" s="254"/>
      <c r="X561" s="254"/>
      <c r="Y561" s="254"/>
      <c r="Z561" s="254"/>
      <c r="AA561" s="254"/>
      <c r="AB561" s="254"/>
      <c r="AC561" s="254"/>
      <c r="AD561" s="254"/>
    </row>
    <row r="562" spans="1:30" ht="15.75" customHeight="1" x14ac:dyDescent="0.25">
      <c r="A562" s="254"/>
      <c r="B562" s="254"/>
      <c r="C562" s="254"/>
      <c r="D562" s="254"/>
      <c r="E562" s="254"/>
      <c r="F562" s="244"/>
      <c r="G562" s="244"/>
      <c r="H562" s="244"/>
      <c r="I562" s="254"/>
      <c r="J562" s="254"/>
      <c r="K562" s="244"/>
      <c r="L562" s="254"/>
      <c r="M562" s="254"/>
      <c r="N562" s="254"/>
      <c r="O562" s="254"/>
      <c r="P562" s="254"/>
      <c r="Q562" s="254"/>
      <c r="R562" s="254"/>
      <c r="S562" s="254"/>
      <c r="T562" s="254"/>
      <c r="U562" s="254"/>
      <c r="V562" s="254"/>
      <c r="W562" s="254"/>
      <c r="X562" s="254"/>
      <c r="Y562" s="254"/>
      <c r="Z562" s="254"/>
      <c r="AA562" s="254"/>
      <c r="AB562" s="254"/>
      <c r="AC562" s="254"/>
      <c r="AD562" s="254"/>
    </row>
    <row r="563" spans="1:30" ht="15.75" customHeight="1" x14ac:dyDescent="0.25">
      <c r="A563" s="254"/>
      <c r="B563" s="254"/>
      <c r="C563" s="254"/>
      <c r="D563" s="254"/>
      <c r="E563" s="254"/>
      <c r="F563" s="244"/>
      <c r="G563" s="244"/>
      <c r="H563" s="244"/>
      <c r="I563" s="254"/>
      <c r="J563" s="254"/>
      <c r="K563" s="244"/>
      <c r="L563" s="254"/>
      <c r="M563" s="254"/>
      <c r="N563" s="254"/>
      <c r="O563" s="254"/>
      <c r="P563" s="254"/>
      <c r="Q563" s="254"/>
      <c r="R563" s="254"/>
      <c r="S563" s="254"/>
      <c r="T563" s="254"/>
      <c r="U563" s="254"/>
      <c r="V563" s="254"/>
      <c r="W563" s="254"/>
      <c r="X563" s="254"/>
      <c r="Y563" s="254"/>
      <c r="Z563" s="254"/>
      <c r="AA563" s="254"/>
      <c r="AB563" s="254"/>
      <c r="AC563" s="254"/>
      <c r="AD563" s="254"/>
    </row>
    <row r="564" spans="1:30" ht="15.75" customHeight="1" x14ac:dyDescent="0.25">
      <c r="A564" s="254"/>
      <c r="B564" s="254"/>
      <c r="C564" s="254"/>
      <c r="D564" s="254"/>
      <c r="E564" s="254"/>
      <c r="F564" s="244"/>
      <c r="G564" s="244"/>
      <c r="H564" s="244"/>
      <c r="I564" s="254"/>
      <c r="J564" s="254"/>
      <c r="K564" s="244"/>
      <c r="L564" s="254"/>
      <c r="M564" s="254"/>
      <c r="N564" s="254"/>
      <c r="O564" s="254"/>
      <c r="P564" s="254"/>
      <c r="Q564" s="254"/>
      <c r="R564" s="254"/>
      <c r="S564" s="254"/>
      <c r="T564" s="254"/>
      <c r="U564" s="254"/>
      <c r="V564" s="254"/>
      <c r="W564" s="254"/>
      <c r="X564" s="254"/>
      <c r="Y564" s="254"/>
      <c r="Z564" s="254"/>
      <c r="AA564" s="254"/>
      <c r="AB564" s="254"/>
      <c r="AC564" s="254"/>
      <c r="AD564" s="254"/>
    </row>
    <row r="565" spans="1:30" ht="15.75" customHeight="1" x14ac:dyDescent="0.25">
      <c r="A565" s="254"/>
      <c r="B565" s="254"/>
      <c r="C565" s="254"/>
      <c r="D565" s="254"/>
      <c r="E565" s="254"/>
      <c r="F565" s="244"/>
      <c r="G565" s="244"/>
      <c r="H565" s="244"/>
      <c r="I565" s="254"/>
      <c r="J565" s="254"/>
      <c r="K565" s="244"/>
      <c r="L565" s="254"/>
      <c r="M565" s="254"/>
      <c r="N565" s="254"/>
      <c r="O565" s="254"/>
      <c r="P565" s="254"/>
      <c r="Q565" s="254"/>
      <c r="R565" s="254"/>
      <c r="S565" s="254"/>
      <c r="T565" s="254"/>
      <c r="U565" s="254"/>
      <c r="V565" s="254"/>
      <c r="W565" s="254"/>
      <c r="X565" s="254"/>
      <c r="Y565" s="254"/>
      <c r="Z565" s="254"/>
      <c r="AA565" s="254"/>
      <c r="AB565" s="254"/>
      <c r="AC565" s="254"/>
      <c r="AD565" s="254"/>
    </row>
    <row r="566" spans="1:30" ht="15.75" customHeight="1" x14ac:dyDescent="0.25">
      <c r="A566" s="254"/>
      <c r="B566" s="254"/>
      <c r="C566" s="254"/>
      <c r="D566" s="254"/>
      <c r="E566" s="254"/>
      <c r="F566" s="244"/>
      <c r="G566" s="244"/>
      <c r="H566" s="244"/>
      <c r="I566" s="254"/>
      <c r="J566" s="254"/>
      <c r="K566" s="244"/>
      <c r="L566" s="254"/>
      <c r="M566" s="254"/>
      <c r="N566" s="254"/>
      <c r="O566" s="254"/>
      <c r="P566" s="254"/>
      <c r="Q566" s="254"/>
      <c r="R566" s="254"/>
      <c r="S566" s="254"/>
      <c r="T566" s="254"/>
      <c r="U566" s="254"/>
      <c r="V566" s="254"/>
      <c r="W566" s="254"/>
      <c r="X566" s="254"/>
      <c r="Y566" s="254"/>
      <c r="Z566" s="254"/>
      <c r="AA566" s="254"/>
      <c r="AB566" s="254"/>
      <c r="AC566" s="254"/>
      <c r="AD566" s="254"/>
    </row>
    <row r="567" spans="1:30" ht="15.75" customHeight="1" x14ac:dyDescent="0.25">
      <c r="A567" s="254"/>
      <c r="B567" s="254"/>
      <c r="C567" s="254"/>
      <c r="D567" s="254"/>
      <c r="E567" s="254"/>
      <c r="F567" s="244"/>
      <c r="G567" s="244"/>
      <c r="H567" s="244"/>
      <c r="I567" s="254"/>
      <c r="J567" s="254"/>
      <c r="K567" s="244"/>
      <c r="L567" s="254"/>
      <c r="M567" s="254"/>
      <c r="N567" s="254"/>
      <c r="O567" s="254"/>
      <c r="P567" s="254"/>
      <c r="Q567" s="254"/>
      <c r="R567" s="254"/>
      <c r="S567" s="254"/>
      <c r="T567" s="254"/>
      <c r="U567" s="254"/>
      <c r="V567" s="254"/>
      <c r="W567" s="254"/>
      <c r="X567" s="254"/>
      <c r="Y567" s="254"/>
      <c r="Z567" s="254"/>
      <c r="AA567" s="254"/>
      <c r="AB567" s="254"/>
      <c r="AC567" s="254"/>
      <c r="AD567" s="254"/>
    </row>
    <row r="568" spans="1:30" ht="15.75" customHeight="1" x14ac:dyDescent="0.25">
      <c r="A568" s="254"/>
      <c r="B568" s="254"/>
      <c r="C568" s="254"/>
      <c r="D568" s="254"/>
      <c r="E568" s="254"/>
      <c r="F568" s="244"/>
      <c r="G568" s="244"/>
      <c r="H568" s="244"/>
      <c r="I568" s="254"/>
      <c r="J568" s="254"/>
      <c r="K568" s="244"/>
      <c r="L568" s="254"/>
      <c r="M568" s="254"/>
      <c r="N568" s="254"/>
      <c r="O568" s="254"/>
      <c r="P568" s="254"/>
      <c r="Q568" s="254"/>
      <c r="R568" s="254"/>
      <c r="S568" s="254"/>
      <c r="T568" s="254"/>
      <c r="U568" s="254"/>
      <c r="V568" s="254"/>
      <c r="W568" s="254"/>
      <c r="X568" s="254"/>
      <c r="Y568" s="254"/>
      <c r="Z568" s="254"/>
      <c r="AA568" s="254"/>
      <c r="AB568" s="254"/>
      <c r="AC568" s="254"/>
      <c r="AD568" s="254"/>
    </row>
    <row r="569" spans="1:30" ht="15.75" customHeight="1" x14ac:dyDescent="0.25">
      <c r="A569" s="254"/>
      <c r="B569" s="254"/>
      <c r="C569" s="254"/>
      <c r="D569" s="254"/>
      <c r="E569" s="254"/>
      <c r="F569" s="244"/>
      <c r="G569" s="244"/>
      <c r="H569" s="244"/>
      <c r="I569" s="254"/>
      <c r="J569" s="254"/>
      <c r="K569" s="244"/>
      <c r="L569" s="254"/>
      <c r="M569" s="254"/>
      <c r="N569" s="254"/>
      <c r="O569" s="254"/>
      <c r="P569" s="254"/>
      <c r="Q569" s="254"/>
      <c r="R569" s="254"/>
      <c r="S569" s="254"/>
      <c r="T569" s="254"/>
      <c r="U569" s="254"/>
      <c r="V569" s="254"/>
      <c r="W569" s="254"/>
      <c r="X569" s="254"/>
      <c r="Y569" s="254"/>
      <c r="Z569" s="254"/>
      <c r="AA569" s="254"/>
      <c r="AB569" s="254"/>
      <c r="AC569" s="254"/>
      <c r="AD569" s="254"/>
    </row>
    <row r="570" spans="1:30" ht="15.75" customHeight="1" x14ac:dyDescent="0.25">
      <c r="A570" s="254"/>
      <c r="B570" s="254"/>
      <c r="C570" s="254"/>
      <c r="D570" s="254"/>
      <c r="E570" s="254"/>
      <c r="F570" s="244"/>
      <c r="G570" s="244"/>
      <c r="H570" s="244"/>
      <c r="I570" s="254"/>
      <c r="J570" s="254"/>
      <c r="K570" s="244"/>
      <c r="L570" s="254"/>
      <c r="M570" s="254"/>
      <c r="N570" s="254"/>
      <c r="O570" s="254"/>
      <c r="P570" s="254"/>
      <c r="Q570" s="254"/>
      <c r="R570" s="254"/>
      <c r="S570" s="254"/>
      <c r="T570" s="254"/>
      <c r="U570" s="254"/>
      <c r="V570" s="254"/>
      <c r="W570" s="254"/>
      <c r="X570" s="254"/>
      <c r="Y570" s="254"/>
      <c r="Z570" s="254"/>
      <c r="AA570" s="254"/>
      <c r="AB570" s="254"/>
      <c r="AC570" s="254"/>
      <c r="AD570" s="254"/>
    </row>
    <row r="571" spans="1:30" ht="15.75" customHeight="1" x14ac:dyDescent="0.25">
      <c r="A571" s="254"/>
      <c r="B571" s="254"/>
      <c r="C571" s="254"/>
      <c r="D571" s="254"/>
      <c r="E571" s="254"/>
      <c r="F571" s="244"/>
      <c r="G571" s="244"/>
      <c r="H571" s="244"/>
      <c r="I571" s="254"/>
      <c r="J571" s="254"/>
      <c r="K571" s="244"/>
      <c r="L571" s="254"/>
      <c r="M571" s="254"/>
      <c r="N571" s="254"/>
      <c r="O571" s="254"/>
      <c r="P571" s="254"/>
      <c r="Q571" s="254"/>
      <c r="R571" s="254"/>
      <c r="S571" s="254"/>
      <c r="T571" s="254"/>
      <c r="U571" s="254"/>
      <c r="V571" s="254"/>
      <c r="W571" s="254"/>
      <c r="X571" s="254"/>
      <c r="Y571" s="254"/>
      <c r="Z571" s="254"/>
      <c r="AA571" s="254"/>
      <c r="AB571" s="254"/>
      <c r="AC571" s="254"/>
      <c r="AD571" s="254"/>
    </row>
    <row r="572" spans="1:30" ht="15.75" customHeight="1" x14ac:dyDescent="0.25">
      <c r="A572" s="254"/>
      <c r="B572" s="254"/>
      <c r="C572" s="254"/>
      <c r="D572" s="254"/>
      <c r="E572" s="254"/>
      <c r="F572" s="244"/>
      <c r="G572" s="244"/>
      <c r="H572" s="244"/>
      <c r="I572" s="254"/>
      <c r="J572" s="254"/>
      <c r="K572" s="244"/>
      <c r="L572" s="254"/>
      <c r="M572" s="254"/>
      <c r="N572" s="254"/>
      <c r="O572" s="254"/>
      <c r="P572" s="254"/>
      <c r="Q572" s="254"/>
      <c r="R572" s="254"/>
      <c r="S572" s="254"/>
      <c r="T572" s="254"/>
      <c r="U572" s="254"/>
      <c r="V572" s="254"/>
      <c r="W572" s="254"/>
      <c r="X572" s="254"/>
      <c r="Y572" s="254"/>
      <c r="Z572" s="254"/>
      <c r="AA572" s="254"/>
      <c r="AB572" s="254"/>
      <c r="AC572" s="254"/>
      <c r="AD572" s="254"/>
    </row>
    <row r="573" spans="1:30" ht="15.75" customHeight="1" x14ac:dyDescent="0.25">
      <c r="A573" s="254"/>
      <c r="B573" s="254"/>
      <c r="C573" s="254"/>
      <c r="D573" s="254"/>
      <c r="E573" s="254"/>
      <c r="F573" s="244"/>
      <c r="G573" s="244"/>
      <c r="H573" s="244"/>
      <c r="I573" s="254"/>
      <c r="J573" s="254"/>
      <c r="K573" s="244"/>
      <c r="L573" s="254"/>
      <c r="M573" s="254"/>
      <c r="N573" s="254"/>
      <c r="O573" s="254"/>
      <c r="P573" s="254"/>
      <c r="Q573" s="254"/>
      <c r="R573" s="254"/>
      <c r="S573" s="254"/>
      <c r="T573" s="254"/>
      <c r="U573" s="254"/>
      <c r="V573" s="254"/>
      <c r="W573" s="254"/>
      <c r="X573" s="254"/>
      <c r="Y573" s="254"/>
      <c r="Z573" s="254"/>
      <c r="AA573" s="254"/>
      <c r="AB573" s="254"/>
      <c r="AC573" s="254"/>
      <c r="AD573" s="254"/>
    </row>
    <row r="574" spans="1:30" ht="15.75" customHeight="1" x14ac:dyDescent="0.25">
      <c r="A574" s="254"/>
      <c r="B574" s="254"/>
      <c r="C574" s="254"/>
      <c r="D574" s="254"/>
      <c r="E574" s="254"/>
      <c r="F574" s="244"/>
      <c r="G574" s="244"/>
      <c r="H574" s="244"/>
      <c r="I574" s="254"/>
      <c r="J574" s="254"/>
      <c r="K574" s="244"/>
      <c r="L574" s="254"/>
      <c r="M574" s="254"/>
      <c r="N574" s="254"/>
      <c r="O574" s="254"/>
      <c r="P574" s="254"/>
      <c r="Q574" s="254"/>
      <c r="R574" s="254"/>
      <c r="S574" s="254"/>
      <c r="T574" s="254"/>
      <c r="U574" s="254"/>
      <c r="V574" s="254"/>
      <c r="W574" s="254"/>
      <c r="X574" s="254"/>
      <c r="Y574" s="254"/>
      <c r="Z574" s="254"/>
      <c r="AA574" s="254"/>
      <c r="AB574" s="254"/>
      <c r="AC574" s="254"/>
      <c r="AD574" s="254"/>
    </row>
    <row r="575" spans="1:30" ht="15.75" customHeight="1" x14ac:dyDescent="0.25">
      <c r="A575" s="254"/>
      <c r="B575" s="254"/>
      <c r="C575" s="254"/>
      <c r="D575" s="254"/>
      <c r="E575" s="254"/>
      <c r="F575" s="244"/>
      <c r="G575" s="244"/>
      <c r="H575" s="244"/>
      <c r="I575" s="254"/>
      <c r="J575" s="254"/>
      <c r="K575" s="244"/>
      <c r="L575" s="254"/>
      <c r="M575" s="254"/>
      <c r="N575" s="254"/>
      <c r="O575" s="254"/>
      <c r="P575" s="254"/>
      <c r="Q575" s="254"/>
      <c r="R575" s="254"/>
      <c r="S575" s="254"/>
      <c r="T575" s="254"/>
      <c r="U575" s="254"/>
      <c r="V575" s="254"/>
      <c r="W575" s="254"/>
      <c r="X575" s="254"/>
      <c r="Y575" s="254"/>
      <c r="Z575" s="254"/>
      <c r="AA575" s="254"/>
      <c r="AB575" s="254"/>
      <c r="AC575" s="254"/>
      <c r="AD575" s="254"/>
    </row>
    <row r="576" spans="1:30" ht="15.75" customHeight="1" x14ac:dyDescent="0.25">
      <c r="A576" s="254"/>
      <c r="B576" s="254"/>
      <c r="C576" s="254"/>
      <c r="D576" s="254"/>
      <c r="E576" s="254"/>
      <c r="F576" s="244"/>
      <c r="G576" s="244"/>
      <c r="H576" s="244"/>
      <c r="I576" s="254"/>
      <c r="J576" s="254"/>
      <c r="K576" s="244"/>
      <c r="L576" s="254"/>
      <c r="M576" s="254"/>
      <c r="N576" s="254"/>
      <c r="O576" s="254"/>
      <c r="P576" s="254"/>
      <c r="Q576" s="254"/>
      <c r="R576" s="254"/>
      <c r="S576" s="254"/>
      <c r="T576" s="254"/>
      <c r="U576" s="254"/>
      <c r="V576" s="254"/>
      <c r="W576" s="254"/>
      <c r="X576" s="254"/>
      <c r="Y576" s="254"/>
      <c r="Z576" s="254"/>
      <c r="AA576" s="254"/>
      <c r="AB576" s="254"/>
      <c r="AC576" s="254"/>
      <c r="AD576" s="254"/>
    </row>
    <row r="577" spans="1:30" ht="15.75" customHeight="1" x14ac:dyDescent="0.25">
      <c r="A577" s="254"/>
      <c r="B577" s="254"/>
      <c r="C577" s="254"/>
      <c r="D577" s="254"/>
      <c r="E577" s="254"/>
      <c r="F577" s="244"/>
      <c r="G577" s="244"/>
      <c r="H577" s="244"/>
      <c r="I577" s="254"/>
      <c r="J577" s="254"/>
      <c r="K577" s="244"/>
      <c r="L577" s="254"/>
      <c r="M577" s="254"/>
      <c r="N577" s="254"/>
      <c r="O577" s="254"/>
      <c r="P577" s="254"/>
      <c r="Q577" s="254"/>
      <c r="R577" s="254"/>
      <c r="S577" s="254"/>
      <c r="T577" s="254"/>
      <c r="U577" s="254"/>
      <c r="V577" s="254"/>
      <c r="W577" s="254"/>
      <c r="X577" s="254"/>
      <c r="Y577" s="254"/>
      <c r="Z577" s="254"/>
      <c r="AA577" s="254"/>
      <c r="AB577" s="254"/>
      <c r="AC577" s="254"/>
      <c r="AD577" s="254"/>
    </row>
    <row r="578" spans="1:30" ht="15.75" customHeight="1" x14ac:dyDescent="0.25">
      <c r="A578" s="254"/>
      <c r="B578" s="254"/>
      <c r="C578" s="254"/>
      <c r="D578" s="254"/>
      <c r="E578" s="254"/>
      <c r="F578" s="244"/>
      <c r="G578" s="244"/>
      <c r="H578" s="244"/>
      <c r="I578" s="254"/>
      <c r="J578" s="254"/>
      <c r="K578" s="244"/>
      <c r="L578" s="254"/>
      <c r="M578" s="254"/>
      <c r="N578" s="254"/>
      <c r="O578" s="254"/>
      <c r="P578" s="254"/>
      <c r="Q578" s="254"/>
      <c r="R578" s="254"/>
      <c r="S578" s="254"/>
      <c r="T578" s="254"/>
      <c r="U578" s="254"/>
      <c r="V578" s="254"/>
      <c r="W578" s="254"/>
      <c r="X578" s="254"/>
      <c r="Y578" s="254"/>
      <c r="Z578" s="254"/>
      <c r="AA578" s="254"/>
      <c r="AB578" s="254"/>
      <c r="AC578" s="254"/>
      <c r="AD578" s="254"/>
    </row>
    <row r="579" spans="1:30" ht="15.75" customHeight="1" x14ac:dyDescent="0.25">
      <c r="A579" s="254"/>
      <c r="B579" s="254"/>
      <c r="C579" s="254"/>
      <c r="D579" s="254"/>
      <c r="E579" s="254"/>
      <c r="F579" s="244"/>
      <c r="G579" s="244"/>
      <c r="H579" s="244"/>
      <c r="I579" s="254"/>
      <c r="J579" s="254"/>
      <c r="K579" s="244"/>
      <c r="L579" s="254"/>
      <c r="M579" s="254"/>
      <c r="N579" s="254"/>
      <c r="O579" s="254"/>
      <c r="P579" s="254"/>
      <c r="Q579" s="254"/>
      <c r="R579" s="254"/>
      <c r="S579" s="254"/>
      <c r="T579" s="254"/>
      <c r="U579" s="254"/>
      <c r="V579" s="254"/>
      <c r="W579" s="254"/>
      <c r="X579" s="254"/>
      <c r="Y579" s="254"/>
      <c r="Z579" s="254"/>
      <c r="AA579" s="254"/>
      <c r="AB579" s="254"/>
      <c r="AC579" s="254"/>
      <c r="AD579" s="254"/>
    </row>
    <row r="580" spans="1:30" ht="15.75" customHeight="1" x14ac:dyDescent="0.25">
      <c r="A580" s="254"/>
      <c r="B580" s="254"/>
      <c r="C580" s="254"/>
      <c r="D580" s="254"/>
      <c r="E580" s="254"/>
      <c r="F580" s="244"/>
      <c r="G580" s="244"/>
      <c r="H580" s="244"/>
      <c r="I580" s="254"/>
      <c r="J580" s="254"/>
      <c r="K580" s="244"/>
      <c r="L580" s="254"/>
      <c r="M580" s="254"/>
      <c r="N580" s="254"/>
      <c r="O580" s="254"/>
      <c r="P580" s="254"/>
      <c r="Q580" s="254"/>
      <c r="R580" s="254"/>
      <c r="S580" s="254"/>
      <c r="T580" s="254"/>
      <c r="U580" s="254"/>
      <c r="V580" s="254"/>
      <c r="W580" s="254"/>
      <c r="X580" s="254"/>
      <c r="Y580" s="254"/>
      <c r="Z580" s="254"/>
      <c r="AA580" s="254"/>
      <c r="AB580" s="254"/>
      <c r="AC580" s="254"/>
      <c r="AD580" s="254"/>
    </row>
    <row r="581" spans="1:30" ht="15.75" customHeight="1" x14ac:dyDescent="0.25">
      <c r="A581" s="254"/>
      <c r="B581" s="254"/>
      <c r="C581" s="254"/>
      <c r="D581" s="254"/>
      <c r="E581" s="254"/>
      <c r="F581" s="244"/>
      <c r="G581" s="244"/>
      <c r="H581" s="244"/>
      <c r="I581" s="254"/>
      <c r="J581" s="254"/>
      <c r="K581" s="244"/>
      <c r="L581" s="254"/>
      <c r="M581" s="254"/>
      <c r="N581" s="254"/>
      <c r="O581" s="254"/>
      <c r="P581" s="254"/>
      <c r="Q581" s="254"/>
      <c r="R581" s="254"/>
      <c r="S581" s="254"/>
      <c r="T581" s="254"/>
      <c r="U581" s="254"/>
      <c r="V581" s="254"/>
      <c r="W581" s="254"/>
      <c r="X581" s="254"/>
      <c r="Y581" s="254"/>
      <c r="Z581" s="254"/>
      <c r="AA581" s="254"/>
      <c r="AB581" s="254"/>
      <c r="AC581" s="254"/>
      <c r="AD581" s="254"/>
    </row>
    <row r="582" spans="1:30" ht="15.75" customHeight="1" x14ac:dyDescent="0.25">
      <c r="A582" s="254"/>
      <c r="B582" s="254"/>
      <c r="C582" s="254"/>
      <c r="D582" s="254"/>
      <c r="E582" s="254"/>
      <c r="F582" s="244"/>
      <c r="G582" s="244"/>
      <c r="H582" s="244"/>
      <c r="I582" s="254"/>
      <c r="J582" s="254"/>
      <c r="K582" s="244"/>
      <c r="L582" s="254"/>
      <c r="M582" s="254"/>
      <c r="N582" s="254"/>
      <c r="O582" s="254"/>
      <c r="P582" s="254"/>
      <c r="Q582" s="254"/>
      <c r="R582" s="254"/>
      <c r="S582" s="254"/>
      <c r="T582" s="254"/>
      <c r="U582" s="254"/>
      <c r="V582" s="254"/>
      <c r="W582" s="254"/>
      <c r="X582" s="254"/>
      <c r="Y582" s="254"/>
      <c r="Z582" s="254"/>
      <c r="AA582" s="254"/>
      <c r="AB582" s="254"/>
      <c r="AC582" s="254"/>
      <c r="AD582" s="254"/>
    </row>
    <row r="583" spans="1:30" ht="15.75" customHeight="1" x14ac:dyDescent="0.25">
      <c r="A583" s="254"/>
      <c r="B583" s="254"/>
      <c r="C583" s="254"/>
      <c r="D583" s="254"/>
      <c r="E583" s="254"/>
      <c r="F583" s="244"/>
      <c r="G583" s="244"/>
      <c r="H583" s="244"/>
      <c r="I583" s="254"/>
      <c r="J583" s="254"/>
      <c r="K583" s="244"/>
      <c r="L583" s="254"/>
      <c r="M583" s="254"/>
      <c r="N583" s="254"/>
      <c r="O583" s="254"/>
      <c r="P583" s="254"/>
      <c r="Q583" s="254"/>
      <c r="R583" s="254"/>
      <c r="S583" s="254"/>
      <c r="T583" s="254"/>
      <c r="U583" s="254"/>
      <c r="V583" s="254"/>
      <c r="W583" s="254"/>
      <c r="X583" s="254"/>
      <c r="Y583" s="254"/>
      <c r="Z583" s="254"/>
      <c r="AA583" s="254"/>
      <c r="AB583" s="254"/>
      <c r="AC583" s="254"/>
      <c r="AD583" s="254"/>
    </row>
    <row r="584" spans="1:30" ht="15.75" customHeight="1" x14ac:dyDescent="0.25">
      <c r="A584" s="254"/>
      <c r="B584" s="254"/>
      <c r="C584" s="254"/>
      <c r="D584" s="254"/>
      <c r="E584" s="254"/>
      <c r="F584" s="244"/>
      <c r="G584" s="244"/>
      <c r="H584" s="244"/>
      <c r="I584" s="254"/>
      <c r="J584" s="254"/>
      <c r="K584" s="244"/>
      <c r="L584" s="254"/>
      <c r="M584" s="254"/>
      <c r="N584" s="254"/>
      <c r="O584" s="254"/>
      <c r="P584" s="254"/>
      <c r="Q584" s="254"/>
      <c r="R584" s="254"/>
      <c r="S584" s="254"/>
      <c r="T584" s="254"/>
      <c r="U584" s="254"/>
      <c r="V584" s="254"/>
      <c r="W584" s="254"/>
      <c r="X584" s="254"/>
      <c r="Y584" s="254"/>
      <c r="Z584" s="254"/>
      <c r="AA584" s="254"/>
      <c r="AB584" s="254"/>
      <c r="AC584" s="254"/>
      <c r="AD584" s="254"/>
    </row>
    <row r="585" spans="1:30" ht="15.75" customHeight="1" x14ac:dyDescent="0.25">
      <c r="A585" s="254"/>
      <c r="B585" s="254"/>
      <c r="C585" s="254"/>
      <c r="D585" s="254"/>
      <c r="E585" s="254"/>
      <c r="F585" s="244"/>
      <c r="G585" s="244"/>
      <c r="H585" s="244"/>
      <c r="I585" s="254"/>
      <c r="J585" s="254"/>
      <c r="K585" s="244"/>
      <c r="L585" s="254"/>
      <c r="M585" s="254"/>
      <c r="N585" s="254"/>
      <c r="O585" s="254"/>
      <c r="P585" s="254"/>
      <c r="Q585" s="254"/>
      <c r="R585" s="254"/>
      <c r="S585" s="254"/>
      <c r="T585" s="254"/>
      <c r="U585" s="254"/>
      <c r="V585" s="254"/>
      <c r="W585" s="254"/>
      <c r="X585" s="254"/>
      <c r="Y585" s="254"/>
      <c r="Z585" s="254"/>
      <c r="AA585" s="254"/>
      <c r="AB585" s="254"/>
      <c r="AC585" s="254"/>
      <c r="AD585" s="254"/>
    </row>
    <row r="586" spans="1:30" ht="15.75" customHeight="1" x14ac:dyDescent="0.25">
      <c r="A586" s="254"/>
      <c r="B586" s="254"/>
      <c r="C586" s="254"/>
      <c r="D586" s="254"/>
      <c r="E586" s="254"/>
      <c r="F586" s="244"/>
      <c r="G586" s="244"/>
      <c r="H586" s="244"/>
      <c r="I586" s="254"/>
      <c r="J586" s="254"/>
      <c r="K586" s="244"/>
      <c r="L586" s="254"/>
      <c r="M586" s="254"/>
      <c r="N586" s="254"/>
      <c r="O586" s="254"/>
      <c r="P586" s="254"/>
      <c r="Q586" s="254"/>
      <c r="R586" s="254"/>
      <c r="S586" s="254"/>
      <c r="T586" s="254"/>
      <c r="U586" s="254"/>
      <c r="V586" s="254"/>
      <c r="W586" s="254"/>
      <c r="X586" s="254"/>
      <c r="Y586" s="254"/>
      <c r="Z586" s="254"/>
      <c r="AA586" s="254"/>
      <c r="AB586" s="254"/>
      <c r="AC586" s="254"/>
      <c r="AD586" s="254"/>
    </row>
    <row r="587" spans="1:30" ht="15.75" customHeight="1" x14ac:dyDescent="0.25">
      <c r="A587" s="254"/>
      <c r="B587" s="254"/>
      <c r="C587" s="254"/>
      <c r="D587" s="254"/>
      <c r="E587" s="254"/>
      <c r="F587" s="244"/>
      <c r="G587" s="244"/>
      <c r="H587" s="244"/>
      <c r="I587" s="254"/>
      <c r="J587" s="254"/>
      <c r="K587" s="244"/>
      <c r="L587" s="254"/>
      <c r="M587" s="254"/>
      <c r="N587" s="254"/>
      <c r="O587" s="254"/>
      <c r="P587" s="254"/>
      <c r="Q587" s="254"/>
      <c r="R587" s="254"/>
      <c r="S587" s="254"/>
      <c r="T587" s="254"/>
      <c r="U587" s="254"/>
      <c r="V587" s="254"/>
      <c r="W587" s="254"/>
      <c r="X587" s="254"/>
      <c r="Y587" s="254"/>
      <c r="Z587" s="254"/>
      <c r="AA587" s="254"/>
      <c r="AB587" s="254"/>
      <c r="AC587" s="254"/>
      <c r="AD587" s="254"/>
    </row>
    <row r="588" spans="1:30" ht="15.75" customHeight="1" x14ac:dyDescent="0.25">
      <c r="A588" s="254"/>
      <c r="B588" s="254"/>
      <c r="C588" s="254"/>
      <c r="D588" s="254"/>
      <c r="E588" s="254"/>
      <c r="F588" s="244"/>
      <c r="G588" s="244"/>
      <c r="H588" s="244"/>
      <c r="I588" s="254"/>
      <c r="J588" s="254"/>
      <c r="K588" s="244"/>
      <c r="L588" s="254"/>
      <c r="M588" s="254"/>
      <c r="N588" s="254"/>
      <c r="O588" s="254"/>
      <c r="P588" s="254"/>
      <c r="Q588" s="254"/>
      <c r="R588" s="254"/>
      <c r="S588" s="254"/>
      <c r="T588" s="254"/>
      <c r="U588" s="254"/>
      <c r="V588" s="254"/>
      <c r="W588" s="254"/>
      <c r="X588" s="254"/>
      <c r="Y588" s="254"/>
      <c r="Z588" s="254"/>
      <c r="AA588" s="254"/>
      <c r="AB588" s="254"/>
      <c r="AC588" s="254"/>
      <c r="AD588" s="254"/>
    </row>
    <row r="589" spans="1:30" ht="15.75" customHeight="1" x14ac:dyDescent="0.25">
      <c r="A589" s="254"/>
      <c r="B589" s="254"/>
      <c r="C589" s="254"/>
      <c r="D589" s="254"/>
      <c r="E589" s="254"/>
      <c r="F589" s="244"/>
      <c r="G589" s="244"/>
      <c r="H589" s="244"/>
      <c r="I589" s="254"/>
      <c r="J589" s="254"/>
      <c r="K589" s="244"/>
      <c r="L589" s="254"/>
      <c r="M589" s="254"/>
      <c r="N589" s="254"/>
      <c r="O589" s="254"/>
      <c r="P589" s="254"/>
      <c r="Q589" s="254"/>
      <c r="R589" s="254"/>
      <c r="S589" s="254"/>
      <c r="T589" s="254"/>
      <c r="U589" s="254"/>
      <c r="V589" s="254"/>
      <c r="W589" s="254"/>
      <c r="X589" s="254"/>
      <c r="Y589" s="254"/>
      <c r="Z589" s="254"/>
      <c r="AA589" s="254"/>
      <c r="AB589" s="254"/>
      <c r="AC589" s="254"/>
      <c r="AD589" s="254"/>
    </row>
    <row r="590" spans="1:30" ht="15.75" customHeight="1" x14ac:dyDescent="0.25">
      <c r="A590" s="254"/>
      <c r="B590" s="254"/>
      <c r="C590" s="254"/>
      <c r="D590" s="254"/>
      <c r="E590" s="254"/>
      <c r="F590" s="244"/>
      <c r="G590" s="244"/>
      <c r="H590" s="244"/>
      <c r="I590" s="254"/>
      <c r="J590" s="254"/>
      <c r="K590" s="244"/>
      <c r="L590" s="254"/>
      <c r="M590" s="254"/>
      <c r="N590" s="254"/>
      <c r="O590" s="254"/>
      <c r="P590" s="254"/>
      <c r="Q590" s="254"/>
      <c r="R590" s="254"/>
      <c r="S590" s="254"/>
      <c r="T590" s="254"/>
      <c r="U590" s="254"/>
      <c r="V590" s="254"/>
      <c r="W590" s="254"/>
      <c r="X590" s="254"/>
      <c r="Y590" s="254"/>
      <c r="Z590" s="254"/>
      <c r="AA590" s="254"/>
      <c r="AB590" s="254"/>
      <c r="AC590" s="254"/>
      <c r="AD590" s="254"/>
    </row>
    <row r="591" spans="1:30" ht="15.75" customHeight="1" x14ac:dyDescent="0.25">
      <c r="A591" s="254"/>
      <c r="B591" s="254"/>
      <c r="C591" s="254"/>
      <c r="D591" s="254"/>
      <c r="E591" s="254"/>
      <c r="F591" s="244"/>
      <c r="G591" s="244"/>
      <c r="H591" s="244"/>
      <c r="I591" s="254"/>
      <c r="J591" s="254"/>
      <c r="K591" s="244"/>
      <c r="L591" s="254"/>
      <c r="M591" s="254"/>
      <c r="N591" s="254"/>
      <c r="O591" s="254"/>
      <c r="P591" s="254"/>
      <c r="Q591" s="254"/>
      <c r="R591" s="254"/>
      <c r="S591" s="254"/>
      <c r="T591" s="254"/>
      <c r="U591" s="254"/>
      <c r="V591" s="254"/>
      <c r="W591" s="254"/>
      <c r="X591" s="254"/>
      <c r="Y591" s="254"/>
      <c r="Z591" s="254"/>
      <c r="AA591" s="254"/>
      <c r="AB591" s="254"/>
      <c r="AC591" s="254"/>
      <c r="AD591" s="254"/>
    </row>
    <row r="592" spans="1:30" ht="15.75" customHeight="1" x14ac:dyDescent="0.25">
      <c r="A592" s="254"/>
      <c r="B592" s="254"/>
      <c r="C592" s="254"/>
      <c r="D592" s="254"/>
      <c r="E592" s="254"/>
      <c r="F592" s="244"/>
      <c r="G592" s="244"/>
      <c r="H592" s="244"/>
      <c r="I592" s="254"/>
      <c r="J592" s="254"/>
      <c r="K592" s="244"/>
      <c r="L592" s="254"/>
      <c r="M592" s="254"/>
      <c r="N592" s="254"/>
      <c r="O592" s="254"/>
      <c r="P592" s="254"/>
      <c r="Q592" s="254"/>
      <c r="R592" s="254"/>
      <c r="S592" s="254"/>
      <c r="T592" s="254"/>
      <c r="U592" s="254"/>
      <c r="V592" s="254"/>
      <c r="W592" s="254"/>
      <c r="X592" s="254"/>
      <c r="Y592" s="254"/>
      <c r="Z592" s="254"/>
      <c r="AA592" s="254"/>
      <c r="AB592" s="254"/>
      <c r="AC592" s="254"/>
      <c r="AD592" s="254"/>
    </row>
    <row r="593" spans="1:30" ht="15.75" customHeight="1" x14ac:dyDescent="0.25">
      <c r="A593" s="254"/>
      <c r="B593" s="254"/>
      <c r="C593" s="254"/>
      <c r="D593" s="254"/>
      <c r="E593" s="254"/>
      <c r="F593" s="244"/>
      <c r="G593" s="244"/>
      <c r="H593" s="244"/>
      <c r="I593" s="254"/>
      <c r="J593" s="254"/>
      <c r="K593" s="244"/>
      <c r="L593" s="254"/>
      <c r="M593" s="254"/>
      <c r="N593" s="254"/>
      <c r="O593" s="254"/>
      <c r="P593" s="254"/>
      <c r="Q593" s="254"/>
      <c r="R593" s="254"/>
      <c r="S593" s="254"/>
      <c r="T593" s="254"/>
      <c r="U593" s="254"/>
      <c r="V593" s="254"/>
      <c r="W593" s="254"/>
      <c r="X593" s="254"/>
      <c r="Y593" s="254"/>
      <c r="Z593" s="254"/>
      <c r="AA593" s="254"/>
      <c r="AB593" s="254"/>
      <c r="AC593" s="254"/>
      <c r="AD593" s="254"/>
    </row>
    <row r="594" spans="1:30" ht="15.75" customHeight="1" x14ac:dyDescent="0.25">
      <c r="A594" s="254"/>
      <c r="B594" s="254"/>
      <c r="C594" s="254"/>
      <c r="D594" s="254"/>
      <c r="E594" s="254"/>
      <c r="F594" s="244"/>
      <c r="G594" s="244"/>
      <c r="H594" s="244"/>
      <c r="I594" s="254"/>
      <c r="J594" s="254"/>
      <c r="K594" s="244"/>
      <c r="L594" s="254"/>
      <c r="M594" s="254"/>
      <c r="N594" s="254"/>
      <c r="O594" s="254"/>
      <c r="P594" s="254"/>
      <c r="Q594" s="254"/>
      <c r="R594" s="254"/>
      <c r="S594" s="254"/>
      <c r="T594" s="254"/>
      <c r="U594" s="254"/>
      <c r="V594" s="254"/>
      <c r="W594" s="254"/>
      <c r="X594" s="254"/>
      <c r="Y594" s="254"/>
      <c r="Z594" s="254"/>
      <c r="AA594" s="254"/>
      <c r="AB594" s="254"/>
      <c r="AC594" s="254"/>
      <c r="AD594" s="254"/>
    </row>
    <row r="595" spans="1:30" ht="15.75" customHeight="1" x14ac:dyDescent="0.25">
      <c r="A595" s="254"/>
      <c r="B595" s="254"/>
      <c r="C595" s="254"/>
      <c r="D595" s="254"/>
      <c r="E595" s="254"/>
      <c r="F595" s="244"/>
      <c r="G595" s="244"/>
      <c r="H595" s="244"/>
      <c r="I595" s="254"/>
      <c r="J595" s="254"/>
      <c r="K595" s="244"/>
      <c r="L595" s="254"/>
      <c r="M595" s="254"/>
      <c r="N595" s="254"/>
      <c r="O595" s="254"/>
      <c r="P595" s="254"/>
      <c r="Q595" s="254"/>
      <c r="R595" s="254"/>
      <c r="S595" s="254"/>
      <c r="T595" s="254"/>
      <c r="U595" s="254"/>
      <c r="V595" s="254"/>
      <c r="W595" s="254"/>
      <c r="X595" s="254"/>
      <c r="Y595" s="254"/>
      <c r="Z595" s="254"/>
      <c r="AA595" s="254"/>
      <c r="AB595" s="254"/>
      <c r="AC595" s="254"/>
      <c r="AD595" s="254"/>
    </row>
    <row r="596" spans="1:30" ht="15.75" customHeight="1" x14ac:dyDescent="0.25">
      <c r="A596" s="254"/>
      <c r="B596" s="254"/>
      <c r="C596" s="254"/>
      <c r="D596" s="254"/>
      <c r="E596" s="254"/>
      <c r="F596" s="244"/>
      <c r="G596" s="244"/>
      <c r="H596" s="244"/>
      <c r="I596" s="254"/>
      <c r="J596" s="254"/>
      <c r="K596" s="244"/>
      <c r="L596" s="254"/>
      <c r="M596" s="254"/>
      <c r="N596" s="254"/>
      <c r="O596" s="254"/>
      <c r="P596" s="254"/>
      <c r="Q596" s="254"/>
      <c r="R596" s="254"/>
      <c r="S596" s="254"/>
      <c r="T596" s="254"/>
      <c r="U596" s="254"/>
      <c r="V596" s="254"/>
      <c r="W596" s="254"/>
      <c r="X596" s="254"/>
      <c r="Y596" s="254"/>
      <c r="Z596" s="254"/>
      <c r="AA596" s="254"/>
      <c r="AB596" s="254"/>
      <c r="AC596" s="254"/>
      <c r="AD596" s="254"/>
    </row>
    <row r="597" spans="1:30" ht="15.75" customHeight="1" x14ac:dyDescent="0.25">
      <c r="A597" s="254"/>
      <c r="B597" s="254"/>
      <c r="C597" s="254"/>
      <c r="D597" s="254"/>
      <c r="E597" s="254"/>
      <c r="F597" s="244"/>
      <c r="G597" s="244"/>
      <c r="H597" s="244"/>
      <c r="I597" s="254"/>
      <c r="J597" s="254"/>
      <c r="K597" s="244"/>
      <c r="L597" s="254"/>
      <c r="M597" s="254"/>
      <c r="N597" s="254"/>
      <c r="O597" s="254"/>
      <c r="P597" s="254"/>
      <c r="Q597" s="254"/>
      <c r="R597" s="254"/>
      <c r="S597" s="254"/>
      <c r="T597" s="254"/>
      <c r="U597" s="254"/>
      <c r="V597" s="254"/>
      <c r="W597" s="254"/>
      <c r="X597" s="254"/>
      <c r="Y597" s="254"/>
      <c r="Z597" s="254"/>
      <c r="AA597" s="254"/>
      <c r="AB597" s="254"/>
      <c r="AC597" s="254"/>
      <c r="AD597" s="254"/>
    </row>
    <row r="598" spans="1:30" ht="15.75" customHeight="1" x14ac:dyDescent="0.25">
      <c r="A598" s="254"/>
      <c r="B598" s="254"/>
      <c r="C598" s="254"/>
      <c r="D598" s="254"/>
      <c r="E598" s="254"/>
      <c r="F598" s="244"/>
      <c r="G598" s="244"/>
      <c r="H598" s="244"/>
      <c r="I598" s="254"/>
      <c r="J598" s="254"/>
      <c r="K598" s="244"/>
      <c r="L598" s="254"/>
      <c r="M598" s="254"/>
      <c r="N598" s="254"/>
      <c r="O598" s="254"/>
      <c r="P598" s="254"/>
      <c r="Q598" s="254"/>
      <c r="R598" s="254"/>
      <c r="S598" s="254"/>
      <c r="T598" s="254"/>
      <c r="U598" s="254"/>
      <c r="V598" s="254"/>
      <c r="W598" s="254"/>
      <c r="X598" s="254"/>
      <c r="Y598" s="254"/>
      <c r="Z598" s="254"/>
      <c r="AA598" s="254"/>
      <c r="AB598" s="254"/>
      <c r="AC598" s="254"/>
      <c r="AD598" s="254"/>
    </row>
    <row r="599" spans="1:30" ht="15.75" customHeight="1" x14ac:dyDescent="0.25">
      <c r="A599" s="254"/>
      <c r="B599" s="254"/>
      <c r="C599" s="254"/>
      <c r="D599" s="254"/>
      <c r="E599" s="254"/>
      <c r="F599" s="244"/>
      <c r="G599" s="244"/>
      <c r="H599" s="244"/>
      <c r="I599" s="254"/>
      <c r="J599" s="254"/>
      <c r="K599" s="244"/>
      <c r="L599" s="254"/>
      <c r="M599" s="254"/>
      <c r="N599" s="254"/>
      <c r="O599" s="254"/>
      <c r="P599" s="254"/>
      <c r="Q599" s="254"/>
      <c r="R599" s="254"/>
      <c r="S599" s="254"/>
      <c r="T599" s="254"/>
      <c r="U599" s="254"/>
      <c r="V599" s="254"/>
      <c r="W599" s="254"/>
      <c r="X599" s="254"/>
      <c r="Y599" s="254"/>
      <c r="Z599" s="254"/>
      <c r="AA599" s="254"/>
      <c r="AB599" s="254"/>
      <c r="AC599" s="254"/>
      <c r="AD599" s="254"/>
    </row>
    <row r="600" spans="1:30" ht="15.75" customHeight="1" x14ac:dyDescent="0.25">
      <c r="A600" s="254"/>
      <c r="B600" s="254"/>
      <c r="C600" s="254"/>
      <c r="D600" s="254"/>
      <c r="E600" s="254"/>
      <c r="F600" s="244"/>
      <c r="G600" s="244"/>
      <c r="H600" s="244"/>
      <c r="I600" s="254"/>
      <c r="J600" s="254"/>
      <c r="K600" s="244"/>
      <c r="L600" s="254"/>
      <c r="M600" s="254"/>
      <c r="N600" s="254"/>
      <c r="O600" s="254"/>
      <c r="P600" s="254"/>
      <c r="Q600" s="254"/>
      <c r="R600" s="254"/>
      <c r="S600" s="254"/>
      <c r="T600" s="254"/>
      <c r="U600" s="254"/>
      <c r="V600" s="254"/>
      <c r="W600" s="254"/>
      <c r="X600" s="254"/>
      <c r="Y600" s="254"/>
      <c r="Z600" s="254"/>
      <c r="AA600" s="254"/>
      <c r="AB600" s="254"/>
      <c r="AC600" s="254"/>
      <c r="AD600" s="254"/>
    </row>
    <row r="601" spans="1:30" ht="15.75" customHeight="1" x14ac:dyDescent="0.25">
      <c r="A601" s="254"/>
      <c r="B601" s="254"/>
      <c r="C601" s="254"/>
      <c r="D601" s="254"/>
      <c r="E601" s="254"/>
      <c r="F601" s="244"/>
      <c r="G601" s="244"/>
      <c r="H601" s="244"/>
      <c r="I601" s="254"/>
      <c r="J601" s="254"/>
      <c r="K601" s="244"/>
      <c r="L601" s="254"/>
      <c r="M601" s="254"/>
      <c r="N601" s="254"/>
      <c r="O601" s="254"/>
      <c r="P601" s="254"/>
      <c r="Q601" s="254"/>
      <c r="R601" s="254"/>
      <c r="S601" s="254"/>
      <c r="T601" s="254"/>
      <c r="U601" s="254"/>
      <c r="V601" s="254"/>
      <c r="W601" s="254"/>
      <c r="X601" s="254"/>
      <c r="Y601" s="254"/>
      <c r="Z601" s="254"/>
      <c r="AA601" s="254"/>
      <c r="AB601" s="254"/>
      <c r="AC601" s="254"/>
      <c r="AD601" s="254"/>
    </row>
    <row r="602" spans="1:30" ht="15.75" customHeight="1" x14ac:dyDescent="0.25">
      <c r="A602" s="254"/>
      <c r="B602" s="254"/>
      <c r="C602" s="254"/>
      <c r="D602" s="254"/>
      <c r="E602" s="254"/>
      <c r="F602" s="244"/>
      <c r="G602" s="244"/>
      <c r="H602" s="244"/>
      <c r="I602" s="254"/>
      <c r="J602" s="254"/>
      <c r="K602" s="244"/>
      <c r="L602" s="254"/>
      <c r="M602" s="254"/>
      <c r="N602" s="254"/>
      <c r="O602" s="254"/>
      <c r="P602" s="254"/>
      <c r="Q602" s="254"/>
      <c r="R602" s="254"/>
      <c r="S602" s="254"/>
      <c r="T602" s="254"/>
      <c r="U602" s="254"/>
      <c r="V602" s="254"/>
      <c r="W602" s="254"/>
      <c r="X602" s="254"/>
      <c r="Y602" s="254"/>
      <c r="Z602" s="254"/>
      <c r="AA602" s="254"/>
      <c r="AB602" s="254"/>
      <c r="AC602" s="254"/>
      <c r="AD602" s="254"/>
    </row>
    <row r="603" spans="1:30" ht="15.75" customHeight="1" x14ac:dyDescent="0.25">
      <c r="A603" s="254"/>
      <c r="B603" s="254"/>
      <c r="C603" s="254"/>
      <c r="D603" s="254"/>
      <c r="E603" s="254"/>
      <c r="F603" s="244"/>
      <c r="G603" s="244"/>
      <c r="H603" s="244"/>
      <c r="I603" s="254"/>
      <c r="J603" s="254"/>
      <c r="K603" s="244"/>
      <c r="L603" s="254"/>
      <c r="M603" s="254"/>
      <c r="N603" s="254"/>
      <c r="O603" s="254"/>
      <c r="P603" s="254"/>
      <c r="Q603" s="254"/>
      <c r="R603" s="254"/>
      <c r="S603" s="254"/>
      <c r="T603" s="254"/>
      <c r="U603" s="254"/>
      <c r="V603" s="254"/>
      <c r="W603" s="254"/>
      <c r="X603" s="254"/>
      <c r="Y603" s="254"/>
      <c r="Z603" s="254"/>
      <c r="AA603" s="254"/>
      <c r="AB603" s="254"/>
      <c r="AC603" s="254"/>
      <c r="AD603" s="254"/>
    </row>
    <row r="604" spans="1:30" ht="15.75" customHeight="1" x14ac:dyDescent="0.25">
      <c r="A604" s="254"/>
      <c r="B604" s="254"/>
      <c r="C604" s="254"/>
      <c r="D604" s="254"/>
      <c r="E604" s="254"/>
      <c r="F604" s="244"/>
      <c r="G604" s="244"/>
      <c r="H604" s="244"/>
      <c r="I604" s="254"/>
      <c r="J604" s="254"/>
      <c r="K604" s="244"/>
      <c r="L604" s="254"/>
      <c r="M604" s="254"/>
      <c r="N604" s="254"/>
      <c r="O604" s="254"/>
      <c r="P604" s="254"/>
      <c r="Q604" s="254"/>
      <c r="R604" s="254"/>
      <c r="S604" s="254"/>
      <c r="T604" s="254"/>
      <c r="U604" s="254"/>
      <c r="V604" s="254"/>
      <c r="W604" s="254"/>
      <c r="X604" s="254"/>
      <c r="Y604" s="254"/>
      <c r="Z604" s="254"/>
      <c r="AA604" s="254"/>
      <c r="AB604" s="254"/>
      <c r="AC604" s="254"/>
      <c r="AD604" s="254"/>
    </row>
    <row r="605" spans="1:30" ht="15.75" customHeight="1" x14ac:dyDescent="0.25">
      <c r="A605" s="254"/>
      <c r="B605" s="254"/>
      <c r="C605" s="254"/>
      <c r="D605" s="254"/>
      <c r="E605" s="254"/>
      <c r="F605" s="244"/>
      <c r="G605" s="244"/>
      <c r="H605" s="244"/>
      <c r="I605" s="254"/>
      <c r="J605" s="254"/>
      <c r="K605" s="244"/>
      <c r="L605" s="254"/>
      <c r="M605" s="254"/>
      <c r="N605" s="254"/>
      <c r="O605" s="254"/>
      <c r="P605" s="254"/>
      <c r="Q605" s="254"/>
      <c r="R605" s="254"/>
      <c r="S605" s="254"/>
      <c r="T605" s="254"/>
      <c r="U605" s="254"/>
      <c r="V605" s="254"/>
      <c r="W605" s="254"/>
      <c r="X605" s="254"/>
      <c r="Y605" s="254"/>
      <c r="Z605" s="254"/>
      <c r="AA605" s="254"/>
      <c r="AB605" s="254"/>
      <c r="AC605" s="254"/>
      <c r="AD605" s="254"/>
    </row>
    <row r="606" spans="1:30" ht="15.75" customHeight="1" x14ac:dyDescent="0.25">
      <c r="A606" s="254"/>
      <c r="B606" s="254"/>
      <c r="C606" s="254"/>
      <c r="D606" s="254"/>
      <c r="E606" s="254"/>
      <c r="F606" s="244"/>
      <c r="G606" s="244"/>
      <c r="H606" s="244"/>
      <c r="I606" s="254"/>
      <c r="J606" s="254"/>
      <c r="K606" s="244"/>
      <c r="L606" s="254"/>
      <c r="M606" s="254"/>
      <c r="N606" s="254"/>
      <c r="O606" s="254"/>
      <c r="P606" s="254"/>
      <c r="Q606" s="254"/>
      <c r="R606" s="254"/>
      <c r="S606" s="254"/>
      <c r="T606" s="254"/>
      <c r="U606" s="254"/>
      <c r="V606" s="254"/>
      <c r="W606" s="254"/>
      <c r="X606" s="254"/>
      <c r="Y606" s="254"/>
      <c r="Z606" s="254"/>
      <c r="AA606" s="254"/>
      <c r="AB606" s="254"/>
      <c r="AC606" s="254"/>
      <c r="AD606" s="254"/>
    </row>
    <row r="607" spans="1:30" ht="15.75" customHeight="1" x14ac:dyDescent="0.25">
      <c r="A607" s="254"/>
      <c r="B607" s="254"/>
      <c r="C607" s="254"/>
      <c r="D607" s="254"/>
      <c r="E607" s="254"/>
      <c r="F607" s="244"/>
      <c r="G607" s="244"/>
      <c r="H607" s="244"/>
      <c r="I607" s="254"/>
      <c r="J607" s="254"/>
      <c r="K607" s="244"/>
      <c r="L607" s="254"/>
      <c r="M607" s="254"/>
      <c r="N607" s="254"/>
      <c r="O607" s="254"/>
      <c r="P607" s="254"/>
      <c r="Q607" s="254"/>
      <c r="R607" s="254"/>
      <c r="S607" s="254"/>
      <c r="T607" s="254"/>
      <c r="U607" s="254"/>
      <c r="V607" s="254"/>
      <c r="W607" s="254"/>
      <c r="X607" s="254"/>
      <c r="Y607" s="254"/>
      <c r="Z607" s="254"/>
      <c r="AA607" s="254"/>
      <c r="AB607" s="254"/>
      <c r="AC607" s="254"/>
      <c r="AD607" s="254"/>
    </row>
    <row r="608" spans="1:30" ht="15.75" customHeight="1" x14ac:dyDescent="0.25">
      <c r="A608" s="254"/>
      <c r="B608" s="254"/>
      <c r="C608" s="254"/>
      <c r="D608" s="254"/>
      <c r="E608" s="254"/>
      <c r="F608" s="244"/>
      <c r="G608" s="244"/>
      <c r="H608" s="244"/>
      <c r="I608" s="254"/>
      <c r="J608" s="254"/>
      <c r="K608" s="244"/>
      <c r="L608" s="254"/>
      <c r="M608" s="254"/>
      <c r="N608" s="254"/>
      <c r="O608" s="254"/>
      <c r="P608" s="254"/>
      <c r="Q608" s="254"/>
      <c r="R608" s="254"/>
      <c r="S608" s="254"/>
      <c r="T608" s="254"/>
      <c r="U608" s="254"/>
      <c r="V608" s="254"/>
      <c r="W608" s="254"/>
      <c r="X608" s="254"/>
      <c r="Y608" s="254"/>
      <c r="Z608" s="254"/>
      <c r="AA608" s="254"/>
      <c r="AB608" s="254"/>
      <c r="AC608" s="254"/>
      <c r="AD608" s="254"/>
    </row>
    <row r="609" spans="1:30" ht="15.75" customHeight="1" x14ac:dyDescent="0.25">
      <c r="A609" s="254"/>
      <c r="B609" s="254"/>
      <c r="C609" s="254"/>
      <c r="D609" s="254"/>
      <c r="E609" s="254"/>
      <c r="F609" s="244"/>
      <c r="G609" s="244"/>
      <c r="H609" s="244"/>
      <c r="I609" s="254"/>
      <c r="J609" s="254"/>
      <c r="K609" s="244"/>
      <c r="L609" s="254"/>
      <c r="M609" s="254"/>
      <c r="N609" s="254"/>
      <c r="O609" s="254"/>
      <c r="P609" s="254"/>
      <c r="Q609" s="254"/>
      <c r="R609" s="254"/>
      <c r="S609" s="254"/>
      <c r="T609" s="254"/>
      <c r="U609" s="254"/>
      <c r="V609" s="254"/>
      <c r="W609" s="254"/>
      <c r="X609" s="254"/>
      <c r="Y609" s="254"/>
      <c r="Z609" s="254"/>
      <c r="AA609" s="254"/>
      <c r="AB609" s="254"/>
      <c r="AC609" s="254"/>
      <c r="AD609" s="254"/>
    </row>
    <row r="610" spans="1:30" ht="15.75" customHeight="1" x14ac:dyDescent="0.25">
      <c r="A610" s="254"/>
      <c r="B610" s="254"/>
      <c r="C610" s="254"/>
      <c r="D610" s="254"/>
      <c r="E610" s="254"/>
      <c r="F610" s="244"/>
      <c r="G610" s="244"/>
      <c r="H610" s="244"/>
      <c r="I610" s="254"/>
      <c r="J610" s="254"/>
      <c r="K610" s="244"/>
      <c r="L610" s="254"/>
      <c r="M610" s="254"/>
      <c r="N610" s="254"/>
      <c r="O610" s="254"/>
      <c r="P610" s="254"/>
      <c r="Q610" s="254"/>
      <c r="R610" s="254"/>
      <c r="S610" s="254"/>
      <c r="T610" s="254"/>
      <c r="U610" s="254"/>
      <c r="V610" s="254"/>
      <c r="W610" s="254"/>
      <c r="X610" s="254"/>
      <c r="Y610" s="254"/>
      <c r="Z610" s="254"/>
      <c r="AA610" s="254"/>
      <c r="AB610" s="254"/>
      <c r="AC610" s="254"/>
      <c r="AD610" s="254"/>
    </row>
    <row r="611" spans="1:30" ht="15.75" customHeight="1" x14ac:dyDescent="0.25">
      <c r="A611" s="254"/>
      <c r="B611" s="254"/>
      <c r="C611" s="254"/>
      <c r="D611" s="254"/>
      <c r="E611" s="254"/>
      <c r="F611" s="244"/>
      <c r="G611" s="244"/>
      <c r="H611" s="244"/>
      <c r="I611" s="254"/>
      <c r="J611" s="254"/>
      <c r="K611" s="244"/>
      <c r="L611" s="254"/>
      <c r="M611" s="254"/>
      <c r="N611" s="254"/>
      <c r="O611" s="254"/>
      <c r="P611" s="254"/>
      <c r="Q611" s="254"/>
      <c r="R611" s="254"/>
      <c r="S611" s="254"/>
      <c r="T611" s="254"/>
      <c r="U611" s="254"/>
      <c r="V611" s="254"/>
      <c r="W611" s="254"/>
      <c r="X611" s="254"/>
      <c r="Y611" s="254"/>
      <c r="Z611" s="254"/>
      <c r="AA611" s="254"/>
      <c r="AB611" s="254"/>
      <c r="AC611" s="254"/>
      <c r="AD611" s="254"/>
    </row>
    <row r="612" spans="1:30" ht="15.75" customHeight="1" x14ac:dyDescent="0.25">
      <c r="A612" s="254"/>
      <c r="B612" s="254"/>
      <c r="C612" s="254"/>
      <c r="D612" s="254"/>
      <c r="E612" s="254"/>
      <c r="F612" s="244"/>
      <c r="G612" s="244"/>
      <c r="H612" s="244"/>
      <c r="I612" s="254"/>
      <c r="J612" s="254"/>
      <c r="K612" s="244"/>
      <c r="L612" s="254"/>
      <c r="M612" s="254"/>
      <c r="N612" s="254"/>
      <c r="O612" s="254"/>
      <c r="P612" s="254"/>
      <c r="Q612" s="254"/>
      <c r="R612" s="254"/>
      <c r="S612" s="254"/>
      <c r="T612" s="254"/>
      <c r="U612" s="254"/>
      <c r="V612" s="254"/>
      <c r="W612" s="254"/>
      <c r="X612" s="254"/>
      <c r="Y612" s="254"/>
      <c r="Z612" s="254"/>
      <c r="AA612" s="254"/>
      <c r="AB612" s="254"/>
      <c r="AC612" s="254"/>
      <c r="AD612" s="254"/>
    </row>
    <row r="613" spans="1:30" ht="15.75" customHeight="1" x14ac:dyDescent="0.25">
      <c r="A613" s="254"/>
      <c r="B613" s="254"/>
      <c r="C613" s="254"/>
      <c r="D613" s="254"/>
      <c r="E613" s="254"/>
      <c r="F613" s="244"/>
      <c r="G613" s="244"/>
      <c r="H613" s="244"/>
      <c r="I613" s="254"/>
      <c r="J613" s="254"/>
      <c r="K613" s="244"/>
      <c r="L613" s="254"/>
      <c r="M613" s="254"/>
      <c r="N613" s="254"/>
      <c r="O613" s="254"/>
      <c r="P613" s="254"/>
      <c r="Q613" s="254"/>
      <c r="R613" s="254"/>
      <c r="S613" s="254"/>
      <c r="T613" s="254"/>
      <c r="U613" s="254"/>
      <c r="V613" s="254"/>
      <c r="W613" s="254"/>
      <c r="X613" s="254"/>
      <c r="Y613" s="254"/>
      <c r="Z613" s="254"/>
      <c r="AA613" s="254"/>
      <c r="AB613" s="254"/>
      <c r="AC613" s="254"/>
      <c r="AD613" s="254"/>
    </row>
    <row r="614" spans="1:30" ht="15.75" customHeight="1" x14ac:dyDescent="0.25">
      <c r="A614" s="254"/>
      <c r="B614" s="254"/>
      <c r="C614" s="254"/>
      <c r="D614" s="254"/>
      <c r="E614" s="254"/>
      <c r="F614" s="244"/>
      <c r="G614" s="244"/>
      <c r="H614" s="244"/>
      <c r="I614" s="254"/>
      <c r="J614" s="254"/>
      <c r="K614" s="244"/>
      <c r="L614" s="254"/>
      <c r="M614" s="254"/>
      <c r="N614" s="254"/>
      <c r="O614" s="254"/>
      <c r="P614" s="254"/>
      <c r="Q614" s="254"/>
      <c r="R614" s="254"/>
      <c r="S614" s="254"/>
      <c r="T614" s="254"/>
      <c r="U614" s="254"/>
      <c r="V614" s="254"/>
      <c r="W614" s="254"/>
      <c r="X614" s="254"/>
      <c r="Y614" s="254"/>
      <c r="Z614" s="254"/>
      <c r="AA614" s="254"/>
      <c r="AB614" s="254"/>
      <c r="AC614" s="254"/>
      <c r="AD614" s="254"/>
    </row>
    <row r="615" spans="1:30" ht="15.75" customHeight="1" x14ac:dyDescent="0.25">
      <c r="A615" s="254"/>
      <c r="B615" s="254"/>
      <c r="C615" s="254"/>
      <c r="D615" s="254"/>
      <c r="E615" s="254"/>
      <c r="F615" s="244"/>
      <c r="G615" s="244"/>
      <c r="H615" s="244"/>
      <c r="I615" s="254"/>
      <c r="J615" s="254"/>
      <c r="K615" s="244"/>
      <c r="L615" s="254"/>
      <c r="M615" s="254"/>
      <c r="N615" s="254"/>
      <c r="O615" s="254"/>
      <c r="P615" s="254"/>
      <c r="Q615" s="254"/>
      <c r="R615" s="254"/>
      <c r="S615" s="254"/>
      <c r="T615" s="254"/>
      <c r="U615" s="254"/>
      <c r="V615" s="254"/>
      <c r="W615" s="254"/>
      <c r="X615" s="254"/>
      <c r="Y615" s="254"/>
      <c r="Z615" s="254"/>
      <c r="AA615" s="254"/>
      <c r="AB615" s="254"/>
      <c r="AC615" s="254"/>
      <c r="AD615" s="254"/>
    </row>
    <row r="616" spans="1:30" ht="15.75" customHeight="1" x14ac:dyDescent="0.25">
      <c r="A616" s="254"/>
      <c r="B616" s="254"/>
      <c r="C616" s="254"/>
      <c r="D616" s="254"/>
      <c r="E616" s="254"/>
      <c r="F616" s="244"/>
      <c r="G616" s="244"/>
      <c r="H616" s="244"/>
      <c r="I616" s="254"/>
      <c r="J616" s="254"/>
      <c r="K616" s="244"/>
      <c r="L616" s="254"/>
      <c r="M616" s="254"/>
      <c r="N616" s="254"/>
      <c r="O616" s="254"/>
      <c r="P616" s="254"/>
      <c r="Q616" s="254"/>
      <c r="R616" s="254"/>
      <c r="S616" s="254"/>
      <c r="T616" s="254"/>
      <c r="U616" s="254"/>
      <c r="V616" s="254"/>
      <c r="W616" s="254"/>
      <c r="X616" s="254"/>
      <c r="Y616" s="254"/>
      <c r="Z616" s="254"/>
      <c r="AA616" s="254"/>
      <c r="AB616" s="254"/>
      <c r="AC616" s="254"/>
      <c r="AD616" s="254"/>
    </row>
    <row r="617" spans="1:30" ht="15.75" customHeight="1" x14ac:dyDescent="0.25">
      <c r="A617" s="254"/>
      <c r="B617" s="254"/>
      <c r="C617" s="254"/>
      <c r="D617" s="254"/>
      <c r="E617" s="254"/>
      <c r="F617" s="244"/>
      <c r="G617" s="244"/>
      <c r="H617" s="244"/>
      <c r="I617" s="254"/>
      <c r="J617" s="254"/>
      <c r="K617" s="244"/>
      <c r="L617" s="254"/>
      <c r="M617" s="254"/>
      <c r="N617" s="254"/>
      <c r="O617" s="254"/>
      <c r="P617" s="254"/>
      <c r="Q617" s="254"/>
      <c r="R617" s="254"/>
      <c r="S617" s="254"/>
      <c r="T617" s="254"/>
      <c r="U617" s="254"/>
      <c r="V617" s="254"/>
      <c r="W617" s="254"/>
      <c r="X617" s="254"/>
      <c r="Y617" s="254"/>
      <c r="Z617" s="254"/>
      <c r="AA617" s="254"/>
      <c r="AB617" s="254"/>
      <c r="AC617" s="254"/>
      <c r="AD617" s="254"/>
    </row>
    <row r="618" spans="1:30" ht="15.75" customHeight="1" x14ac:dyDescent="0.25">
      <c r="A618" s="254"/>
      <c r="B618" s="254"/>
      <c r="C618" s="254"/>
      <c r="D618" s="254"/>
      <c r="E618" s="254"/>
      <c r="F618" s="244"/>
      <c r="G618" s="244"/>
      <c r="H618" s="244"/>
      <c r="I618" s="254"/>
      <c r="J618" s="254"/>
      <c r="K618" s="244"/>
      <c r="L618" s="254"/>
      <c r="M618" s="254"/>
      <c r="N618" s="254"/>
      <c r="O618" s="254"/>
      <c r="P618" s="254"/>
      <c r="Q618" s="254"/>
      <c r="R618" s="254"/>
      <c r="S618" s="254"/>
      <c r="T618" s="254"/>
      <c r="U618" s="254"/>
      <c r="V618" s="254"/>
      <c r="W618" s="254"/>
      <c r="X618" s="254"/>
      <c r="Y618" s="254"/>
      <c r="Z618" s="254"/>
      <c r="AA618" s="254"/>
      <c r="AB618" s="254"/>
      <c r="AC618" s="254"/>
      <c r="AD618" s="254"/>
    </row>
    <row r="619" spans="1:30" ht="15.75" customHeight="1" x14ac:dyDescent="0.25">
      <c r="A619" s="254"/>
      <c r="B619" s="254"/>
      <c r="C619" s="254"/>
      <c r="D619" s="254"/>
      <c r="E619" s="254"/>
      <c r="F619" s="244"/>
      <c r="G619" s="244"/>
      <c r="H619" s="244"/>
      <c r="I619" s="254"/>
      <c r="J619" s="254"/>
      <c r="K619" s="244"/>
      <c r="L619" s="254"/>
      <c r="M619" s="254"/>
      <c r="N619" s="254"/>
      <c r="O619" s="254"/>
      <c r="P619" s="254"/>
      <c r="Q619" s="254"/>
      <c r="R619" s="254"/>
      <c r="S619" s="254"/>
      <c r="T619" s="254"/>
      <c r="U619" s="254"/>
      <c r="V619" s="254"/>
      <c r="W619" s="254"/>
      <c r="X619" s="254"/>
      <c r="Y619" s="254"/>
      <c r="Z619" s="254"/>
      <c r="AA619" s="254"/>
      <c r="AB619" s="254"/>
      <c r="AC619" s="254"/>
      <c r="AD619" s="254"/>
    </row>
    <row r="620" spans="1:30" ht="15.75" customHeight="1" x14ac:dyDescent="0.25">
      <c r="A620" s="254"/>
      <c r="B620" s="254"/>
      <c r="C620" s="254"/>
      <c r="D620" s="254"/>
      <c r="E620" s="254"/>
      <c r="F620" s="244"/>
      <c r="G620" s="244"/>
      <c r="H620" s="244"/>
      <c r="I620" s="254"/>
      <c r="J620" s="254"/>
      <c r="K620" s="244"/>
      <c r="L620" s="254"/>
      <c r="M620" s="254"/>
      <c r="N620" s="254"/>
      <c r="O620" s="254"/>
      <c r="P620" s="254"/>
      <c r="Q620" s="254"/>
      <c r="R620" s="254"/>
      <c r="S620" s="254"/>
      <c r="T620" s="254"/>
      <c r="U620" s="254"/>
      <c r="V620" s="254"/>
      <c r="W620" s="254"/>
      <c r="X620" s="254"/>
      <c r="Y620" s="254"/>
      <c r="Z620" s="254"/>
      <c r="AA620" s="254"/>
      <c r="AB620" s="254"/>
      <c r="AC620" s="254"/>
      <c r="AD620" s="254"/>
    </row>
    <row r="621" spans="1:30" ht="15.75" customHeight="1" x14ac:dyDescent="0.25">
      <c r="A621" s="254"/>
      <c r="B621" s="254"/>
      <c r="C621" s="254"/>
      <c r="D621" s="254"/>
      <c r="E621" s="254"/>
      <c r="F621" s="244"/>
      <c r="G621" s="244"/>
      <c r="H621" s="244"/>
      <c r="I621" s="254"/>
      <c r="J621" s="254"/>
      <c r="K621" s="244"/>
      <c r="L621" s="254"/>
      <c r="M621" s="254"/>
      <c r="N621" s="254"/>
      <c r="O621" s="254"/>
      <c r="P621" s="254"/>
      <c r="Q621" s="254"/>
      <c r="R621" s="254"/>
      <c r="S621" s="254"/>
      <c r="T621" s="254"/>
      <c r="U621" s="254"/>
      <c r="V621" s="254"/>
      <c r="W621" s="254"/>
      <c r="X621" s="254"/>
      <c r="Y621" s="254"/>
      <c r="Z621" s="254"/>
      <c r="AA621" s="254"/>
      <c r="AB621" s="254"/>
      <c r="AC621" s="254"/>
      <c r="AD621" s="254"/>
    </row>
    <row r="622" spans="1:30" ht="15.75" customHeight="1" x14ac:dyDescent="0.25">
      <c r="A622" s="254"/>
      <c r="B622" s="254"/>
      <c r="C622" s="254"/>
      <c r="D622" s="254"/>
      <c r="E622" s="254"/>
      <c r="F622" s="244"/>
      <c r="G622" s="244"/>
      <c r="H622" s="244"/>
      <c r="I622" s="254"/>
      <c r="J622" s="254"/>
      <c r="K622" s="244"/>
      <c r="L622" s="254"/>
      <c r="M622" s="254"/>
      <c r="N622" s="254"/>
      <c r="O622" s="254"/>
      <c r="P622" s="254"/>
      <c r="Q622" s="254"/>
      <c r="R622" s="254"/>
      <c r="S622" s="254"/>
      <c r="T622" s="254"/>
      <c r="U622" s="254"/>
      <c r="V622" s="254"/>
      <c r="W622" s="254"/>
      <c r="X622" s="254"/>
      <c r="Y622" s="254"/>
      <c r="Z622" s="254"/>
      <c r="AA622" s="254"/>
      <c r="AB622" s="254"/>
      <c r="AC622" s="254"/>
      <c r="AD622" s="254"/>
    </row>
    <row r="623" spans="1:30" ht="15.75" customHeight="1" x14ac:dyDescent="0.25">
      <c r="A623" s="254"/>
      <c r="B623" s="254"/>
      <c r="C623" s="254"/>
      <c r="D623" s="254"/>
      <c r="E623" s="254"/>
      <c r="F623" s="244"/>
      <c r="G623" s="244"/>
      <c r="H623" s="244"/>
      <c r="I623" s="254"/>
      <c r="J623" s="254"/>
      <c r="K623" s="244"/>
      <c r="L623" s="254"/>
      <c r="M623" s="254"/>
      <c r="N623" s="254"/>
      <c r="O623" s="254"/>
      <c r="P623" s="254"/>
      <c r="Q623" s="254"/>
      <c r="R623" s="254"/>
      <c r="S623" s="254"/>
      <c r="T623" s="254"/>
      <c r="U623" s="254"/>
      <c r="V623" s="254"/>
      <c r="W623" s="254"/>
      <c r="X623" s="254"/>
      <c r="Y623" s="254"/>
      <c r="Z623" s="254"/>
      <c r="AA623" s="254"/>
      <c r="AB623" s="254"/>
      <c r="AC623" s="254"/>
      <c r="AD623" s="254"/>
    </row>
    <row r="624" spans="1:30" ht="15.75" customHeight="1" x14ac:dyDescent="0.25">
      <c r="A624" s="254"/>
      <c r="B624" s="254"/>
      <c r="C624" s="254"/>
      <c r="D624" s="254"/>
      <c r="E624" s="254"/>
      <c r="F624" s="244"/>
      <c r="G624" s="244"/>
      <c r="H624" s="244"/>
      <c r="I624" s="254"/>
      <c r="J624" s="254"/>
      <c r="K624" s="244"/>
      <c r="L624" s="254"/>
      <c r="M624" s="254"/>
      <c r="N624" s="254"/>
      <c r="O624" s="254"/>
      <c r="P624" s="254"/>
      <c r="Q624" s="254"/>
      <c r="R624" s="254"/>
      <c r="S624" s="254"/>
      <c r="T624" s="254"/>
      <c r="U624" s="254"/>
      <c r="V624" s="254"/>
      <c r="W624" s="254"/>
      <c r="X624" s="254"/>
      <c r="Y624" s="254"/>
      <c r="Z624" s="254"/>
      <c r="AA624" s="254"/>
      <c r="AB624" s="254"/>
      <c r="AC624" s="254"/>
      <c r="AD624" s="254"/>
    </row>
    <row r="625" spans="1:30" ht="15.75" customHeight="1" x14ac:dyDescent="0.25">
      <c r="A625" s="254"/>
      <c r="B625" s="254"/>
      <c r="C625" s="254"/>
      <c r="D625" s="254"/>
      <c r="E625" s="254"/>
      <c r="F625" s="244"/>
      <c r="G625" s="244"/>
      <c r="H625" s="244"/>
      <c r="I625" s="254"/>
      <c r="J625" s="254"/>
      <c r="K625" s="244"/>
      <c r="L625" s="254"/>
      <c r="M625" s="254"/>
      <c r="N625" s="254"/>
      <c r="O625" s="254"/>
      <c r="P625" s="254"/>
      <c r="Q625" s="254"/>
      <c r="R625" s="254"/>
      <c r="S625" s="254"/>
      <c r="T625" s="254"/>
      <c r="U625" s="254"/>
      <c r="V625" s="254"/>
      <c r="W625" s="254"/>
      <c r="X625" s="254"/>
      <c r="Y625" s="254"/>
      <c r="Z625" s="254"/>
      <c r="AA625" s="254"/>
      <c r="AB625" s="254"/>
      <c r="AC625" s="254"/>
      <c r="AD625" s="254"/>
    </row>
    <row r="626" spans="1:30" ht="15.75" customHeight="1" x14ac:dyDescent="0.25">
      <c r="A626" s="254"/>
      <c r="B626" s="254"/>
      <c r="C626" s="254"/>
      <c r="D626" s="254"/>
      <c r="E626" s="254"/>
      <c r="F626" s="244"/>
      <c r="G626" s="244"/>
      <c r="H626" s="244"/>
      <c r="I626" s="254"/>
      <c r="J626" s="254"/>
      <c r="K626" s="244"/>
      <c r="L626" s="254"/>
      <c r="M626" s="254"/>
      <c r="N626" s="254"/>
      <c r="O626" s="254"/>
      <c r="P626" s="254"/>
      <c r="Q626" s="254"/>
      <c r="R626" s="254"/>
      <c r="S626" s="254"/>
      <c r="T626" s="254"/>
      <c r="U626" s="254"/>
      <c r="V626" s="254"/>
      <c r="W626" s="254"/>
      <c r="X626" s="254"/>
      <c r="Y626" s="254"/>
      <c r="Z626" s="254"/>
      <c r="AA626" s="254"/>
      <c r="AB626" s="254"/>
      <c r="AC626" s="254"/>
      <c r="AD626" s="254"/>
    </row>
    <row r="627" spans="1:30" ht="15.75" customHeight="1" x14ac:dyDescent="0.25">
      <c r="A627" s="254"/>
      <c r="B627" s="254"/>
      <c r="C627" s="254"/>
      <c r="D627" s="254"/>
      <c r="E627" s="254"/>
      <c r="F627" s="244"/>
      <c r="G627" s="244"/>
      <c r="H627" s="244"/>
      <c r="I627" s="254"/>
      <c r="J627" s="254"/>
      <c r="K627" s="244"/>
      <c r="L627" s="254"/>
      <c r="M627" s="254"/>
      <c r="N627" s="254"/>
      <c r="O627" s="254"/>
      <c r="P627" s="254"/>
      <c r="Q627" s="254"/>
      <c r="R627" s="254"/>
      <c r="S627" s="254"/>
      <c r="T627" s="254"/>
      <c r="U627" s="254"/>
      <c r="V627" s="254"/>
      <c r="W627" s="254"/>
      <c r="X627" s="254"/>
      <c r="Y627" s="254"/>
      <c r="Z627" s="254"/>
      <c r="AA627" s="254"/>
      <c r="AB627" s="254"/>
      <c r="AC627" s="254"/>
      <c r="AD627" s="254"/>
    </row>
    <row r="628" spans="1:30" ht="15.75" customHeight="1" x14ac:dyDescent="0.25">
      <c r="A628" s="254"/>
      <c r="B628" s="254"/>
      <c r="C628" s="254"/>
      <c r="D628" s="254"/>
      <c r="E628" s="254"/>
      <c r="F628" s="244"/>
      <c r="G628" s="244"/>
      <c r="H628" s="244"/>
      <c r="I628" s="254"/>
      <c r="J628" s="254"/>
      <c r="K628" s="244"/>
      <c r="L628" s="254"/>
      <c r="M628" s="254"/>
      <c r="N628" s="254"/>
      <c r="O628" s="254"/>
      <c r="P628" s="254"/>
      <c r="Q628" s="254"/>
      <c r="R628" s="254"/>
      <c r="S628" s="254"/>
      <c r="T628" s="254"/>
      <c r="U628" s="254"/>
      <c r="V628" s="254"/>
      <c r="W628" s="254"/>
      <c r="X628" s="254"/>
      <c r="Y628" s="254"/>
      <c r="Z628" s="254"/>
      <c r="AA628" s="254"/>
      <c r="AB628" s="254"/>
      <c r="AC628" s="254"/>
      <c r="AD628" s="254"/>
    </row>
    <row r="629" spans="1:30" ht="15.75" customHeight="1" x14ac:dyDescent="0.25">
      <c r="A629" s="254"/>
      <c r="B629" s="254"/>
      <c r="C629" s="254"/>
      <c r="D629" s="254"/>
      <c r="E629" s="254"/>
      <c r="F629" s="244"/>
      <c r="G629" s="244"/>
      <c r="H629" s="244"/>
      <c r="I629" s="254"/>
      <c r="J629" s="254"/>
      <c r="K629" s="244"/>
      <c r="L629" s="254"/>
      <c r="M629" s="254"/>
      <c r="N629" s="254"/>
      <c r="O629" s="254"/>
      <c r="P629" s="254"/>
      <c r="Q629" s="254"/>
      <c r="R629" s="254"/>
      <c r="S629" s="254"/>
      <c r="T629" s="254"/>
      <c r="U629" s="254"/>
      <c r="V629" s="254"/>
      <c r="W629" s="254"/>
      <c r="X629" s="254"/>
      <c r="Y629" s="254"/>
      <c r="Z629" s="254"/>
      <c r="AA629" s="254"/>
      <c r="AB629" s="254"/>
      <c r="AC629" s="254"/>
      <c r="AD629" s="254"/>
    </row>
    <row r="630" spans="1:30" ht="15.75" customHeight="1" x14ac:dyDescent="0.25">
      <c r="A630" s="254"/>
      <c r="B630" s="254"/>
      <c r="C630" s="254"/>
      <c r="D630" s="254"/>
      <c r="E630" s="254"/>
      <c r="F630" s="244"/>
      <c r="G630" s="244"/>
      <c r="H630" s="244"/>
      <c r="I630" s="254"/>
      <c r="J630" s="254"/>
      <c r="K630" s="244"/>
      <c r="L630" s="254"/>
      <c r="M630" s="254"/>
      <c r="N630" s="254"/>
      <c r="O630" s="254"/>
      <c r="P630" s="254"/>
      <c r="Q630" s="254"/>
      <c r="R630" s="254"/>
      <c r="S630" s="254"/>
      <c r="T630" s="254"/>
      <c r="U630" s="254"/>
      <c r="V630" s="254"/>
      <c r="W630" s="254"/>
      <c r="X630" s="254"/>
      <c r="Y630" s="254"/>
      <c r="Z630" s="254"/>
      <c r="AA630" s="254"/>
      <c r="AB630" s="254"/>
      <c r="AC630" s="254"/>
      <c r="AD630" s="254"/>
    </row>
    <row r="631" spans="1:30" ht="15.75" customHeight="1" x14ac:dyDescent="0.25">
      <c r="A631" s="254"/>
      <c r="B631" s="254"/>
      <c r="C631" s="254"/>
      <c r="D631" s="254"/>
      <c r="E631" s="254"/>
      <c r="F631" s="244"/>
      <c r="G631" s="244"/>
      <c r="H631" s="244"/>
      <c r="I631" s="254"/>
      <c r="J631" s="254"/>
      <c r="K631" s="244"/>
      <c r="L631" s="254"/>
      <c r="M631" s="254"/>
      <c r="N631" s="254"/>
      <c r="O631" s="254"/>
      <c r="P631" s="254"/>
      <c r="Q631" s="254"/>
      <c r="R631" s="254"/>
      <c r="S631" s="254"/>
      <c r="T631" s="254"/>
      <c r="U631" s="254"/>
      <c r="V631" s="254"/>
      <c r="W631" s="254"/>
      <c r="X631" s="254"/>
      <c r="Y631" s="254"/>
      <c r="Z631" s="254"/>
      <c r="AA631" s="254"/>
      <c r="AB631" s="254"/>
      <c r="AC631" s="254"/>
      <c r="AD631" s="254"/>
    </row>
    <row r="632" spans="1:30" ht="15.75" customHeight="1" x14ac:dyDescent="0.25">
      <c r="A632" s="254"/>
      <c r="B632" s="254"/>
      <c r="C632" s="254"/>
      <c r="D632" s="254"/>
      <c r="E632" s="254"/>
      <c r="F632" s="244"/>
      <c r="G632" s="244"/>
      <c r="H632" s="244"/>
      <c r="I632" s="254"/>
      <c r="J632" s="254"/>
      <c r="K632" s="244"/>
      <c r="L632" s="254"/>
      <c r="M632" s="254"/>
      <c r="N632" s="254"/>
      <c r="O632" s="254"/>
      <c r="P632" s="254"/>
      <c r="Q632" s="254"/>
      <c r="R632" s="254"/>
      <c r="S632" s="254"/>
      <c r="T632" s="254"/>
      <c r="U632" s="254"/>
      <c r="V632" s="254"/>
      <c r="W632" s="254"/>
      <c r="X632" s="254"/>
      <c r="Y632" s="254"/>
      <c r="Z632" s="254"/>
      <c r="AA632" s="254"/>
      <c r="AB632" s="254"/>
      <c r="AC632" s="254"/>
      <c r="AD632" s="254"/>
    </row>
    <row r="633" spans="1:30" ht="15.75" customHeight="1" x14ac:dyDescent="0.25">
      <c r="A633" s="254"/>
      <c r="B633" s="254"/>
      <c r="C633" s="254"/>
      <c r="D633" s="254"/>
      <c r="E633" s="254"/>
      <c r="F633" s="244"/>
      <c r="G633" s="244"/>
      <c r="H633" s="244"/>
      <c r="I633" s="254"/>
      <c r="J633" s="254"/>
      <c r="K633" s="244"/>
      <c r="L633" s="254"/>
      <c r="M633" s="254"/>
      <c r="N633" s="254"/>
      <c r="O633" s="254"/>
      <c r="P633" s="254"/>
      <c r="Q633" s="254"/>
      <c r="R633" s="254"/>
      <c r="S633" s="254"/>
      <c r="T633" s="254"/>
      <c r="U633" s="254"/>
      <c r="V633" s="254"/>
      <c r="W633" s="254"/>
      <c r="X633" s="254"/>
      <c r="Y633" s="254"/>
      <c r="Z633" s="254"/>
      <c r="AA633" s="254"/>
      <c r="AB633" s="254"/>
      <c r="AC633" s="254"/>
      <c r="AD633" s="254"/>
    </row>
    <row r="634" spans="1:30" ht="15.75" customHeight="1" x14ac:dyDescent="0.25">
      <c r="A634" s="254"/>
      <c r="B634" s="254"/>
      <c r="C634" s="254"/>
      <c r="D634" s="254"/>
      <c r="E634" s="254"/>
      <c r="F634" s="244"/>
      <c r="G634" s="244"/>
      <c r="H634" s="244"/>
      <c r="I634" s="254"/>
      <c r="J634" s="254"/>
      <c r="K634" s="244"/>
      <c r="L634" s="254"/>
      <c r="M634" s="254"/>
      <c r="N634" s="254"/>
      <c r="O634" s="254"/>
      <c r="P634" s="254"/>
      <c r="Q634" s="254"/>
      <c r="R634" s="254"/>
      <c r="S634" s="254"/>
      <c r="T634" s="254"/>
      <c r="U634" s="254"/>
      <c r="V634" s="254"/>
      <c r="W634" s="254"/>
      <c r="X634" s="254"/>
      <c r="Y634" s="254"/>
      <c r="Z634" s="254"/>
      <c r="AA634" s="254"/>
      <c r="AB634" s="254"/>
      <c r="AC634" s="254"/>
      <c r="AD634" s="254"/>
    </row>
    <row r="635" spans="1:30" ht="15.75" customHeight="1" x14ac:dyDescent="0.25">
      <c r="A635" s="254"/>
      <c r="B635" s="254"/>
      <c r="C635" s="254"/>
      <c r="D635" s="254"/>
      <c r="E635" s="254"/>
      <c r="F635" s="244"/>
      <c r="G635" s="244"/>
      <c r="H635" s="244"/>
      <c r="I635" s="254"/>
      <c r="J635" s="254"/>
      <c r="K635" s="244"/>
      <c r="L635" s="254"/>
      <c r="M635" s="254"/>
      <c r="N635" s="254"/>
      <c r="O635" s="254"/>
      <c r="P635" s="254"/>
      <c r="Q635" s="254"/>
      <c r="R635" s="254"/>
      <c r="S635" s="254"/>
      <c r="T635" s="254"/>
      <c r="U635" s="254"/>
      <c r="V635" s="254"/>
      <c r="W635" s="254"/>
      <c r="X635" s="254"/>
      <c r="Y635" s="254"/>
      <c r="Z635" s="254"/>
      <c r="AA635" s="254"/>
      <c r="AB635" s="254"/>
      <c r="AC635" s="254"/>
      <c r="AD635" s="254"/>
    </row>
    <row r="636" spans="1:30" ht="15.75" customHeight="1" x14ac:dyDescent="0.25">
      <c r="A636" s="254"/>
      <c r="B636" s="254"/>
      <c r="C636" s="254"/>
      <c r="D636" s="254"/>
      <c r="E636" s="254"/>
      <c r="F636" s="244"/>
      <c r="G636" s="244"/>
      <c r="H636" s="244"/>
      <c r="I636" s="254"/>
      <c r="J636" s="254"/>
      <c r="K636" s="244"/>
      <c r="L636" s="254"/>
      <c r="M636" s="254"/>
      <c r="N636" s="254"/>
      <c r="O636" s="254"/>
      <c r="P636" s="254"/>
      <c r="Q636" s="254"/>
      <c r="R636" s="254"/>
      <c r="S636" s="254"/>
      <c r="T636" s="254"/>
      <c r="U636" s="254"/>
      <c r="V636" s="254"/>
      <c r="W636" s="254"/>
      <c r="X636" s="254"/>
      <c r="Y636" s="254"/>
      <c r="Z636" s="254"/>
      <c r="AA636" s="254"/>
      <c r="AB636" s="254"/>
      <c r="AC636" s="254"/>
      <c r="AD636" s="254"/>
    </row>
    <row r="637" spans="1:30" ht="15.75" customHeight="1" x14ac:dyDescent="0.25">
      <c r="A637" s="254"/>
      <c r="B637" s="254"/>
      <c r="C637" s="254"/>
      <c r="D637" s="254"/>
      <c r="E637" s="254"/>
      <c r="F637" s="244"/>
      <c r="G637" s="244"/>
      <c r="H637" s="244"/>
      <c r="I637" s="254"/>
      <c r="J637" s="254"/>
      <c r="K637" s="244"/>
      <c r="L637" s="254"/>
      <c r="M637" s="254"/>
      <c r="N637" s="254"/>
      <c r="O637" s="254"/>
      <c r="P637" s="254"/>
      <c r="Q637" s="254"/>
      <c r="R637" s="254"/>
      <c r="S637" s="254"/>
      <c r="T637" s="254"/>
      <c r="U637" s="254"/>
      <c r="V637" s="254"/>
      <c r="W637" s="254"/>
      <c r="X637" s="254"/>
      <c r="Y637" s="254"/>
      <c r="Z637" s="254"/>
      <c r="AA637" s="254"/>
      <c r="AB637" s="254"/>
      <c r="AC637" s="254"/>
      <c r="AD637" s="254"/>
    </row>
    <row r="638" spans="1:30" ht="15.75" customHeight="1" x14ac:dyDescent="0.25">
      <c r="A638" s="254"/>
      <c r="B638" s="254"/>
      <c r="C638" s="254"/>
      <c r="D638" s="254"/>
      <c r="E638" s="254"/>
      <c r="F638" s="244"/>
      <c r="G638" s="244"/>
      <c r="H638" s="244"/>
      <c r="I638" s="254"/>
      <c r="J638" s="254"/>
      <c r="K638" s="244"/>
      <c r="L638" s="254"/>
      <c r="M638" s="254"/>
      <c r="N638" s="254"/>
      <c r="O638" s="254"/>
      <c r="P638" s="254"/>
      <c r="Q638" s="254"/>
      <c r="R638" s="254"/>
      <c r="S638" s="254"/>
      <c r="T638" s="254"/>
      <c r="U638" s="254"/>
      <c r="V638" s="254"/>
      <c r="W638" s="254"/>
      <c r="X638" s="254"/>
      <c r="Y638" s="254"/>
      <c r="Z638" s="254"/>
      <c r="AA638" s="254"/>
      <c r="AB638" s="254"/>
      <c r="AC638" s="254"/>
      <c r="AD638" s="254"/>
    </row>
    <row r="639" spans="1:30" ht="15.75" customHeight="1" x14ac:dyDescent="0.25">
      <c r="A639" s="254"/>
      <c r="B639" s="254"/>
      <c r="C639" s="254"/>
      <c r="D639" s="254"/>
      <c r="E639" s="254"/>
      <c r="F639" s="244"/>
      <c r="G639" s="244"/>
      <c r="H639" s="244"/>
      <c r="I639" s="254"/>
      <c r="J639" s="254"/>
      <c r="K639" s="244"/>
      <c r="L639" s="254"/>
      <c r="M639" s="254"/>
      <c r="N639" s="254"/>
      <c r="O639" s="254"/>
      <c r="P639" s="254"/>
      <c r="Q639" s="254"/>
      <c r="R639" s="254"/>
      <c r="S639" s="254"/>
      <c r="T639" s="254"/>
      <c r="U639" s="254"/>
      <c r="V639" s="254"/>
      <c r="W639" s="254"/>
      <c r="X639" s="254"/>
      <c r="Y639" s="254"/>
      <c r="Z639" s="254"/>
      <c r="AA639" s="254"/>
      <c r="AB639" s="254"/>
      <c r="AC639" s="254"/>
      <c r="AD639" s="254"/>
    </row>
    <row r="640" spans="1:30" ht="15.75" customHeight="1" x14ac:dyDescent="0.25">
      <c r="A640" s="254"/>
      <c r="B640" s="254"/>
      <c r="C640" s="254"/>
      <c r="D640" s="254"/>
      <c r="E640" s="254"/>
      <c r="F640" s="244"/>
      <c r="G640" s="244"/>
      <c r="H640" s="244"/>
      <c r="I640" s="254"/>
      <c r="J640" s="254"/>
      <c r="K640" s="244"/>
      <c r="L640" s="254"/>
      <c r="M640" s="254"/>
      <c r="N640" s="254"/>
      <c r="O640" s="254"/>
      <c r="P640" s="254"/>
      <c r="Q640" s="254"/>
      <c r="R640" s="254"/>
      <c r="S640" s="254"/>
      <c r="T640" s="254"/>
      <c r="U640" s="254"/>
      <c r="V640" s="254"/>
      <c r="W640" s="254"/>
      <c r="X640" s="254"/>
      <c r="Y640" s="254"/>
      <c r="Z640" s="254"/>
      <c r="AA640" s="254"/>
      <c r="AB640" s="254"/>
      <c r="AC640" s="254"/>
      <c r="AD640" s="254"/>
    </row>
    <row r="641" spans="1:30" ht="15.75" customHeight="1" x14ac:dyDescent="0.25">
      <c r="A641" s="254"/>
      <c r="B641" s="254"/>
      <c r="C641" s="254"/>
      <c r="D641" s="254"/>
      <c r="E641" s="254"/>
      <c r="F641" s="244"/>
      <c r="G641" s="244"/>
      <c r="H641" s="244"/>
      <c r="I641" s="254"/>
      <c r="J641" s="254"/>
      <c r="K641" s="244"/>
      <c r="L641" s="254"/>
      <c r="M641" s="254"/>
      <c r="N641" s="254"/>
      <c r="O641" s="254"/>
      <c r="P641" s="254"/>
      <c r="Q641" s="254"/>
      <c r="R641" s="254"/>
      <c r="S641" s="254"/>
      <c r="T641" s="254"/>
      <c r="U641" s="254"/>
      <c r="V641" s="254"/>
      <c r="W641" s="254"/>
      <c r="X641" s="254"/>
      <c r="Y641" s="254"/>
      <c r="Z641" s="254"/>
      <c r="AA641" s="254"/>
      <c r="AB641" s="254"/>
      <c r="AC641" s="254"/>
      <c r="AD641" s="254"/>
    </row>
    <row r="642" spans="1:30" ht="15.75" customHeight="1" x14ac:dyDescent="0.25">
      <c r="A642" s="254"/>
      <c r="B642" s="254"/>
      <c r="C642" s="254"/>
      <c r="D642" s="254"/>
      <c r="E642" s="254"/>
      <c r="F642" s="244"/>
      <c r="G642" s="244"/>
      <c r="H642" s="244"/>
      <c r="I642" s="254"/>
      <c r="J642" s="254"/>
      <c r="K642" s="244"/>
      <c r="L642" s="254"/>
      <c r="M642" s="254"/>
      <c r="N642" s="254"/>
      <c r="O642" s="254"/>
      <c r="P642" s="254"/>
      <c r="Q642" s="254"/>
      <c r="R642" s="254"/>
      <c r="S642" s="254"/>
      <c r="T642" s="254"/>
      <c r="U642" s="254"/>
      <c r="V642" s="254"/>
      <c r="W642" s="254"/>
      <c r="X642" s="254"/>
      <c r="Y642" s="254"/>
      <c r="Z642" s="254"/>
      <c r="AA642" s="254"/>
      <c r="AB642" s="254"/>
      <c r="AC642" s="254"/>
      <c r="AD642" s="254"/>
    </row>
    <row r="643" spans="1:30" ht="15.75" customHeight="1" x14ac:dyDescent="0.25">
      <c r="A643" s="254"/>
      <c r="B643" s="254"/>
      <c r="C643" s="254"/>
      <c r="D643" s="254"/>
      <c r="E643" s="254"/>
      <c r="F643" s="244"/>
      <c r="G643" s="244"/>
      <c r="H643" s="244"/>
      <c r="I643" s="254"/>
      <c r="J643" s="254"/>
      <c r="K643" s="244"/>
      <c r="L643" s="254"/>
      <c r="M643" s="254"/>
      <c r="N643" s="254"/>
      <c r="O643" s="254"/>
      <c r="P643" s="254"/>
      <c r="Q643" s="254"/>
      <c r="R643" s="254"/>
      <c r="S643" s="254"/>
      <c r="T643" s="254"/>
      <c r="U643" s="254"/>
      <c r="V643" s="254"/>
      <c r="W643" s="254"/>
      <c r="X643" s="254"/>
      <c r="Y643" s="254"/>
      <c r="Z643" s="254"/>
      <c r="AA643" s="254"/>
      <c r="AB643" s="254"/>
      <c r="AC643" s="254"/>
      <c r="AD643" s="254"/>
    </row>
    <row r="644" spans="1:30" ht="15.75" customHeight="1" x14ac:dyDescent="0.25">
      <c r="A644" s="254"/>
      <c r="B644" s="254"/>
      <c r="C644" s="254"/>
      <c r="D644" s="254"/>
      <c r="E644" s="254"/>
      <c r="F644" s="244"/>
      <c r="G644" s="244"/>
      <c r="H644" s="244"/>
      <c r="I644" s="254"/>
      <c r="J644" s="254"/>
      <c r="K644" s="244"/>
      <c r="L644" s="254"/>
      <c r="M644" s="254"/>
      <c r="N644" s="254"/>
      <c r="O644" s="254"/>
      <c r="P644" s="254"/>
      <c r="Q644" s="254"/>
      <c r="R644" s="254"/>
      <c r="S644" s="254"/>
      <c r="T644" s="254"/>
      <c r="U644" s="254"/>
      <c r="V644" s="254"/>
      <c r="W644" s="254"/>
      <c r="X644" s="254"/>
      <c r="Y644" s="254"/>
      <c r="Z644" s="254"/>
      <c r="AA644" s="254"/>
      <c r="AB644" s="254"/>
      <c r="AC644" s="254"/>
      <c r="AD644" s="254"/>
    </row>
    <row r="645" spans="1:30" ht="15.75" customHeight="1" x14ac:dyDescent="0.25">
      <c r="A645" s="254"/>
      <c r="B645" s="254"/>
      <c r="C645" s="254"/>
      <c r="D645" s="254"/>
      <c r="E645" s="254"/>
      <c r="F645" s="244"/>
      <c r="G645" s="244"/>
      <c r="H645" s="244"/>
      <c r="I645" s="254"/>
      <c r="J645" s="254"/>
      <c r="K645" s="244"/>
      <c r="L645" s="254"/>
      <c r="M645" s="254"/>
      <c r="N645" s="254"/>
      <c r="O645" s="254"/>
      <c r="P645" s="254"/>
      <c r="Q645" s="254"/>
      <c r="R645" s="254"/>
      <c r="S645" s="254"/>
      <c r="T645" s="254"/>
      <c r="U645" s="254"/>
      <c r="V645" s="254"/>
      <c r="W645" s="254"/>
      <c r="X645" s="254"/>
      <c r="Y645" s="254"/>
      <c r="Z645" s="254"/>
      <c r="AA645" s="254"/>
      <c r="AB645" s="254"/>
      <c r="AC645" s="254"/>
      <c r="AD645" s="254"/>
    </row>
    <row r="646" spans="1:30" ht="15.75" customHeight="1" x14ac:dyDescent="0.25">
      <c r="A646" s="254"/>
      <c r="B646" s="254"/>
      <c r="C646" s="254"/>
      <c r="D646" s="254"/>
      <c r="E646" s="254"/>
      <c r="F646" s="244"/>
      <c r="G646" s="244"/>
      <c r="H646" s="244"/>
      <c r="I646" s="254"/>
      <c r="J646" s="254"/>
      <c r="K646" s="244"/>
      <c r="L646" s="254"/>
      <c r="M646" s="254"/>
      <c r="N646" s="254"/>
      <c r="O646" s="254"/>
      <c r="P646" s="254"/>
      <c r="Q646" s="254"/>
      <c r="R646" s="254"/>
      <c r="S646" s="254"/>
      <c r="T646" s="254"/>
      <c r="U646" s="254"/>
      <c r="V646" s="254"/>
      <c r="W646" s="254"/>
      <c r="X646" s="254"/>
      <c r="Y646" s="254"/>
      <c r="Z646" s="254"/>
      <c r="AA646" s="254"/>
      <c r="AB646" s="254"/>
      <c r="AC646" s="254"/>
      <c r="AD646" s="254"/>
    </row>
    <row r="647" spans="1:30" ht="15.75" customHeight="1" x14ac:dyDescent="0.25">
      <c r="A647" s="254"/>
      <c r="B647" s="254"/>
      <c r="C647" s="254"/>
      <c r="D647" s="254"/>
      <c r="E647" s="254"/>
      <c r="F647" s="244"/>
      <c r="G647" s="244"/>
      <c r="H647" s="244"/>
      <c r="I647" s="254"/>
      <c r="J647" s="254"/>
      <c r="K647" s="244"/>
      <c r="L647" s="254"/>
      <c r="M647" s="254"/>
      <c r="N647" s="254"/>
      <c r="O647" s="254"/>
      <c r="P647" s="254"/>
      <c r="Q647" s="254"/>
      <c r="R647" s="254"/>
      <c r="S647" s="254"/>
      <c r="T647" s="254"/>
      <c r="U647" s="254"/>
      <c r="V647" s="254"/>
      <c r="W647" s="254"/>
      <c r="X647" s="254"/>
      <c r="Y647" s="254"/>
      <c r="Z647" s="254"/>
      <c r="AA647" s="254"/>
      <c r="AB647" s="254"/>
      <c r="AC647" s="254"/>
      <c r="AD647" s="254"/>
    </row>
    <row r="648" spans="1:30" ht="15.75" customHeight="1" x14ac:dyDescent="0.25">
      <c r="A648" s="254"/>
      <c r="B648" s="254"/>
      <c r="C648" s="254"/>
      <c r="D648" s="254"/>
      <c r="E648" s="254"/>
      <c r="F648" s="244"/>
      <c r="G648" s="244"/>
      <c r="H648" s="244"/>
      <c r="I648" s="254"/>
      <c r="J648" s="254"/>
      <c r="K648" s="244"/>
      <c r="L648" s="254"/>
      <c r="M648" s="254"/>
      <c r="N648" s="254"/>
      <c r="O648" s="254"/>
      <c r="P648" s="254"/>
      <c r="Q648" s="254"/>
      <c r="R648" s="254"/>
      <c r="S648" s="254"/>
      <c r="T648" s="254"/>
      <c r="U648" s="254"/>
      <c r="V648" s="254"/>
      <c r="W648" s="254"/>
      <c r="X648" s="254"/>
      <c r="Y648" s="254"/>
      <c r="Z648" s="254"/>
      <c r="AA648" s="254"/>
      <c r="AB648" s="254"/>
      <c r="AC648" s="254"/>
      <c r="AD648" s="254"/>
    </row>
    <row r="649" spans="1:30" ht="15.75" customHeight="1" x14ac:dyDescent="0.25">
      <c r="A649" s="254"/>
      <c r="B649" s="254"/>
      <c r="C649" s="254"/>
      <c r="D649" s="254"/>
      <c r="E649" s="254"/>
      <c r="F649" s="244"/>
      <c r="G649" s="244"/>
      <c r="H649" s="244"/>
      <c r="I649" s="254"/>
      <c r="J649" s="254"/>
      <c r="K649" s="244"/>
      <c r="L649" s="254"/>
      <c r="M649" s="254"/>
      <c r="N649" s="254"/>
      <c r="O649" s="254"/>
      <c r="P649" s="254"/>
      <c r="Q649" s="254"/>
      <c r="R649" s="254"/>
      <c r="S649" s="254"/>
      <c r="T649" s="254"/>
      <c r="U649" s="254"/>
      <c r="V649" s="254"/>
      <c r="W649" s="254"/>
      <c r="X649" s="254"/>
      <c r="Y649" s="254"/>
      <c r="Z649" s="254"/>
      <c r="AA649" s="254"/>
      <c r="AB649" s="254"/>
      <c r="AC649" s="254"/>
      <c r="AD649" s="254"/>
    </row>
    <row r="650" spans="1:30" ht="15.75" customHeight="1" x14ac:dyDescent="0.25">
      <c r="A650" s="254"/>
      <c r="B650" s="254"/>
      <c r="C650" s="254"/>
      <c r="D650" s="254"/>
      <c r="E650" s="254"/>
      <c r="F650" s="244"/>
      <c r="G650" s="244"/>
      <c r="H650" s="244"/>
      <c r="I650" s="254"/>
      <c r="J650" s="254"/>
      <c r="K650" s="244"/>
      <c r="L650" s="254"/>
      <c r="M650" s="254"/>
      <c r="N650" s="254"/>
      <c r="O650" s="254"/>
      <c r="P650" s="254"/>
      <c r="Q650" s="254"/>
      <c r="R650" s="254"/>
      <c r="S650" s="254"/>
      <c r="T650" s="254"/>
      <c r="U650" s="254"/>
      <c r="V650" s="254"/>
      <c r="W650" s="254"/>
      <c r="X650" s="254"/>
      <c r="Y650" s="254"/>
      <c r="Z650" s="254"/>
      <c r="AA650" s="254"/>
      <c r="AB650" s="254"/>
      <c r="AC650" s="254"/>
      <c r="AD650" s="254"/>
    </row>
    <row r="651" spans="1:30" ht="15.75" customHeight="1" x14ac:dyDescent="0.25">
      <c r="A651" s="254"/>
      <c r="B651" s="254"/>
      <c r="C651" s="254"/>
      <c r="D651" s="254"/>
      <c r="E651" s="254"/>
      <c r="F651" s="244"/>
      <c r="G651" s="244"/>
      <c r="H651" s="244"/>
      <c r="I651" s="254"/>
      <c r="J651" s="254"/>
      <c r="K651" s="244"/>
      <c r="L651" s="254"/>
      <c r="M651" s="254"/>
      <c r="N651" s="254"/>
      <c r="O651" s="254"/>
      <c r="P651" s="254"/>
      <c r="Q651" s="254"/>
      <c r="R651" s="254"/>
      <c r="S651" s="254"/>
      <c r="T651" s="254"/>
      <c r="U651" s="254"/>
      <c r="V651" s="254"/>
      <c r="W651" s="254"/>
      <c r="X651" s="254"/>
      <c r="Y651" s="254"/>
      <c r="Z651" s="254"/>
      <c r="AA651" s="254"/>
      <c r="AB651" s="254"/>
      <c r="AC651" s="254"/>
      <c r="AD651" s="254"/>
    </row>
    <row r="652" spans="1:30" ht="15.75" customHeight="1" x14ac:dyDescent="0.25">
      <c r="A652" s="254"/>
      <c r="B652" s="254"/>
      <c r="C652" s="254"/>
      <c r="D652" s="254"/>
      <c r="E652" s="254"/>
      <c r="F652" s="244"/>
      <c r="G652" s="244"/>
      <c r="H652" s="244"/>
      <c r="I652" s="254"/>
      <c r="J652" s="254"/>
      <c r="K652" s="244"/>
      <c r="L652" s="254"/>
      <c r="M652" s="254"/>
      <c r="N652" s="254"/>
      <c r="O652" s="254"/>
      <c r="P652" s="254"/>
      <c r="Q652" s="254"/>
      <c r="R652" s="254"/>
      <c r="S652" s="254"/>
      <c r="T652" s="254"/>
      <c r="U652" s="254"/>
      <c r="V652" s="254"/>
      <c r="W652" s="254"/>
      <c r="X652" s="254"/>
      <c r="Y652" s="254"/>
      <c r="Z652" s="254"/>
      <c r="AA652" s="254"/>
      <c r="AB652" s="254"/>
      <c r="AC652" s="254"/>
      <c r="AD652" s="254"/>
    </row>
    <row r="653" spans="1:30" ht="15.75" customHeight="1" x14ac:dyDescent="0.25">
      <c r="A653" s="254"/>
      <c r="B653" s="254"/>
      <c r="C653" s="254"/>
      <c r="D653" s="254"/>
      <c r="E653" s="254"/>
      <c r="F653" s="244"/>
      <c r="G653" s="244"/>
      <c r="H653" s="244"/>
      <c r="I653" s="254"/>
      <c r="J653" s="254"/>
      <c r="K653" s="244"/>
      <c r="L653" s="254"/>
      <c r="M653" s="254"/>
      <c r="N653" s="254"/>
      <c r="O653" s="254"/>
      <c r="P653" s="254"/>
      <c r="Q653" s="254"/>
      <c r="R653" s="254"/>
      <c r="S653" s="254"/>
      <c r="T653" s="254"/>
      <c r="U653" s="254"/>
      <c r="V653" s="254"/>
      <c r="W653" s="254"/>
      <c r="X653" s="254"/>
      <c r="Y653" s="254"/>
      <c r="Z653" s="254"/>
      <c r="AA653" s="254"/>
      <c r="AB653" s="254"/>
      <c r="AC653" s="254"/>
      <c r="AD653" s="254"/>
    </row>
    <row r="654" spans="1:30" ht="15.75" customHeight="1" x14ac:dyDescent="0.25">
      <c r="A654" s="254"/>
      <c r="B654" s="254"/>
      <c r="C654" s="254"/>
      <c r="D654" s="254"/>
      <c r="E654" s="254"/>
      <c r="F654" s="244"/>
      <c r="G654" s="244"/>
      <c r="H654" s="244"/>
      <c r="I654" s="254"/>
      <c r="J654" s="254"/>
      <c r="K654" s="244"/>
      <c r="L654" s="254"/>
      <c r="M654" s="254"/>
      <c r="N654" s="254"/>
      <c r="O654" s="254"/>
      <c r="P654" s="254"/>
      <c r="Q654" s="254"/>
      <c r="R654" s="254"/>
      <c r="S654" s="254"/>
      <c r="T654" s="254"/>
      <c r="U654" s="254"/>
      <c r="V654" s="254"/>
      <c r="W654" s="254"/>
      <c r="X654" s="254"/>
      <c r="Y654" s="254"/>
      <c r="Z654" s="254"/>
      <c r="AA654" s="254"/>
      <c r="AB654" s="254"/>
      <c r="AC654" s="254"/>
      <c r="AD654" s="254"/>
    </row>
    <row r="655" spans="1:30" ht="15.75" customHeight="1" x14ac:dyDescent="0.25">
      <c r="A655" s="254"/>
      <c r="B655" s="254"/>
      <c r="C655" s="254"/>
      <c r="D655" s="254"/>
      <c r="E655" s="254"/>
      <c r="F655" s="244"/>
      <c r="G655" s="244"/>
      <c r="H655" s="244"/>
      <c r="I655" s="254"/>
      <c r="J655" s="254"/>
      <c r="K655" s="244"/>
      <c r="L655" s="254"/>
      <c r="M655" s="254"/>
      <c r="N655" s="254"/>
      <c r="O655" s="254"/>
      <c r="P655" s="254"/>
      <c r="Q655" s="254"/>
      <c r="R655" s="254"/>
      <c r="S655" s="254"/>
      <c r="T655" s="254"/>
      <c r="U655" s="254"/>
      <c r="V655" s="254"/>
      <c r="W655" s="254"/>
      <c r="X655" s="254"/>
      <c r="Y655" s="254"/>
      <c r="Z655" s="254"/>
      <c r="AA655" s="254"/>
      <c r="AB655" s="254"/>
      <c r="AC655" s="254"/>
      <c r="AD655" s="254"/>
    </row>
    <row r="656" spans="1:30" ht="15.75" customHeight="1" x14ac:dyDescent="0.25">
      <c r="A656" s="254"/>
      <c r="B656" s="254"/>
      <c r="C656" s="254"/>
      <c r="D656" s="254"/>
      <c r="E656" s="254"/>
      <c r="F656" s="244"/>
      <c r="G656" s="244"/>
      <c r="H656" s="244"/>
      <c r="I656" s="254"/>
      <c r="J656" s="254"/>
      <c r="K656" s="244"/>
      <c r="L656" s="254"/>
      <c r="M656" s="254"/>
      <c r="N656" s="254"/>
      <c r="O656" s="254"/>
      <c r="P656" s="254"/>
      <c r="Q656" s="254"/>
      <c r="R656" s="254"/>
      <c r="S656" s="254"/>
      <c r="T656" s="254"/>
      <c r="U656" s="254"/>
      <c r="V656" s="254"/>
      <c r="W656" s="254"/>
      <c r="X656" s="254"/>
      <c r="Y656" s="254"/>
      <c r="Z656" s="254"/>
      <c r="AA656" s="254"/>
      <c r="AB656" s="254"/>
      <c r="AC656" s="254"/>
      <c r="AD656" s="254"/>
    </row>
    <row r="657" spans="1:30" ht="15.75" customHeight="1" x14ac:dyDescent="0.25">
      <c r="A657" s="254"/>
      <c r="B657" s="254"/>
      <c r="C657" s="254"/>
      <c r="D657" s="254"/>
      <c r="E657" s="254"/>
      <c r="F657" s="244"/>
      <c r="G657" s="244"/>
      <c r="H657" s="244"/>
      <c r="I657" s="254"/>
      <c r="J657" s="254"/>
      <c r="K657" s="244"/>
      <c r="L657" s="254"/>
      <c r="M657" s="254"/>
      <c r="N657" s="254"/>
      <c r="O657" s="254"/>
      <c r="P657" s="254"/>
      <c r="Q657" s="254"/>
      <c r="R657" s="254"/>
      <c r="S657" s="254"/>
      <c r="T657" s="254"/>
      <c r="U657" s="254"/>
      <c r="V657" s="254"/>
      <c r="W657" s="254"/>
      <c r="X657" s="254"/>
      <c r="Y657" s="254"/>
      <c r="Z657" s="254"/>
      <c r="AA657" s="254"/>
      <c r="AB657" s="254"/>
      <c r="AC657" s="254"/>
      <c r="AD657" s="254"/>
    </row>
    <row r="658" spans="1:30" ht="15.75" customHeight="1" x14ac:dyDescent="0.25">
      <c r="A658" s="254"/>
      <c r="B658" s="254"/>
      <c r="C658" s="254"/>
      <c r="D658" s="254"/>
      <c r="E658" s="254"/>
      <c r="F658" s="244"/>
      <c r="G658" s="244"/>
      <c r="H658" s="244"/>
      <c r="I658" s="254"/>
      <c r="J658" s="254"/>
      <c r="K658" s="244"/>
      <c r="L658" s="254"/>
      <c r="M658" s="254"/>
      <c r="N658" s="254"/>
      <c r="O658" s="254"/>
      <c r="P658" s="254"/>
      <c r="Q658" s="254"/>
      <c r="R658" s="254"/>
      <c r="S658" s="254"/>
      <c r="T658" s="254"/>
      <c r="U658" s="254"/>
      <c r="V658" s="254"/>
      <c r="W658" s="254"/>
      <c r="X658" s="254"/>
      <c r="Y658" s="254"/>
      <c r="Z658" s="254"/>
      <c r="AA658" s="254"/>
      <c r="AB658" s="254"/>
      <c r="AC658" s="254"/>
      <c r="AD658" s="254"/>
    </row>
    <row r="659" spans="1:30" ht="15.75" customHeight="1" x14ac:dyDescent="0.25">
      <c r="A659" s="254"/>
      <c r="B659" s="254"/>
      <c r="C659" s="254"/>
      <c r="D659" s="254"/>
      <c r="E659" s="254"/>
      <c r="F659" s="244"/>
      <c r="G659" s="244"/>
      <c r="H659" s="244"/>
      <c r="I659" s="254"/>
      <c r="J659" s="254"/>
      <c r="K659" s="244"/>
      <c r="L659" s="254"/>
      <c r="M659" s="254"/>
      <c r="N659" s="254"/>
      <c r="O659" s="254"/>
      <c r="P659" s="254"/>
      <c r="Q659" s="254"/>
      <c r="R659" s="254"/>
      <c r="S659" s="254"/>
      <c r="T659" s="254"/>
      <c r="U659" s="254"/>
      <c r="V659" s="254"/>
      <c r="W659" s="254"/>
      <c r="X659" s="254"/>
      <c r="Y659" s="254"/>
      <c r="Z659" s="254"/>
      <c r="AA659" s="254"/>
      <c r="AB659" s="254"/>
      <c r="AC659" s="254"/>
      <c r="AD659" s="254"/>
    </row>
    <row r="660" spans="1:30" ht="15.75" customHeight="1" x14ac:dyDescent="0.25">
      <c r="A660" s="254"/>
      <c r="B660" s="254"/>
      <c r="C660" s="254"/>
      <c r="D660" s="254"/>
      <c r="E660" s="254"/>
      <c r="F660" s="244"/>
      <c r="G660" s="244"/>
      <c r="H660" s="244"/>
      <c r="I660" s="254"/>
      <c r="J660" s="254"/>
      <c r="K660" s="244"/>
      <c r="L660" s="254"/>
      <c r="M660" s="254"/>
      <c r="N660" s="254"/>
      <c r="O660" s="254"/>
      <c r="P660" s="254"/>
      <c r="Q660" s="254"/>
      <c r="R660" s="254"/>
      <c r="S660" s="254"/>
      <c r="T660" s="254"/>
      <c r="U660" s="254"/>
      <c r="V660" s="254"/>
      <c r="W660" s="254"/>
      <c r="X660" s="254"/>
      <c r="Y660" s="254"/>
      <c r="Z660" s="254"/>
      <c r="AA660" s="254"/>
      <c r="AB660" s="254"/>
      <c r="AC660" s="254"/>
      <c r="AD660" s="254"/>
    </row>
    <row r="661" spans="1:30" ht="15.75" customHeight="1" x14ac:dyDescent="0.25">
      <c r="A661" s="254"/>
      <c r="B661" s="254"/>
      <c r="C661" s="254"/>
      <c r="D661" s="254"/>
      <c r="E661" s="254"/>
      <c r="F661" s="244"/>
      <c r="G661" s="244"/>
      <c r="H661" s="244"/>
      <c r="I661" s="254"/>
      <c r="J661" s="254"/>
      <c r="K661" s="244"/>
      <c r="L661" s="254"/>
      <c r="M661" s="254"/>
      <c r="N661" s="254"/>
      <c r="O661" s="254"/>
      <c r="P661" s="254"/>
      <c r="Q661" s="254"/>
      <c r="R661" s="254"/>
      <c r="S661" s="254"/>
      <c r="T661" s="254"/>
      <c r="U661" s="254"/>
      <c r="V661" s="254"/>
      <c r="W661" s="254"/>
      <c r="X661" s="254"/>
      <c r="Y661" s="254"/>
      <c r="Z661" s="254"/>
      <c r="AA661" s="254"/>
      <c r="AB661" s="254"/>
      <c r="AC661" s="254"/>
      <c r="AD661" s="254"/>
    </row>
    <row r="662" spans="1:30" ht="15.75" customHeight="1" x14ac:dyDescent="0.25">
      <c r="A662" s="254"/>
      <c r="B662" s="254"/>
      <c r="C662" s="254"/>
      <c r="D662" s="254"/>
      <c r="E662" s="254"/>
      <c r="F662" s="244"/>
      <c r="G662" s="244"/>
      <c r="H662" s="244"/>
      <c r="I662" s="254"/>
      <c r="J662" s="254"/>
      <c r="K662" s="244"/>
      <c r="L662" s="254"/>
      <c r="M662" s="254"/>
      <c r="N662" s="254"/>
      <c r="O662" s="254"/>
      <c r="P662" s="254"/>
      <c r="Q662" s="254"/>
      <c r="R662" s="254"/>
      <c r="S662" s="254"/>
      <c r="T662" s="254"/>
      <c r="U662" s="254"/>
      <c r="V662" s="254"/>
      <c r="W662" s="254"/>
      <c r="X662" s="254"/>
      <c r="Y662" s="254"/>
      <c r="Z662" s="254"/>
      <c r="AA662" s="254"/>
      <c r="AB662" s="254"/>
      <c r="AC662" s="254"/>
      <c r="AD662" s="254"/>
    </row>
    <row r="663" spans="1:30" ht="15.75" customHeight="1" x14ac:dyDescent="0.25">
      <c r="A663" s="254"/>
      <c r="B663" s="254"/>
      <c r="C663" s="254"/>
      <c r="D663" s="254"/>
      <c r="E663" s="254"/>
      <c r="F663" s="244"/>
      <c r="G663" s="244"/>
      <c r="H663" s="244"/>
      <c r="I663" s="254"/>
      <c r="J663" s="254"/>
      <c r="K663" s="244"/>
      <c r="L663" s="254"/>
      <c r="M663" s="254"/>
      <c r="N663" s="254"/>
      <c r="O663" s="254"/>
      <c r="P663" s="254"/>
      <c r="Q663" s="254"/>
      <c r="R663" s="254"/>
      <c r="S663" s="254"/>
      <c r="T663" s="254"/>
      <c r="U663" s="254"/>
      <c r="V663" s="254"/>
      <c r="W663" s="254"/>
      <c r="X663" s="254"/>
      <c r="Y663" s="254"/>
      <c r="Z663" s="254"/>
      <c r="AA663" s="254"/>
      <c r="AB663" s="254"/>
      <c r="AC663" s="254"/>
      <c r="AD663" s="254"/>
    </row>
    <row r="664" spans="1:30" ht="15.75" customHeight="1" x14ac:dyDescent="0.25">
      <c r="A664" s="254"/>
      <c r="B664" s="254"/>
      <c r="C664" s="254"/>
      <c r="D664" s="254"/>
      <c r="E664" s="254"/>
      <c r="F664" s="244"/>
      <c r="G664" s="244"/>
      <c r="H664" s="244"/>
      <c r="I664" s="254"/>
      <c r="J664" s="254"/>
      <c r="K664" s="244"/>
      <c r="L664" s="254"/>
      <c r="M664" s="254"/>
      <c r="N664" s="254"/>
      <c r="O664" s="254"/>
      <c r="P664" s="254"/>
      <c r="Q664" s="254"/>
      <c r="R664" s="254"/>
      <c r="S664" s="254"/>
      <c r="T664" s="254"/>
      <c r="U664" s="254"/>
      <c r="V664" s="254"/>
      <c r="W664" s="254"/>
      <c r="X664" s="254"/>
      <c r="Y664" s="254"/>
      <c r="Z664" s="254"/>
      <c r="AA664" s="254"/>
      <c r="AB664" s="254"/>
      <c r="AC664" s="254"/>
      <c r="AD664" s="254"/>
    </row>
    <row r="665" spans="1:30" ht="15.75" customHeight="1" x14ac:dyDescent="0.25">
      <c r="A665" s="254"/>
      <c r="B665" s="254"/>
      <c r="C665" s="254"/>
      <c r="D665" s="254"/>
      <c r="E665" s="254"/>
      <c r="F665" s="244"/>
      <c r="G665" s="244"/>
      <c r="H665" s="244"/>
      <c r="I665" s="254"/>
      <c r="J665" s="254"/>
      <c r="K665" s="244"/>
      <c r="L665" s="254"/>
      <c r="M665" s="254"/>
      <c r="N665" s="254"/>
      <c r="O665" s="254"/>
      <c r="P665" s="254"/>
      <c r="Q665" s="254"/>
      <c r="R665" s="254"/>
      <c r="S665" s="254"/>
      <c r="T665" s="254"/>
      <c r="U665" s="254"/>
      <c r="V665" s="254"/>
      <c r="W665" s="254"/>
      <c r="X665" s="254"/>
      <c r="Y665" s="254"/>
      <c r="Z665" s="254"/>
      <c r="AA665" s="254"/>
      <c r="AB665" s="254"/>
      <c r="AC665" s="254"/>
      <c r="AD665" s="254"/>
    </row>
    <row r="666" spans="1:30" ht="15.75" customHeight="1" x14ac:dyDescent="0.25">
      <c r="A666" s="254"/>
      <c r="B666" s="254"/>
      <c r="C666" s="254"/>
      <c r="D666" s="254"/>
      <c r="E666" s="254"/>
      <c r="F666" s="244"/>
      <c r="G666" s="244"/>
      <c r="H666" s="244"/>
      <c r="I666" s="254"/>
      <c r="J666" s="254"/>
      <c r="K666" s="244"/>
      <c r="L666" s="254"/>
      <c r="M666" s="254"/>
      <c r="N666" s="254"/>
      <c r="O666" s="254"/>
      <c r="P666" s="254"/>
      <c r="Q666" s="254"/>
      <c r="R666" s="254"/>
      <c r="S666" s="254"/>
      <c r="T666" s="254"/>
      <c r="U666" s="254"/>
      <c r="V666" s="254"/>
      <c r="W666" s="254"/>
      <c r="X666" s="254"/>
      <c r="Y666" s="254"/>
      <c r="Z666" s="254"/>
      <c r="AA666" s="254"/>
      <c r="AB666" s="254"/>
      <c r="AC666" s="254"/>
      <c r="AD666" s="254"/>
    </row>
    <row r="667" spans="1:30" ht="15.75" customHeight="1" x14ac:dyDescent="0.25">
      <c r="A667" s="254"/>
      <c r="B667" s="254"/>
      <c r="C667" s="254"/>
      <c r="D667" s="254"/>
      <c r="E667" s="254"/>
      <c r="F667" s="244"/>
      <c r="G667" s="244"/>
      <c r="H667" s="244"/>
      <c r="I667" s="254"/>
      <c r="J667" s="254"/>
      <c r="K667" s="244"/>
      <c r="L667" s="254"/>
      <c r="M667" s="254"/>
      <c r="N667" s="254"/>
      <c r="O667" s="254"/>
      <c r="P667" s="254"/>
      <c r="Q667" s="254"/>
      <c r="R667" s="254"/>
      <c r="S667" s="254"/>
      <c r="T667" s="254"/>
      <c r="U667" s="254"/>
      <c r="V667" s="254"/>
      <c r="W667" s="254"/>
      <c r="X667" s="254"/>
      <c r="Y667" s="254"/>
      <c r="Z667" s="254"/>
      <c r="AA667" s="254"/>
      <c r="AB667" s="254"/>
      <c r="AC667" s="254"/>
      <c r="AD667" s="254"/>
    </row>
    <row r="668" spans="1:30" ht="15.75" customHeight="1" x14ac:dyDescent="0.25">
      <c r="A668" s="254"/>
      <c r="B668" s="254"/>
      <c r="C668" s="254"/>
      <c r="D668" s="254"/>
      <c r="E668" s="254"/>
      <c r="F668" s="244"/>
      <c r="G668" s="244"/>
      <c r="H668" s="244"/>
      <c r="I668" s="254"/>
      <c r="J668" s="254"/>
      <c r="K668" s="244"/>
      <c r="L668" s="254"/>
      <c r="M668" s="254"/>
      <c r="N668" s="254"/>
      <c r="O668" s="254"/>
      <c r="P668" s="254"/>
      <c r="Q668" s="254"/>
      <c r="R668" s="254"/>
      <c r="S668" s="254"/>
      <c r="T668" s="254"/>
      <c r="U668" s="254"/>
      <c r="V668" s="254"/>
      <c r="W668" s="254"/>
      <c r="X668" s="254"/>
      <c r="Y668" s="254"/>
      <c r="Z668" s="254"/>
      <c r="AA668" s="254"/>
      <c r="AB668" s="254"/>
      <c r="AC668" s="254"/>
      <c r="AD668" s="254"/>
    </row>
    <row r="669" spans="1:30" ht="15.75" customHeight="1" x14ac:dyDescent="0.25">
      <c r="A669" s="254"/>
      <c r="B669" s="254"/>
      <c r="C669" s="254"/>
      <c r="D669" s="254"/>
      <c r="E669" s="254"/>
      <c r="F669" s="244"/>
      <c r="G669" s="244"/>
      <c r="H669" s="244"/>
      <c r="I669" s="254"/>
      <c r="J669" s="254"/>
      <c r="K669" s="244"/>
      <c r="L669" s="254"/>
      <c r="M669" s="254"/>
      <c r="N669" s="254"/>
      <c r="O669" s="254"/>
      <c r="P669" s="254"/>
      <c r="Q669" s="254"/>
      <c r="R669" s="254"/>
      <c r="S669" s="254"/>
      <c r="T669" s="254"/>
      <c r="U669" s="254"/>
      <c r="V669" s="254"/>
      <c r="W669" s="254"/>
      <c r="X669" s="254"/>
      <c r="Y669" s="254"/>
      <c r="Z669" s="254"/>
      <c r="AA669" s="254"/>
      <c r="AB669" s="254"/>
      <c r="AC669" s="254"/>
      <c r="AD669" s="254"/>
    </row>
    <row r="670" spans="1:30" ht="15.75" customHeight="1" x14ac:dyDescent="0.25">
      <c r="A670" s="254"/>
      <c r="B670" s="254"/>
      <c r="C670" s="254"/>
      <c r="D670" s="254"/>
      <c r="E670" s="254"/>
      <c r="F670" s="244"/>
      <c r="G670" s="244"/>
      <c r="H670" s="244"/>
      <c r="I670" s="254"/>
      <c r="J670" s="254"/>
      <c r="K670" s="244"/>
      <c r="L670" s="254"/>
      <c r="M670" s="254"/>
      <c r="N670" s="254"/>
      <c r="O670" s="254"/>
      <c r="P670" s="254"/>
      <c r="Q670" s="254"/>
      <c r="R670" s="254"/>
      <c r="S670" s="254"/>
      <c r="T670" s="254"/>
      <c r="U670" s="254"/>
      <c r="V670" s="254"/>
      <c r="W670" s="254"/>
      <c r="X670" s="254"/>
      <c r="Y670" s="254"/>
      <c r="Z670" s="254"/>
      <c r="AA670" s="254"/>
      <c r="AB670" s="254"/>
      <c r="AC670" s="254"/>
      <c r="AD670" s="254"/>
    </row>
    <row r="671" spans="1:30" ht="15.75" customHeight="1" x14ac:dyDescent="0.25">
      <c r="A671" s="254"/>
      <c r="B671" s="254"/>
      <c r="C671" s="254"/>
      <c r="D671" s="254"/>
      <c r="E671" s="254"/>
      <c r="F671" s="244"/>
      <c r="G671" s="244"/>
      <c r="H671" s="244"/>
      <c r="I671" s="254"/>
      <c r="J671" s="254"/>
      <c r="K671" s="244"/>
      <c r="L671" s="254"/>
      <c r="M671" s="254"/>
      <c r="N671" s="254"/>
      <c r="O671" s="254"/>
      <c r="P671" s="254"/>
      <c r="Q671" s="254"/>
      <c r="R671" s="254"/>
      <c r="S671" s="254"/>
      <c r="T671" s="254"/>
      <c r="U671" s="254"/>
      <c r="V671" s="254"/>
      <c r="W671" s="254"/>
      <c r="X671" s="254"/>
      <c r="Y671" s="254"/>
      <c r="Z671" s="254"/>
      <c r="AA671" s="254"/>
      <c r="AB671" s="254"/>
      <c r="AC671" s="254"/>
      <c r="AD671" s="254"/>
    </row>
    <row r="672" spans="1:30" ht="15.75" customHeight="1" x14ac:dyDescent="0.25">
      <c r="A672" s="254"/>
      <c r="B672" s="254"/>
      <c r="C672" s="254"/>
      <c r="D672" s="254"/>
      <c r="E672" s="254"/>
      <c r="F672" s="244"/>
      <c r="G672" s="244"/>
      <c r="H672" s="244"/>
      <c r="I672" s="254"/>
      <c r="J672" s="254"/>
      <c r="K672" s="244"/>
      <c r="L672" s="254"/>
      <c r="M672" s="254"/>
      <c r="N672" s="254"/>
      <c r="O672" s="254"/>
      <c r="P672" s="254"/>
      <c r="Q672" s="254"/>
      <c r="R672" s="254"/>
      <c r="S672" s="254"/>
      <c r="T672" s="254"/>
      <c r="U672" s="254"/>
      <c r="V672" s="254"/>
      <c r="W672" s="254"/>
      <c r="X672" s="254"/>
      <c r="Y672" s="254"/>
      <c r="Z672" s="254"/>
      <c r="AA672" s="254"/>
      <c r="AB672" s="254"/>
      <c r="AC672" s="254"/>
      <c r="AD672" s="254"/>
    </row>
    <row r="673" spans="1:30" ht="15.75" customHeight="1" x14ac:dyDescent="0.25">
      <c r="A673" s="254"/>
      <c r="B673" s="254"/>
      <c r="C673" s="254"/>
      <c r="D673" s="254"/>
      <c r="E673" s="254"/>
      <c r="F673" s="244"/>
      <c r="G673" s="244"/>
      <c r="H673" s="244"/>
      <c r="I673" s="254"/>
      <c r="J673" s="254"/>
      <c r="K673" s="244"/>
      <c r="L673" s="254"/>
      <c r="M673" s="254"/>
      <c r="N673" s="254"/>
      <c r="O673" s="254"/>
      <c r="P673" s="254"/>
      <c r="Q673" s="254"/>
      <c r="R673" s="254"/>
      <c r="S673" s="254"/>
      <c r="T673" s="254"/>
      <c r="U673" s="254"/>
      <c r="V673" s="254"/>
      <c r="W673" s="254"/>
      <c r="X673" s="254"/>
      <c r="Y673" s="254"/>
      <c r="Z673" s="254"/>
      <c r="AA673" s="254"/>
      <c r="AB673" s="254"/>
      <c r="AC673" s="254"/>
      <c r="AD673" s="254"/>
    </row>
    <row r="674" spans="1:30" ht="15.75" customHeight="1" x14ac:dyDescent="0.25">
      <c r="A674" s="254"/>
      <c r="B674" s="254"/>
      <c r="C674" s="254"/>
      <c r="D674" s="254"/>
      <c r="E674" s="254"/>
      <c r="F674" s="244"/>
      <c r="G674" s="244"/>
      <c r="H674" s="244"/>
      <c r="I674" s="254"/>
      <c r="J674" s="254"/>
      <c r="K674" s="244"/>
      <c r="L674" s="254"/>
      <c r="M674" s="254"/>
      <c r="N674" s="254"/>
      <c r="O674" s="254"/>
      <c r="P674" s="254"/>
      <c r="Q674" s="254"/>
      <c r="R674" s="254"/>
      <c r="S674" s="254"/>
      <c r="T674" s="254"/>
      <c r="U674" s="254"/>
      <c r="V674" s="254"/>
      <c r="W674" s="254"/>
      <c r="X674" s="254"/>
      <c r="Y674" s="254"/>
      <c r="Z674" s="254"/>
      <c r="AA674" s="254"/>
      <c r="AB674" s="254"/>
      <c r="AC674" s="254"/>
      <c r="AD674" s="254"/>
    </row>
    <row r="675" spans="1:30" ht="15.75" customHeight="1" x14ac:dyDescent="0.25">
      <c r="A675" s="254"/>
      <c r="B675" s="254"/>
      <c r="C675" s="254"/>
      <c r="D675" s="254"/>
      <c r="E675" s="254"/>
      <c r="F675" s="244"/>
      <c r="G675" s="244"/>
      <c r="H675" s="244"/>
      <c r="I675" s="254"/>
      <c r="J675" s="254"/>
      <c r="K675" s="244"/>
      <c r="L675" s="254"/>
      <c r="M675" s="254"/>
      <c r="N675" s="254"/>
      <c r="O675" s="254"/>
      <c r="P675" s="254"/>
      <c r="Q675" s="254"/>
      <c r="R675" s="254"/>
      <c r="S675" s="254"/>
      <c r="T675" s="254"/>
      <c r="U675" s="254"/>
      <c r="V675" s="254"/>
      <c r="W675" s="254"/>
      <c r="X675" s="254"/>
      <c r="Y675" s="254"/>
      <c r="Z675" s="254"/>
      <c r="AA675" s="254"/>
      <c r="AB675" s="254"/>
      <c r="AC675" s="254"/>
      <c r="AD675" s="254"/>
    </row>
    <row r="676" spans="1:30" ht="15.75" customHeight="1" x14ac:dyDescent="0.25">
      <c r="A676" s="254"/>
      <c r="B676" s="254"/>
      <c r="C676" s="254"/>
      <c r="D676" s="254"/>
      <c r="E676" s="254"/>
      <c r="F676" s="244"/>
      <c r="G676" s="244"/>
      <c r="H676" s="244"/>
      <c r="I676" s="254"/>
      <c r="J676" s="254"/>
      <c r="K676" s="244"/>
      <c r="L676" s="254"/>
      <c r="M676" s="254"/>
      <c r="N676" s="254"/>
      <c r="O676" s="254"/>
      <c r="P676" s="254"/>
      <c r="Q676" s="254"/>
      <c r="R676" s="254"/>
      <c r="S676" s="254"/>
      <c r="T676" s="254"/>
      <c r="U676" s="254"/>
      <c r="V676" s="254"/>
      <c r="W676" s="254"/>
      <c r="X676" s="254"/>
      <c r="Y676" s="254"/>
      <c r="Z676" s="254"/>
      <c r="AA676" s="254"/>
      <c r="AB676" s="254"/>
      <c r="AC676" s="254"/>
      <c r="AD676" s="254"/>
    </row>
    <row r="677" spans="1:30" ht="15.75" customHeight="1" x14ac:dyDescent="0.25">
      <c r="A677" s="254"/>
      <c r="B677" s="254"/>
      <c r="C677" s="254"/>
      <c r="D677" s="254"/>
      <c r="E677" s="254"/>
      <c r="F677" s="244"/>
      <c r="G677" s="244"/>
      <c r="H677" s="244"/>
      <c r="I677" s="254"/>
      <c r="J677" s="254"/>
      <c r="K677" s="244"/>
      <c r="L677" s="254"/>
      <c r="M677" s="254"/>
      <c r="N677" s="254"/>
      <c r="O677" s="254"/>
      <c r="P677" s="254"/>
      <c r="Q677" s="254"/>
      <c r="R677" s="254"/>
      <c r="S677" s="254"/>
      <c r="T677" s="254"/>
      <c r="U677" s="254"/>
      <c r="V677" s="254"/>
      <c r="W677" s="254"/>
      <c r="X677" s="254"/>
      <c r="Y677" s="254"/>
      <c r="Z677" s="254"/>
      <c r="AA677" s="254"/>
      <c r="AB677" s="254"/>
      <c r="AC677" s="254"/>
      <c r="AD677" s="254"/>
    </row>
    <row r="678" spans="1:30" ht="15.75" customHeight="1" x14ac:dyDescent="0.25">
      <c r="A678" s="254"/>
      <c r="B678" s="254"/>
      <c r="C678" s="254"/>
      <c r="D678" s="254"/>
      <c r="E678" s="254"/>
      <c r="F678" s="244"/>
      <c r="G678" s="244"/>
      <c r="H678" s="244"/>
      <c r="I678" s="254"/>
      <c r="J678" s="254"/>
      <c r="K678" s="244"/>
      <c r="L678" s="254"/>
      <c r="M678" s="254"/>
      <c r="N678" s="254"/>
      <c r="O678" s="254"/>
      <c r="P678" s="254"/>
      <c r="Q678" s="254"/>
      <c r="R678" s="254"/>
      <c r="S678" s="254"/>
      <c r="T678" s="254"/>
      <c r="U678" s="254"/>
      <c r="V678" s="254"/>
      <c r="W678" s="254"/>
      <c r="X678" s="254"/>
      <c r="Y678" s="254"/>
      <c r="Z678" s="254"/>
      <c r="AA678" s="254"/>
      <c r="AB678" s="254"/>
      <c r="AC678" s="254"/>
      <c r="AD678" s="254"/>
    </row>
    <row r="679" spans="1:30" ht="15.75" customHeight="1" x14ac:dyDescent="0.25">
      <c r="A679" s="254"/>
      <c r="B679" s="254"/>
      <c r="C679" s="254"/>
      <c r="D679" s="254"/>
      <c r="E679" s="254"/>
      <c r="F679" s="244"/>
      <c r="G679" s="244"/>
      <c r="H679" s="244"/>
      <c r="I679" s="254"/>
      <c r="J679" s="254"/>
      <c r="K679" s="244"/>
      <c r="L679" s="254"/>
      <c r="M679" s="254"/>
      <c r="N679" s="254"/>
      <c r="O679" s="254"/>
      <c r="P679" s="254"/>
      <c r="Q679" s="254"/>
      <c r="R679" s="254"/>
      <c r="S679" s="254"/>
      <c r="T679" s="254"/>
      <c r="U679" s="254"/>
      <c r="V679" s="254"/>
      <c r="W679" s="254"/>
      <c r="X679" s="254"/>
      <c r="Y679" s="254"/>
      <c r="Z679" s="254"/>
      <c r="AA679" s="254"/>
      <c r="AB679" s="254"/>
      <c r="AC679" s="254"/>
      <c r="AD679" s="254"/>
    </row>
    <row r="680" spans="1:30" ht="15.75" customHeight="1" x14ac:dyDescent="0.25">
      <c r="A680" s="254"/>
      <c r="B680" s="254"/>
      <c r="C680" s="254"/>
      <c r="D680" s="254"/>
      <c r="E680" s="254"/>
      <c r="F680" s="244"/>
      <c r="G680" s="244"/>
      <c r="H680" s="244"/>
      <c r="I680" s="254"/>
      <c r="J680" s="254"/>
      <c r="K680" s="244"/>
      <c r="L680" s="254"/>
      <c r="M680" s="254"/>
      <c r="N680" s="254"/>
      <c r="O680" s="254"/>
      <c r="P680" s="254"/>
      <c r="Q680" s="254"/>
      <c r="R680" s="254"/>
      <c r="S680" s="254"/>
      <c r="T680" s="254"/>
      <c r="U680" s="254"/>
      <c r="V680" s="254"/>
      <c r="W680" s="254"/>
      <c r="X680" s="254"/>
      <c r="Y680" s="254"/>
      <c r="Z680" s="254"/>
      <c r="AA680" s="254"/>
      <c r="AB680" s="254"/>
      <c r="AC680" s="254"/>
      <c r="AD680" s="254"/>
    </row>
    <row r="681" spans="1:30" ht="15.75" customHeight="1" x14ac:dyDescent="0.25">
      <c r="A681" s="254"/>
      <c r="B681" s="254"/>
      <c r="C681" s="254"/>
      <c r="D681" s="254"/>
      <c r="E681" s="254"/>
      <c r="F681" s="244"/>
      <c r="G681" s="244"/>
      <c r="H681" s="244"/>
      <c r="I681" s="254"/>
      <c r="J681" s="254"/>
      <c r="K681" s="244"/>
      <c r="L681" s="254"/>
      <c r="M681" s="254"/>
      <c r="N681" s="254"/>
      <c r="O681" s="254"/>
      <c r="P681" s="254"/>
      <c r="Q681" s="254"/>
      <c r="R681" s="254"/>
      <c r="S681" s="254"/>
      <c r="T681" s="254"/>
      <c r="U681" s="254"/>
      <c r="V681" s="254"/>
      <c r="W681" s="254"/>
      <c r="X681" s="254"/>
      <c r="Y681" s="254"/>
      <c r="Z681" s="254"/>
      <c r="AA681" s="254"/>
      <c r="AB681" s="254"/>
      <c r="AC681" s="254"/>
      <c r="AD681" s="254"/>
    </row>
    <row r="682" spans="1:30" ht="15.75" customHeight="1" x14ac:dyDescent="0.25">
      <c r="A682" s="254"/>
      <c r="B682" s="254"/>
      <c r="C682" s="254"/>
      <c r="D682" s="254"/>
      <c r="E682" s="254"/>
      <c r="F682" s="244"/>
      <c r="G682" s="244"/>
      <c r="H682" s="244"/>
      <c r="I682" s="254"/>
      <c r="J682" s="254"/>
      <c r="K682" s="244"/>
      <c r="L682" s="254"/>
      <c r="M682" s="254"/>
      <c r="N682" s="254"/>
      <c r="O682" s="254"/>
      <c r="P682" s="254"/>
      <c r="Q682" s="254"/>
      <c r="R682" s="254"/>
      <c r="S682" s="254"/>
      <c r="T682" s="254"/>
      <c r="U682" s="254"/>
      <c r="V682" s="254"/>
      <c r="W682" s="254"/>
      <c r="X682" s="254"/>
      <c r="Y682" s="254"/>
      <c r="Z682" s="254"/>
      <c r="AA682" s="254"/>
      <c r="AB682" s="254"/>
      <c r="AC682" s="254"/>
      <c r="AD682" s="254"/>
    </row>
    <row r="683" spans="1:30" ht="15.75" customHeight="1" x14ac:dyDescent="0.25">
      <c r="A683" s="254"/>
      <c r="B683" s="254"/>
      <c r="C683" s="254"/>
      <c r="D683" s="254"/>
      <c r="E683" s="254"/>
      <c r="F683" s="244"/>
      <c r="G683" s="244"/>
      <c r="H683" s="244"/>
      <c r="I683" s="254"/>
      <c r="J683" s="254"/>
      <c r="K683" s="244"/>
      <c r="L683" s="254"/>
      <c r="M683" s="254"/>
      <c r="N683" s="254"/>
      <c r="O683" s="254"/>
      <c r="P683" s="254"/>
      <c r="Q683" s="254"/>
      <c r="R683" s="254"/>
      <c r="S683" s="254"/>
      <c r="T683" s="254"/>
      <c r="U683" s="254"/>
      <c r="V683" s="254"/>
      <c r="W683" s="254"/>
      <c r="X683" s="254"/>
      <c r="Y683" s="254"/>
      <c r="Z683" s="254"/>
      <c r="AA683" s="254"/>
      <c r="AB683" s="254"/>
      <c r="AC683" s="254"/>
      <c r="AD683" s="254"/>
    </row>
    <row r="684" spans="1:30" ht="15.75" customHeight="1" x14ac:dyDescent="0.25">
      <c r="A684" s="254"/>
      <c r="B684" s="254"/>
      <c r="C684" s="254"/>
      <c r="D684" s="254"/>
      <c r="E684" s="254"/>
      <c r="F684" s="244"/>
      <c r="G684" s="244"/>
      <c r="H684" s="244"/>
      <c r="I684" s="254"/>
      <c r="J684" s="254"/>
      <c r="K684" s="244"/>
      <c r="L684" s="254"/>
      <c r="M684" s="254"/>
      <c r="N684" s="254"/>
      <c r="O684" s="254"/>
      <c r="P684" s="254"/>
      <c r="Q684" s="254"/>
      <c r="R684" s="254"/>
      <c r="S684" s="254"/>
      <c r="T684" s="254"/>
      <c r="U684" s="254"/>
      <c r="V684" s="254"/>
      <c r="W684" s="254"/>
      <c r="X684" s="254"/>
      <c r="Y684" s="254"/>
      <c r="Z684" s="254"/>
      <c r="AA684" s="254"/>
      <c r="AB684" s="254"/>
      <c r="AC684" s="254"/>
      <c r="AD684" s="254"/>
    </row>
    <row r="685" spans="1:30" ht="15.75" customHeight="1" x14ac:dyDescent="0.25">
      <c r="A685" s="254"/>
      <c r="B685" s="254"/>
      <c r="C685" s="254"/>
      <c r="D685" s="254"/>
      <c r="E685" s="254"/>
      <c r="F685" s="244"/>
      <c r="G685" s="244"/>
      <c r="H685" s="244"/>
      <c r="I685" s="254"/>
      <c r="J685" s="254"/>
      <c r="K685" s="244"/>
      <c r="L685" s="254"/>
      <c r="M685" s="254"/>
      <c r="N685" s="254"/>
      <c r="O685" s="254"/>
      <c r="P685" s="254"/>
      <c r="Q685" s="254"/>
      <c r="R685" s="254"/>
      <c r="S685" s="254"/>
      <c r="T685" s="254"/>
      <c r="U685" s="254"/>
      <c r="V685" s="254"/>
      <c r="W685" s="254"/>
      <c r="X685" s="254"/>
      <c r="Y685" s="254"/>
      <c r="Z685" s="254"/>
      <c r="AA685" s="254"/>
      <c r="AB685" s="254"/>
      <c r="AC685" s="254"/>
      <c r="AD685" s="254"/>
    </row>
    <row r="686" spans="1:30" ht="15.75" customHeight="1" x14ac:dyDescent="0.25">
      <c r="A686" s="254"/>
      <c r="B686" s="254"/>
      <c r="C686" s="254"/>
      <c r="D686" s="254"/>
      <c r="E686" s="254"/>
      <c r="F686" s="244"/>
      <c r="G686" s="244"/>
      <c r="H686" s="244"/>
      <c r="I686" s="254"/>
      <c r="J686" s="254"/>
      <c r="K686" s="244"/>
      <c r="L686" s="254"/>
      <c r="M686" s="254"/>
      <c r="N686" s="254"/>
      <c r="O686" s="254"/>
      <c r="P686" s="254"/>
      <c r="Q686" s="254"/>
      <c r="R686" s="254"/>
      <c r="S686" s="254"/>
      <c r="T686" s="254"/>
      <c r="U686" s="254"/>
      <c r="V686" s="254"/>
      <c r="W686" s="254"/>
      <c r="X686" s="254"/>
      <c r="Y686" s="254"/>
      <c r="Z686" s="254"/>
      <c r="AA686" s="254"/>
      <c r="AB686" s="254"/>
      <c r="AC686" s="254"/>
      <c r="AD686" s="254"/>
    </row>
    <row r="687" spans="1:30" ht="15.75" customHeight="1" x14ac:dyDescent="0.25">
      <c r="A687" s="254"/>
      <c r="B687" s="254"/>
      <c r="C687" s="254"/>
      <c r="D687" s="254"/>
      <c r="E687" s="254"/>
      <c r="F687" s="244"/>
      <c r="G687" s="244"/>
      <c r="H687" s="244"/>
      <c r="I687" s="254"/>
      <c r="J687" s="254"/>
      <c r="K687" s="244"/>
      <c r="L687" s="254"/>
      <c r="M687" s="254"/>
      <c r="N687" s="254"/>
      <c r="O687" s="254"/>
      <c r="P687" s="254"/>
      <c r="Q687" s="254"/>
      <c r="R687" s="254"/>
      <c r="S687" s="254"/>
      <c r="T687" s="254"/>
      <c r="U687" s="254"/>
      <c r="V687" s="254"/>
      <c r="W687" s="254"/>
      <c r="X687" s="254"/>
      <c r="Y687" s="254"/>
      <c r="Z687" s="254"/>
      <c r="AA687" s="254"/>
      <c r="AB687" s="254"/>
      <c r="AC687" s="254"/>
      <c r="AD687" s="254"/>
    </row>
    <row r="688" spans="1:30" ht="15.75" customHeight="1" x14ac:dyDescent="0.25">
      <c r="A688" s="254"/>
      <c r="B688" s="254"/>
      <c r="C688" s="254"/>
      <c r="D688" s="254"/>
      <c r="E688" s="254"/>
      <c r="F688" s="244"/>
      <c r="G688" s="244"/>
      <c r="H688" s="244"/>
      <c r="I688" s="254"/>
      <c r="J688" s="254"/>
      <c r="K688" s="244"/>
      <c r="L688" s="254"/>
      <c r="M688" s="254"/>
      <c r="N688" s="254"/>
      <c r="O688" s="254"/>
      <c r="P688" s="254"/>
      <c r="Q688" s="254"/>
      <c r="R688" s="254"/>
      <c r="S688" s="254"/>
      <c r="T688" s="254"/>
      <c r="U688" s="254"/>
      <c r="V688" s="254"/>
      <c r="W688" s="254"/>
      <c r="X688" s="254"/>
      <c r="Y688" s="254"/>
      <c r="Z688" s="254"/>
      <c r="AA688" s="254"/>
      <c r="AB688" s="254"/>
      <c r="AC688" s="254"/>
      <c r="AD688" s="254"/>
    </row>
    <row r="689" spans="1:30" ht="15.75" customHeight="1" x14ac:dyDescent="0.25">
      <c r="A689" s="254"/>
      <c r="B689" s="254"/>
      <c r="C689" s="254"/>
      <c r="D689" s="254"/>
      <c r="E689" s="254"/>
      <c r="F689" s="244"/>
      <c r="G689" s="244"/>
      <c r="H689" s="244"/>
      <c r="I689" s="254"/>
      <c r="J689" s="254"/>
      <c r="K689" s="244"/>
      <c r="L689" s="254"/>
      <c r="M689" s="254"/>
      <c r="N689" s="254"/>
      <c r="O689" s="254"/>
      <c r="P689" s="254"/>
      <c r="Q689" s="254"/>
      <c r="R689" s="254"/>
      <c r="S689" s="254"/>
      <c r="T689" s="254"/>
      <c r="U689" s="254"/>
      <c r="V689" s="254"/>
      <c r="W689" s="254"/>
      <c r="X689" s="254"/>
      <c r="Y689" s="254"/>
      <c r="Z689" s="254"/>
      <c r="AA689" s="254"/>
      <c r="AB689" s="254"/>
      <c r="AC689" s="254"/>
      <c r="AD689" s="254"/>
    </row>
    <row r="690" spans="1:30" ht="15.75" customHeight="1" x14ac:dyDescent="0.25">
      <c r="A690" s="254"/>
      <c r="B690" s="254"/>
      <c r="C690" s="254"/>
      <c r="D690" s="254"/>
      <c r="E690" s="254"/>
      <c r="F690" s="244"/>
      <c r="G690" s="244"/>
      <c r="H690" s="244"/>
      <c r="I690" s="254"/>
      <c r="J690" s="254"/>
      <c r="K690" s="244"/>
      <c r="L690" s="254"/>
      <c r="M690" s="254"/>
      <c r="N690" s="254"/>
      <c r="O690" s="254"/>
      <c r="P690" s="254"/>
      <c r="Q690" s="254"/>
      <c r="R690" s="254"/>
      <c r="S690" s="254"/>
      <c r="T690" s="254"/>
      <c r="U690" s="254"/>
      <c r="V690" s="254"/>
      <c r="W690" s="254"/>
      <c r="X690" s="254"/>
      <c r="Y690" s="254"/>
      <c r="Z690" s="254"/>
      <c r="AA690" s="254"/>
      <c r="AB690" s="254"/>
      <c r="AC690" s="254"/>
      <c r="AD690" s="254"/>
    </row>
    <row r="691" spans="1:30" ht="15.75" customHeight="1" x14ac:dyDescent="0.25">
      <c r="A691" s="254"/>
      <c r="B691" s="254"/>
      <c r="C691" s="254"/>
      <c r="D691" s="254"/>
      <c r="E691" s="254"/>
      <c r="F691" s="244"/>
      <c r="G691" s="244"/>
      <c r="H691" s="244"/>
      <c r="I691" s="254"/>
      <c r="J691" s="254"/>
      <c r="K691" s="244"/>
      <c r="L691" s="254"/>
      <c r="M691" s="254"/>
      <c r="N691" s="254"/>
      <c r="O691" s="254"/>
      <c r="P691" s="254"/>
      <c r="Q691" s="254"/>
      <c r="R691" s="254"/>
      <c r="S691" s="254"/>
      <c r="T691" s="254"/>
      <c r="U691" s="254"/>
      <c r="V691" s="254"/>
      <c r="W691" s="254"/>
      <c r="X691" s="254"/>
      <c r="Y691" s="254"/>
      <c r="Z691" s="254"/>
      <c r="AA691" s="254"/>
      <c r="AB691" s="254"/>
      <c r="AC691" s="254"/>
      <c r="AD691" s="254"/>
    </row>
    <row r="692" spans="1:30" ht="15.75" customHeight="1" x14ac:dyDescent="0.25">
      <c r="A692" s="254"/>
      <c r="B692" s="254"/>
      <c r="C692" s="254"/>
      <c r="D692" s="254"/>
      <c r="E692" s="254"/>
      <c r="F692" s="244"/>
      <c r="G692" s="244"/>
      <c r="H692" s="244"/>
      <c r="I692" s="254"/>
      <c r="J692" s="254"/>
      <c r="K692" s="244"/>
      <c r="L692" s="254"/>
      <c r="M692" s="254"/>
      <c r="N692" s="254"/>
      <c r="O692" s="254"/>
      <c r="P692" s="254"/>
      <c r="Q692" s="254"/>
      <c r="R692" s="254"/>
      <c r="S692" s="254"/>
      <c r="T692" s="254"/>
      <c r="U692" s="254"/>
      <c r="V692" s="254"/>
      <c r="W692" s="254"/>
      <c r="X692" s="254"/>
      <c r="Y692" s="254"/>
      <c r="Z692" s="254"/>
      <c r="AA692" s="254"/>
      <c r="AB692" s="254"/>
      <c r="AC692" s="254"/>
      <c r="AD692" s="254"/>
    </row>
    <row r="693" spans="1:30" ht="15.75" customHeight="1" x14ac:dyDescent="0.25">
      <c r="A693" s="254"/>
      <c r="B693" s="254"/>
      <c r="C693" s="254"/>
      <c r="D693" s="254"/>
      <c r="E693" s="254"/>
      <c r="F693" s="244"/>
      <c r="G693" s="244"/>
      <c r="H693" s="244"/>
      <c r="I693" s="254"/>
      <c r="J693" s="254"/>
      <c r="K693" s="244"/>
      <c r="L693" s="254"/>
      <c r="M693" s="254"/>
      <c r="N693" s="254"/>
      <c r="O693" s="254"/>
      <c r="P693" s="254"/>
      <c r="Q693" s="254"/>
      <c r="R693" s="254"/>
      <c r="S693" s="254"/>
      <c r="T693" s="254"/>
      <c r="U693" s="254"/>
      <c r="V693" s="254"/>
      <c r="W693" s="254"/>
      <c r="X693" s="254"/>
      <c r="Y693" s="254"/>
      <c r="Z693" s="254"/>
      <c r="AA693" s="254"/>
      <c r="AB693" s="254"/>
      <c r="AC693" s="254"/>
      <c r="AD693" s="254"/>
    </row>
    <row r="694" spans="1:30" ht="15.75" customHeight="1" x14ac:dyDescent="0.25">
      <c r="A694" s="254"/>
      <c r="B694" s="254"/>
      <c r="C694" s="254"/>
      <c r="D694" s="254"/>
      <c r="E694" s="254"/>
      <c r="F694" s="244"/>
      <c r="G694" s="244"/>
      <c r="H694" s="244"/>
      <c r="I694" s="254"/>
      <c r="J694" s="254"/>
      <c r="K694" s="244"/>
      <c r="L694" s="254"/>
      <c r="M694" s="254"/>
      <c r="N694" s="254"/>
      <c r="O694" s="254"/>
      <c r="P694" s="254"/>
      <c r="Q694" s="254"/>
      <c r="R694" s="254"/>
      <c r="S694" s="254"/>
      <c r="T694" s="254"/>
      <c r="U694" s="254"/>
      <c r="V694" s="254"/>
      <c r="W694" s="254"/>
      <c r="X694" s="254"/>
      <c r="Y694" s="254"/>
      <c r="Z694" s="254"/>
      <c r="AA694" s="254"/>
      <c r="AB694" s="254"/>
      <c r="AC694" s="254"/>
      <c r="AD694" s="254"/>
    </row>
    <row r="695" spans="1:30" ht="15.75" customHeight="1" x14ac:dyDescent="0.25">
      <c r="A695" s="254"/>
      <c r="B695" s="254"/>
      <c r="C695" s="254"/>
      <c r="D695" s="254"/>
      <c r="E695" s="254"/>
      <c r="F695" s="244"/>
      <c r="G695" s="244"/>
      <c r="H695" s="244"/>
      <c r="I695" s="254"/>
      <c r="J695" s="254"/>
      <c r="K695" s="244"/>
      <c r="L695" s="254"/>
      <c r="M695" s="254"/>
      <c r="N695" s="254"/>
      <c r="O695" s="254"/>
      <c r="P695" s="254"/>
      <c r="Q695" s="254"/>
      <c r="R695" s="254"/>
      <c r="S695" s="254"/>
      <c r="T695" s="254"/>
      <c r="U695" s="254"/>
      <c r="V695" s="254"/>
      <c r="W695" s="254"/>
      <c r="X695" s="254"/>
      <c r="Y695" s="254"/>
      <c r="Z695" s="254"/>
      <c r="AA695" s="254"/>
      <c r="AB695" s="254"/>
      <c r="AC695" s="254"/>
      <c r="AD695" s="254"/>
    </row>
    <row r="696" spans="1:30" ht="15.75" customHeight="1" x14ac:dyDescent="0.25">
      <c r="A696" s="254"/>
      <c r="B696" s="254"/>
      <c r="C696" s="254"/>
      <c r="D696" s="254"/>
      <c r="E696" s="254"/>
      <c r="F696" s="244"/>
      <c r="G696" s="244"/>
      <c r="H696" s="244"/>
      <c r="I696" s="254"/>
      <c r="J696" s="254"/>
      <c r="K696" s="244"/>
      <c r="L696" s="254"/>
      <c r="M696" s="254"/>
      <c r="N696" s="254"/>
      <c r="O696" s="254"/>
      <c r="P696" s="254"/>
      <c r="Q696" s="254"/>
      <c r="R696" s="254"/>
      <c r="S696" s="254"/>
      <c r="T696" s="254"/>
      <c r="U696" s="254"/>
      <c r="V696" s="254"/>
      <c r="W696" s="254"/>
      <c r="X696" s="254"/>
      <c r="Y696" s="254"/>
      <c r="Z696" s="254"/>
      <c r="AA696" s="254"/>
      <c r="AB696" s="254"/>
      <c r="AC696" s="254"/>
      <c r="AD696" s="254"/>
    </row>
    <row r="697" spans="1:30" ht="15.75" customHeight="1" x14ac:dyDescent="0.25">
      <c r="A697" s="254"/>
      <c r="B697" s="254"/>
      <c r="C697" s="254"/>
      <c r="D697" s="254"/>
      <c r="E697" s="254"/>
      <c r="F697" s="244"/>
      <c r="G697" s="244"/>
      <c r="H697" s="244"/>
      <c r="I697" s="254"/>
      <c r="J697" s="254"/>
      <c r="K697" s="244"/>
      <c r="L697" s="254"/>
      <c r="M697" s="254"/>
      <c r="N697" s="254"/>
      <c r="O697" s="254"/>
      <c r="P697" s="254"/>
      <c r="Q697" s="254"/>
      <c r="R697" s="254"/>
      <c r="S697" s="254"/>
      <c r="T697" s="254"/>
      <c r="U697" s="254"/>
      <c r="V697" s="254"/>
      <c r="W697" s="254"/>
      <c r="X697" s="254"/>
      <c r="Y697" s="254"/>
      <c r="Z697" s="254"/>
      <c r="AA697" s="254"/>
      <c r="AB697" s="254"/>
      <c r="AC697" s="254"/>
      <c r="AD697" s="254"/>
    </row>
    <row r="698" spans="1:30" ht="15.75" customHeight="1" x14ac:dyDescent="0.25">
      <c r="A698" s="254"/>
      <c r="B698" s="254"/>
      <c r="C698" s="254"/>
      <c r="D698" s="254"/>
      <c r="E698" s="254"/>
      <c r="F698" s="244"/>
      <c r="G698" s="244"/>
      <c r="H698" s="244"/>
      <c r="I698" s="254"/>
      <c r="J698" s="254"/>
      <c r="K698" s="244"/>
      <c r="L698" s="254"/>
      <c r="M698" s="254"/>
      <c r="N698" s="254"/>
      <c r="O698" s="254"/>
      <c r="P698" s="254"/>
      <c r="Q698" s="254"/>
      <c r="R698" s="254"/>
      <c r="S698" s="254"/>
      <c r="T698" s="254"/>
      <c r="U698" s="254"/>
      <c r="V698" s="254"/>
      <c r="W698" s="254"/>
      <c r="X698" s="254"/>
      <c r="Y698" s="254"/>
      <c r="Z698" s="254"/>
      <c r="AA698" s="254"/>
      <c r="AB698" s="254"/>
      <c r="AC698" s="254"/>
      <c r="AD698" s="254"/>
    </row>
    <row r="699" spans="1:30" ht="15.75" customHeight="1" x14ac:dyDescent="0.25">
      <c r="A699" s="254"/>
      <c r="B699" s="254"/>
      <c r="C699" s="254"/>
      <c r="D699" s="254"/>
      <c r="E699" s="254"/>
      <c r="F699" s="244"/>
      <c r="G699" s="244"/>
      <c r="H699" s="244"/>
      <c r="I699" s="254"/>
      <c r="J699" s="254"/>
      <c r="K699" s="244"/>
      <c r="L699" s="254"/>
      <c r="M699" s="254"/>
      <c r="N699" s="254"/>
      <c r="O699" s="254"/>
      <c r="P699" s="254"/>
      <c r="Q699" s="254"/>
      <c r="R699" s="254"/>
      <c r="S699" s="254"/>
      <c r="T699" s="254"/>
      <c r="U699" s="254"/>
      <c r="V699" s="254"/>
      <c r="W699" s="254"/>
      <c r="X699" s="254"/>
      <c r="Y699" s="254"/>
      <c r="Z699" s="254"/>
      <c r="AA699" s="254"/>
      <c r="AB699" s="254"/>
      <c r="AC699" s="254"/>
      <c r="AD699" s="254"/>
    </row>
    <row r="700" spans="1:30" ht="15.75" customHeight="1" x14ac:dyDescent="0.25">
      <c r="A700" s="254"/>
      <c r="B700" s="254"/>
      <c r="C700" s="254"/>
      <c r="D700" s="254"/>
      <c r="E700" s="254"/>
      <c r="F700" s="244"/>
      <c r="G700" s="244"/>
      <c r="H700" s="244"/>
      <c r="I700" s="254"/>
      <c r="J700" s="254"/>
      <c r="K700" s="244"/>
      <c r="L700" s="254"/>
      <c r="M700" s="254"/>
      <c r="N700" s="254"/>
      <c r="O700" s="254"/>
      <c r="P700" s="254"/>
      <c r="Q700" s="254"/>
      <c r="R700" s="254"/>
      <c r="S700" s="254"/>
      <c r="T700" s="254"/>
      <c r="U700" s="254"/>
      <c r="V700" s="254"/>
      <c r="W700" s="254"/>
      <c r="X700" s="254"/>
      <c r="Y700" s="254"/>
      <c r="Z700" s="254"/>
      <c r="AA700" s="254"/>
      <c r="AB700" s="254"/>
      <c r="AC700" s="254"/>
      <c r="AD700" s="254"/>
    </row>
    <row r="701" spans="1:30" ht="15.75" customHeight="1" x14ac:dyDescent="0.25">
      <c r="A701" s="254"/>
      <c r="B701" s="254"/>
      <c r="C701" s="254"/>
      <c r="D701" s="254"/>
      <c r="E701" s="254"/>
      <c r="F701" s="244"/>
      <c r="G701" s="244"/>
      <c r="H701" s="244"/>
      <c r="I701" s="254"/>
      <c r="J701" s="254"/>
      <c r="K701" s="244"/>
      <c r="L701" s="254"/>
      <c r="M701" s="254"/>
      <c r="N701" s="254"/>
      <c r="O701" s="254"/>
      <c r="P701" s="254"/>
      <c r="Q701" s="254"/>
      <c r="R701" s="254"/>
      <c r="S701" s="254"/>
      <c r="T701" s="254"/>
      <c r="U701" s="254"/>
      <c r="V701" s="254"/>
      <c r="W701" s="254"/>
      <c r="X701" s="254"/>
      <c r="Y701" s="254"/>
      <c r="Z701" s="254"/>
      <c r="AA701" s="254"/>
      <c r="AB701" s="254"/>
      <c r="AC701" s="254"/>
      <c r="AD701" s="254"/>
    </row>
    <row r="702" spans="1:30" ht="15.75" customHeight="1" x14ac:dyDescent="0.25">
      <c r="A702" s="254"/>
      <c r="B702" s="254"/>
      <c r="C702" s="254"/>
      <c r="D702" s="254"/>
      <c r="E702" s="254"/>
      <c r="F702" s="244"/>
      <c r="G702" s="244"/>
      <c r="H702" s="244"/>
      <c r="I702" s="254"/>
      <c r="J702" s="254"/>
      <c r="K702" s="244"/>
      <c r="L702" s="254"/>
      <c r="M702" s="254"/>
      <c r="N702" s="254"/>
      <c r="O702" s="254"/>
      <c r="P702" s="254"/>
      <c r="Q702" s="254"/>
      <c r="R702" s="254"/>
      <c r="S702" s="254"/>
      <c r="T702" s="254"/>
      <c r="U702" s="254"/>
      <c r="V702" s="254"/>
      <c r="W702" s="254"/>
      <c r="X702" s="254"/>
      <c r="Y702" s="254"/>
      <c r="Z702" s="254"/>
      <c r="AA702" s="254"/>
      <c r="AB702" s="254"/>
      <c r="AC702" s="254"/>
      <c r="AD702" s="254"/>
    </row>
    <row r="703" spans="1:30" ht="15.75" customHeight="1" x14ac:dyDescent="0.25">
      <c r="A703" s="254"/>
      <c r="B703" s="254"/>
      <c r="C703" s="254"/>
      <c r="D703" s="254"/>
      <c r="E703" s="254"/>
      <c r="F703" s="244"/>
      <c r="G703" s="244"/>
      <c r="H703" s="244"/>
      <c r="I703" s="254"/>
      <c r="J703" s="254"/>
      <c r="K703" s="244"/>
      <c r="L703" s="254"/>
      <c r="M703" s="254"/>
      <c r="N703" s="254"/>
      <c r="O703" s="254"/>
      <c r="P703" s="254"/>
      <c r="Q703" s="254"/>
      <c r="R703" s="254"/>
      <c r="S703" s="254"/>
      <c r="T703" s="254"/>
      <c r="U703" s="254"/>
      <c r="V703" s="254"/>
      <c r="W703" s="254"/>
      <c r="X703" s="254"/>
      <c r="Y703" s="254"/>
      <c r="Z703" s="254"/>
      <c r="AA703" s="254"/>
      <c r="AB703" s="254"/>
      <c r="AC703" s="254"/>
      <c r="AD703" s="254"/>
    </row>
    <row r="704" spans="1:30" ht="15.75" customHeight="1" x14ac:dyDescent="0.25">
      <c r="A704" s="254"/>
      <c r="B704" s="254"/>
      <c r="C704" s="254"/>
      <c r="D704" s="254"/>
      <c r="E704" s="254"/>
      <c r="F704" s="244"/>
      <c r="G704" s="244"/>
      <c r="H704" s="244"/>
      <c r="I704" s="254"/>
      <c r="J704" s="254"/>
      <c r="K704" s="244"/>
      <c r="L704" s="254"/>
      <c r="M704" s="254"/>
      <c r="N704" s="254"/>
      <c r="O704" s="254"/>
      <c r="P704" s="254"/>
      <c r="Q704" s="254"/>
      <c r="R704" s="254"/>
      <c r="S704" s="254"/>
      <c r="T704" s="254"/>
      <c r="U704" s="254"/>
      <c r="V704" s="254"/>
      <c r="W704" s="254"/>
      <c r="X704" s="254"/>
      <c r="Y704" s="254"/>
      <c r="Z704" s="254"/>
      <c r="AA704" s="254"/>
      <c r="AB704" s="254"/>
      <c r="AC704" s="254"/>
      <c r="AD704" s="254"/>
    </row>
    <row r="705" spans="1:30" ht="15.75" customHeight="1" x14ac:dyDescent="0.25">
      <c r="A705" s="254"/>
      <c r="B705" s="254"/>
      <c r="C705" s="254"/>
      <c r="D705" s="254"/>
      <c r="E705" s="254"/>
      <c r="F705" s="244"/>
      <c r="G705" s="244"/>
      <c r="H705" s="244"/>
      <c r="I705" s="254"/>
      <c r="J705" s="254"/>
      <c r="K705" s="244"/>
      <c r="L705" s="254"/>
      <c r="M705" s="254"/>
      <c r="N705" s="254"/>
      <c r="O705" s="254"/>
      <c r="P705" s="254"/>
      <c r="Q705" s="254"/>
      <c r="R705" s="254"/>
      <c r="S705" s="254"/>
      <c r="T705" s="254"/>
      <c r="U705" s="254"/>
      <c r="V705" s="254"/>
      <c r="W705" s="254"/>
      <c r="X705" s="254"/>
      <c r="Y705" s="254"/>
      <c r="Z705" s="254"/>
      <c r="AA705" s="254"/>
      <c r="AB705" s="254"/>
      <c r="AC705" s="254"/>
      <c r="AD705" s="254"/>
    </row>
    <row r="706" spans="1:30" ht="15.75" customHeight="1" x14ac:dyDescent="0.25">
      <c r="A706" s="254"/>
      <c r="B706" s="254"/>
      <c r="C706" s="254"/>
      <c r="D706" s="254"/>
      <c r="E706" s="254"/>
      <c r="F706" s="244"/>
      <c r="G706" s="244"/>
      <c r="H706" s="244"/>
      <c r="I706" s="254"/>
      <c r="J706" s="254"/>
      <c r="K706" s="244"/>
      <c r="L706" s="254"/>
      <c r="M706" s="254"/>
      <c r="N706" s="254"/>
      <c r="O706" s="254"/>
      <c r="P706" s="254"/>
      <c r="Q706" s="254"/>
      <c r="R706" s="254"/>
      <c r="S706" s="254"/>
      <c r="T706" s="254"/>
      <c r="U706" s="254"/>
      <c r="V706" s="254"/>
      <c r="W706" s="254"/>
      <c r="X706" s="254"/>
      <c r="Y706" s="254"/>
      <c r="Z706" s="254"/>
      <c r="AA706" s="254"/>
      <c r="AB706" s="254"/>
      <c r="AC706" s="254"/>
      <c r="AD706" s="254"/>
    </row>
    <row r="707" spans="1:30" ht="15.75" customHeight="1" x14ac:dyDescent="0.25">
      <c r="A707" s="254"/>
      <c r="B707" s="254"/>
      <c r="C707" s="254"/>
      <c r="D707" s="254"/>
      <c r="E707" s="254"/>
      <c r="F707" s="244"/>
      <c r="G707" s="244"/>
      <c r="H707" s="244"/>
      <c r="I707" s="254"/>
      <c r="J707" s="254"/>
      <c r="K707" s="244"/>
      <c r="L707" s="254"/>
      <c r="M707" s="254"/>
      <c r="N707" s="254"/>
      <c r="O707" s="254"/>
      <c r="P707" s="254"/>
      <c r="Q707" s="254"/>
      <c r="R707" s="254"/>
      <c r="S707" s="254"/>
      <c r="T707" s="254"/>
      <c r="U707" s="254"/>
      <c r="V707" s="254"/>
      <c r="W707" s="254"/>
      <c r="X707" s="254"/>
      <c r="Y707" s="254"/>
      <c r="Z707" s="254"/>
      <c r="AA707" s="254"/>
      <c r="AB707" s="254"/>
      <c r="AC707" s="254"/>
      <c r="AD707" s="254"/>
    </row>
    <row r="708" spans="1:30" ht="15.75" customHeight="1" x14ac:dyDescent="0.25">
      <c r="A708" s="254"/>
      <c r="B708" s="254"/>
      <c r="C708" s="254"/>
      <c r="D708" s="254"/>
      <c r="E708" s="254"/>
      <c r="F708" s="244"/>
      <c r="G708" s="244"/>
      <c r="H708" s="244"/>
      <c r="I708" s="254"/>
      <c r="J708" s="254"/>
      <c r="K708" s="244"/>
      <c r="L708" s="254"/>
      <c r="M708" s="254"/>
      <c r="N708" s="254"/>
      <c r="O708" s="254"/>
      <c r="P708" s="254"/>
      <c r="Q708" s="254"/>
      <c r="R708" s="254"/>
      <c r="S708" s="254"/>
      <c r="T708" s="254"/>
      <c r="U708" s="254"/>
      <c r="V708" s="254"/>
      <c r="W708" s="254"/>
      <c r="X708" s="254"/>
      <c r="Y708" s="254"/>
      <c r="Z708" s="254"/>
      <c r="AA708" s="254"/>
      <c r="AB708" s="254"/>
      <c r="AC708" s="254"/>
      <c r="AD708" s="254"/>
    </row>
    <row r="709" spans="1:30" ht="15.75" customHeight="1" x14ac:dyDescent="0.25">
      <c r="A709" s="254"/>
      <c r="B709" s="254"/>
      <c r="C709" s="254"/>
      <c r="D709" s="254"/>
      <c r="E709" s="254"/>
      <c r="F709" s="244"/>
      <c r="G709" s="244"/>
      <c r="H709" s="244"/>
      <c r="I709" s="254"/>
      <c r="J709" s="254"/>
      <c r="K709" s="244"/>
      <c r="L709" s="254"/>
      <c r="M709" s="254"/>
      <c r="N709" s="254"/>
      <c r="O709" s="254"/>
      <c r="P709" s="254"/>
      <c r="Q709" s="254"/>
      <c r="R709" s="254"/>
      <c r="S709" s="254"/>
      <c r="T709" s="254"/>
      <c r="U709" s="254"/>
      <c r="V709" s="254"/>
      <c r="W709" s="254"/>
      <c r="X709" s="254"/>
      <c r="Y709" s="254"/>
      <c r="Z709" s="254"/>
      <c r="AA709" s="254"/>
      <c r="AB709" s="254"/>
      <c r="AC709" s="254"/>
      <c r="AD709" s="254"/>
    </row>
    <row r="710" spans="1:30" ht="15.75" customHeight="1" x14ac:dyDescent="0.25">
      <c r="A710" s="254"/>
      <c r="B710" s="254"/>
      <c r="C710" s="254"/>
      <c r="D710" s="254"/>
      <c r="E710" s="254"/>
      <c r="F710" s="244"/>
      <c r="G710" s="244"/>
      <c r="H710" s="244"/>
      <c r="I710" s="254"/>
      <c r="J710" s="254"/>
      <c r="K710" s="244"/>
      <c r="L710" s="254"/>
      <c r="M710" s="254"/>
      <c r="N710" s="254"/>
      <c r="O710" s="254"/>
      <c r="P710" s="254"/>
      <c r="Q710" s="254"/>
      <c r="R710" s="254"/>
      <c r="S710" s="254"/>
      <c r="T710" s="254"/>
      <c r="U710" s="254"/>
      <c r="V710" s="254"/>
      <c r="W710" s="254"/>
      <c r="X710" s="254"/>
      <c r="Y710" s="254"/>
      <c r="Z710" s="254"/>
      <c r="AA710" s="254"/>
      <c r="AB710" s="254"/>
      <c r="AC710" s="254"/>
      <c r="AD710" s="254"/>
    </row>
    <row r="711" spans="1:30" ht="15.75" customHeight="1" x14ac:dyDescent="0.25">
      <c r="A711" s="254"/>
      <c r="B711" s="254"/>
      <c r="C711" s="254"/>
      <c r="D711" s="254"/>
      <c r="E711" s="254"/>
      <c r="F711" s="244"/>
      <c r="G711" s="244"/>
      <c r="H711" s="244"/>
      <c r="I711" s="254"/>
      <c r="J711" s="254"/>
      <c r="K711" s="244"/>
      <c r="L711" s="254"/>
      <c r="M711" s="254"/>
      <c r="N711" s="254"/>
      <c r="O711" s="254"/>
      <c r="P711" s="254"/>
      <c r="Q711" s="254"/>
      <c r="R711" s="254"/>
      <c r="S711" s="254"/>
      <c r="T711" s="254"/>
      <c r="U711" s="254"/>
      <c r="V711" s="254"/>
      <c r="W711" s="254"/>
      <c r="X711" s="254"/>
      <c r="Y711" s="254"/>
      <c r="Z711" s="254"/>
      <c r="AA711" s="254"/>
      <c r="AB711" s="254"/>
      <c r="AC711" s="254"/>
      <c r="AD711" s="254"/>
    </row>
    <row r="712" spans="1:30" ht="15.75" customHeight="1" x14ac:dyDescent="0.25">
      <c r="A712" s="254"/>
      <c r="B712" s="254"/>
      <c r="C712" s="254"/>
      <c r="D712" s="254"/>
      <c r="E712" s="254"/>
      <c r="F712" s="244"/>
      <c r="G712" s="244"/>
      <c r="H712" s="244"/>
      <c r="I712" s="254"/>
      <c r="J712" s="254"/>
      <c r="K712" s="244"/>
      <c r="L712" s="254"/>
      <c r="M712" s="254"/>
      <c r="N712" s="254"/>
      <c r="O712" s="254"/>
      <c r="P712" s="254"/>
      <c r="Q712" s="254"/>
      <c r="R712" s="254"/>
      <c r="S712" s="254"/>
      <c r="T712" s="254"/>
      <c r="U712" s="254"/>
      <c r="V712" s="254"/>
      <c r="W712" s="254"/>
      <c r="X712" s="254"/>
      <c r="Y712" s="254"/>
      <c r="Z712" s="254"/>
      <c r="AA712" s="254"/>
      <c r="AB712" s="254"/>
      <c r="AC712" s="254"/>
      <c r="AD712" s="254"/>
    </row>
    <row r="713" spans="1:30" ht="15.75" customHeight="1" x14ac:dyDescent="0.25">
      <c r="A713" s="254"/>
      <c r="B713" s="254"/>
      <c r="C713" s="254"/>
      <c r="D713" s="254"/>
      <c r="E713" s="254"/>
      <c r="F713" s="244"/>
      <c r="G713" s="244"/>
      <c r="H713" s="244"/>
      <c r="I713" s="254"/>
      <c r="J713" s="254"/>
      <c r="K713" s="244"/>
      <c r="L713" s="254"/>
      <c r="M713" s="254"/>
      <c r="N713" s="254"/>
      <c r="O713" s="254"/>
      <c r="P713" s="254"/>
      <c r="Q713" s="254"/>
      <c r="R713" s="254"/>
      <c r="S713" s="254"/>
      <c r="T713" s="254"/>
      <c r="U713" s="254"/>
      <c r="V713" s="254"/>
      <c r="W713" s="254"/>
      <c r="X713" s="254"/>
      <c r="Y713" s="254"/>
      <c r="Z713" s="254"/>
      <c r="AA713" s="254"/>
      <c r="AB713" s="254"/>
      <c r="AC713" s="254"/>
      <c r="AD713" s="254"/>
    </row>
    <row r="714" spans="1:30" ht="15.75" customHeight="1" x14ac:dyDescent="0.25">
      <c r="A714" s="254"/>
      <c r="B714" s="254"/>
      <c r="C714" s="254"/>
      <c r="D714" s="254"/>
      <c r="E714" s="254"/>
      <c r="F714" s="244"/>
      <c r="G714" s="244"/>
      <c r="H714" s="244"/>
      <c r="I714" s="254"/>
      <c r="J714" s="254"/>
      <c r="K714" s="244"/>
      <c r="L714" s="254"/>
      <c r="M714" s="254"/>
      <c r="N714" s="254"/>
      <c r="O714" s="254"/>
      <c r="P714" s="254"/>
      <c r="Q714" s="254"/>
      <c r="R714" s="254"/>
      <c r="S714" s="254"/>
      <c r="T714" s="254"/>
      <c r="U714" s="254"/>
      <c r="V714" s="254"/>
      <c r="W714" s="254"/>
      <c r="X714" s="254"/>
      <c r="Y714" s="254"/>
      <c r="Z714" s="254"/>
      <c r="AA714" s="254"/>
      <c r="AB714" s="254"/>
      <c r="AC714" s="254"/>
      <c r="AD714" s="254"/>
    </row>
    <row r="715" spans="1:30" ht="15.75" customHeight="1" x14ac:dyDescent="0.25">
      <c r="A715" s="254"/>
      <c r="B715" s="254"/>
      <c r="C715" s="254"/>
      <c r="D715" s="254"/>
      <c r="E715" s="254"/>
      <c r="F715" s="244"/>
      <c r="G715" s="244"/>
      <c r="H715" s="244"/>
      <c r="I715" s="254"/>
      <c r="J715" s="254"/>
      <c r="K715" s="244"/>
      <c r="L715" s="254"/>
      <c r="M715" s="254"/>
      <c r="N715" s="254"/>
      <c r="O715" s="254"/>
      <c r="P715" s="254"/>
      <c r="Q715" s="254"/>
      <c r="R715" s="254"/>
      <c r="S715" s="254"/>
      <c r="T715" s="254"/>
      <c r="U715" s="254"/>
      <c r="V715" s="254"/>
      <c r="W715" s="254"/>
      <c r="X715" s="254"/>
      <c r="Y715" s="254"/>
      <c r="Z715" s="254"/>
      <c r="AA715" s="254"/>
      <c r="AB715" s="254"/>
      <c r="AC715" s="254"/>
      <c r="AD715" s="254"/>
    </row>
    <row r="716" spans="1:30" ht="15.75" customHeight="1" x14ac:dyDescent="0.25">
      <c r="A716" s="254"/>
      <c r="B716" s="254"/>
      <c r="C716" s="254"/>
      <c r="D716" s="254"/>
      <c r="E716" s="254"/>
      <c r="F716" s="244"/>
      <c r="G716" s="244"/>
      <c r="H716" s="244"/>
      <c r="I716" s="254"/>
      <c r="J716" s="254"/>
      <c r="K716" s="244"/>
      <c r="L716" s="254"/>
      <c r="M716" s="254"/>
      <c r="N716" s="254"/>
      <c r="O716" s="254"/>
      <c r="P716" s="254"/>
      <c r="Q716" s="254"/>
      <c r="R716" s="254"/>
      <c r="S716" s="254"/>
      <c r="T716" s="254"/>
      <c r="U716" s="254"/>
      <c r="V716" s="254"/>
      <c r="W716" s="254"/>
      <c r="X716" s="254"/>
      <c r="Y716" s="254"/>
      <c r="Z716" s="254"/>
      <c r="AA716" s="254"/>
      <c r="AB716" s="254"/>
      <c r="AC716" s="254"/>
      <c r="AD716" s="254"/>
    </row>
    <row r="717" spans="1:30" ht="15.75" customHeight="1" x14ac:dyDescent="0.25">
      <c r="A717" s="254"/>
      <c r="B717" s="254"/>
      <c r="C717" s="254"/>
      <c r="D717" s="254"/>
      <c r="E717" s="254"/>
      <c r="F717" s="244"/>
      <c r="G717" s="244"/>
      <c r="H717" s="244"/>
      <c r="I717" s="254"/>
      <c r="J717" s="254"/>
      <c r="K717" s="244"/>
      <c r="L717" s="254"/>
      <c r="M717" s="254"/>
      <c r="N717" s="254"/>
      <c r="O717" s="254"/>
      <c r="P717" s="254"/>
      <c r="Q717" s="254"/>
      <c r="R717" s="254"/>
      <c r="S717" s="254"/>
      <c r="T717" s="254"/>
      <c r="U717" s="254"/>
      <c r="V717" s="254"/>
      <c r="W717" s="254"/>
      <c r="X717" s="254"/>
      <c r="Y717" s="254"/>
      <c r="Z717" s="254"/>
      <c r="AA717" s="254"/>
      <c r="AB717" s="254"/>
      <c r="AC717" s="254"/>
      <c r="AD717" s="254"/>
    </row>
    <row r="718" spans="1:30" ht="15.75" customHeight="1" x14ac:dyDescent="0.25">
      <c r="A718" s="254"/>
      <c r="B718" s="254"/>
      <c r="C718" s="254"/>
      <c r="D718" s="254"/>
      <c r="E718" s="254"/>
      <c r="F718" s="244"/>
      <c r="G718" s="244"/>
      <c r="H718" s="244"/>
      <c r="I718" s="254"/>
      <c r="J718" s="254"/>
      <c r="K718" s="244"/>
      <c r="L718" s="254"/>
      <c r="M718" s="254"/>
      <c r="N718" s="254"/>
      <c r="O718" s="254"/>
      <c r="P718" s="254"/>
      <c r="Q718" s="254"/>
      <c r="R718" s="254"/>
      <c r="S718" s="254"/>
      <c r="T718" s="254"/>
      <c r="U718" s="254"/>
      <c r="V718" s="254"/>
      <c r="W718" s="254"/>
      <c r="X718" s="254"/>
      <c r="Y718" s="254"/>
      <c r="Z718" s="254"/>
      <c r="AA718" s="254"/>
      <c r="AB718" s="254"/>
      <c r="AC718" s="254"/>
      <c r="AD718" s="254"/>
    </row>
    <row r="719" spans="1:30" ht="15.75" customHeight="1" x14ac:dyDescent="0.25">
      <c r="A719" s="254"/>
      <c r="B719" s="254"/>
      <c r="C719" s="254"/>
      <c r="D719" s="254"/>
      <c r="E719" s="254"/>
      <c r="F719" s="244"/>
      <c r="G719" s="244"/>
      <c r="H719" s="244"/>
      <c r="I719" s="254"/>
      <c r="J719" s="254"/>
      <c r="K719" s="244"/>
      <c r="L719" s="254"/>
      <c r="M719" s="254"/>
      <c r="N719" s="254"/>
      <c r="O719" s="254"/>
      <c r="P719" s="254"/>
      <c r="Q719" s="254"/>
      <c r="R719" s="254"/>
      <c r="S719" s="254"/>
      <c r="T719" s="254"/>
      <c r="U719" s="254"/>
      <c r="V719" s="254"/>
      <c r="W719" s="254"/>
      <c r="X719" s="254"/>
      <c r="Y719" s="254"/>
      <c r="Z719" s="254"/>
      <c r="AA719" s="254"/>
      <c r="AB719" s="254"/>
      <c r="AC719" s="254"/>
      <c r="AD719" s="254"/>
    </row>
    <row r="720" spans="1:30" ht="15.75" customHeight="1" x14ac:dyDescent="0.25">
      <c r="A720" s="254"/>
      <c r="B720" s="254"/>
      <c r="C720" s="254"/>
      <c r="D720" s="254"/>
      <c r="E720" s="254"/>
      <c r="F720" s="244"/>
      <c r="G720" s="244"/>
      <c r="H720" s="244"/>
      <c r="I720" s="254"/>
      <c r="J720" s="254"/>
      <c r="K720" s="244"/>
      <c r="L720" s="254"/>
      <c r="M720" s="254"/>
      <c r="N720" s="254"/>
      <c r="O720" s="254"/>
      <c r="P720" s="254"/>
      <c r="Q720" s="254"/>
      <c r="R720" s="254"/>
      <c r="S720" s="254"/>
      <c r="T720" s="254"/>
      <c r="U720" s="254"/>
      <c r="V720" s="254"/>
      <c r="W720" s="254"/>
      <c r="X720" s="254"/>
      <c r="Y720" s="254"/>
      <c r="Z720" s="254"/>
      <c r="AA720" s="254"/>
      <c r="AB720" s="254"/>
      <c r="AC720" s="254"/>
      <c r="AD720" s="254"/>
    </row>
    <row r="721" spans="1:30" ht="15.75" customHeight="1" x14ac:dyDescent="0.25">
      <c r="A721" s="254"/>
      <c r="B721" s="254"/>
      <c r="C721" s="254"/>
      <c r="D721" s="254"/>
      <c r="E721" s="254"/>
      <c r="F721" s="244"/>
      <c r="G721" s="244"/>
      <c r="H721" s="244"/>
      <c r="I721" s="254"/>
      <c r="J721" s="254"/>
      <c r="K721" s="244"/>
      <c r="L721" s="254"/>
      <c r="M721" s="254"/>
      <c r="N721" s="254"/>
      <c r="O721" s="254"/>
      <c r="P721" s="254"/>
      <c r="Q721" s="254"/>
      <c r="R721" s="254"/>
      <c r="S721" s="254"/>
      <c r="T721" s="254"/>
      <c r="U721" s="254"/>
      <c r="V721" s="254"/>
      <c r="W721" s="254"/>
      <c r="X721" s="254"/>
      <c r="Y721" s="254"/>
      <c r="Z721" s="254"/>
      <c r="AA721" s="254"/>
      <c r="AB721" s="254"/>
      <c r="AC721" s="254"/>
      <c r="AD721" s="254"/>
    </row>
    <row r="722" spans="1:30" ht="15.75" customHeight="1" x14ac:dyDescent="0.25">
      <c r="A722" s="254"/>
      <c r="B722" s="254"/>
      <c r="C722" s="254"/>
      <c r="D722" s="254"/>
      <c r="E722" s="254"/>
      <c r="F722" s="244"/>
      <c r="G722" s="244"/>
      <c r="H722" s="244"/>
      <c r="I722" s="254"/>
      <c r="J722" s="254"/>
      <c r="K722" s="244"/>
      <c r="L722" s="254"/>
      <c r="M722" s="254"/>
      <c r="N722" s="254"/>
      <c r="O722" s="254"/>
      <c r="P722" s="254"/>
      <c r="Q722" s="254"/>
      <c r="R722" s="254"/>
      <c r="S722" s="254"/>
      <c r="T722" s="254"/>
      <c r="U722" s="254"/>
      <c r="V722" s="254"/>
      <c r="W722" s="254"/>
      <c r="X722" s="254"/>
      <c r="Y722" s="254"/>
      <c r="Z722" s="254"/>
      <c r="AA722" s="254"/>
      <c r="AB722" s="254"/>
      <c r="AC722" s="254"/>
      <c r="AD722" s="254"/>
    </row>
    <row r="723" spans="1:30" ht="15.75" customHeight="1" x14ac:dyDescent="0.25">
      <c r="A723" s="254"/>
      <c r="B723" s="254"/>
      <c r="C723" s="254"/>
      <c r="D723" s="254"/>
      <c r="E723" s="254"/>
      <c r="F723" s="244"/>
      <c r="G723" s="244"/>
      <c r="H723" s="244"/>
      <c r="I723" s="254"/>
      <c r="J723" s="254"/>
      <c r="K723" s="244"/>
      <c r="L723" s="254"/>
      <c r="M723" s="254"/>
      <c r="N723" s="254"/>
      <c r="O723" s="254"/>
      <c r="P723" s="254"/>
      <c r="Q723" s="254"/>
      <c r="R723" s="254"/>
      <c r="S723" s="254"/>
      <c r="T723" s="254"/>
      <c r="U723" s="254"/>
      <c r="V723" s="254"/>
      <c r="W723" s="254"/>
      <c r="X723" s="254"/>
      <c r="Y723" s="254"/>
      <c r="Z723" s="254"/>
      <c r="AA723" s="254"/>
      <c r="AB723" s="254"/>
      <c r="AC723" s="254"/>
      <c r="AD723" s="254"/>
    </row>
    <row r="724" spans="1:30" ht="15.75" customHeight="1" x14ac:dyDescent="0.25">
      <c r="A724" s="254"/>
      <c r="B724" s="254"/>
      <c r="C724" s="254"/>
      <c r="D724" s="254"/>
      <c r="E724" s="254"/>
      <c r="F724" s="244"/>
      <c r="G724" s="244"/>
      <c r="H724" s="244"/>
      <c r="I724" s="254"/>
      <c r="J724" s="254"/>
      <c r="K724" s="244"/>
      <c r="L724" s="254"/>
      <c r="M724" s="254"/>
      <c r="N724" s="254"/>
      <c r="O724" s="254"/>
      <c r="P724" s="254"/>
      <c r="Q724" s="254"/>
      <c r="R724" s="254"/>
      <c r="S724" s="254"/>
      <c r="T724" s="254"/>
      <c r="U724" s="254"/>
      <c r="V724" s="254"/>
      <c r="W724" s="254"/>
      <c r="X724" s="254"/>
      <c r="Y724" s="254"/>
      <c r="Z724" s="254"/>
      <c r="AA724" s="254"/>
      <c r="AB724" s="254"/>
      <c r="AC724" s="254"/>
      <c r="AD724" s="254"/>
    </row>
    <row r="725" spans="1:30" ht="15.75" customHeight="1" x14ac:dyDescent="0.25">
      <c r="A725" s="254"/>
      <c r="B725" s="254"/>
      <c r="C725" s="254"/>
      <c r="D725" s="254"/>
      <c r="E725" s="254"/>
      <c r="F725" s="244"/>
      <c r="G725" s="244"/>
      <c r="H725" s="244"/>
      <c r="I725" s="254"/>
      <c r="J725" s="254"/>
      <c r="K725" s="244"/>
      <c r="L725" s="254"/>
      <c r="M725" s="254"/>
      <c r="N725" s="254"/>
      <c r="O725" s="254"/>
      <c r="P725" s="254"/>
      <c r="Q725" s="254"/>
      <c r="R725" s="254"/>
      <c r="S725" s="254"/>
      <c r="T725" s="254"/>
      <c r="U725" s="254"/>
      <c r="V725" s="254"/>
      <c r="W725" s="254"/>
      <c r="X725" s="254"/>
      <c r="Y725" s="254"/>
      <c r="Z725" s="254"/>
      <c r="AA725" s="254"/>
      <c r="AB725" s="254"/>
      <c r="AC725" s="254"/>
      <c r="AD725" s="254"/>
    </row>
    <row r="726" spans="1:30" ht="15.75" customHeight="1" x14ac:dyDescent="0.25">
      <c r="A726" s="254"/>
      <c r="B726" s="254"/>
      <c r="C726" s="254"/>
      <c r="D726" s="254"/>
      <c r="E726" s="254"/>
      <c r="F726" s="244"/>
      <c r="G726" s="244"/>
      <c r="H726" s="244"/>
      <c r="I726" s="254"/>
      <c r="J726" s="254"/>
      <c r="K726" s="244"/>
      <c r="L726" s="254"/>
      <c r="M726" s="254"/>
      <c r="N726" s="254"/>
      <c r="O726" s="254"/>
      <c r="P726" s="254"/>
      <c r="Q726" s="254"/>
      <c r="R726" s="254"/>
      <c r="S726" s="254"/>
      <c r="T726" s="254"/>
      <c r="U726" s="254"/>
      <c r="V726" s="254"/>
      <c r="W726" s="254"/>
      <c r="X726" s="254"/>
      <c r="Y726" s="254"/>
      <c r="Z726" s="254"/>
      <c r="AA726" s="254"/>
      <c r="AB726" s="254"/>
      <c r="AC726" s="254"/>
      <c r="AD726" s="254"/>
    </row>
    <row r="727" spans="1:30" ht="15.75" customHeight="1" x14ac:dyDescent="0.25">
      <c r="A727" s="254"/>
      <c r="B727" s="254"/>
      <c r="C727" s="254"/>
      <c r="D727" s="254"/>
      <c r="E727" s="254"/>
      <c r="F727" s="244"/>
      <c r="G727" s="244"/>
      <c r="H727" s="244"/>
      <c r="I727" s="254"/>
      <c r="J727" s="254"/>
      <c r="K727" s="244"/>
      <c r="L727" s="254"/>
      <c r="M727" s="254"/>
      <c r="N727" s="254"/>
      <c r="O727" s="254"/>
      <c r="P727" s="254"/>
      <c r="Q727" s="254"/>
      <c r="R727" s="254"/>
      <c r="S727" s="254"/>
      <c r="T727" s="254"/>
      <c r="U727" s="254"/>
      <c r="V727" s="254"/>
      <c r="W727" s="254"/>
      <c r="X727" s="254"/>
      <c r="Y727" s="254"/>
      <c r="Z727" s="254"/>
      <c r="AA727" s="254"/>
      <c r="AB727" s="254"/>
      <c r="AC727" s="254"/>
      <c r="AD727" s="254"/>
    </row>
    <row r="728" spans="1:30" ht="15.75" customHeight="1" x14ac:dyDescent="0.25">
      <c r="A728" s="254"/>
      <c r="B728" s="254"/>
      <c r="C728" s="254"/>
      <c r="D728" s="254"/>
      <c r="E728" s="254"/>
      <c r="F728" s="244"/>
      <c r="G728" s="244"/>
      <c r="H728" s="244"/>
      <c r="I728" s="254"/>
      <c r="J728" s="254"/>
      <c r="K728" s="244"/>
      <c r="L728" s="254"/>
      <c r="M728" s="254"/>
      <c r="N728" s="254"/>
      <c r="O728" s="254"/>
      <c r="P728" s="254"/>
      <c r="Q728" s="254"/>
      <c r="R728" s="254"/>
      <c r="S728" s="254"/>
      <c r="T728" s="254"/>
      <c r="U728" s="254"/>
      <c r="V728" s="254"/>
      <c r="W728" s="254"/>
      <c r="X728" s="254"/>
      <c r="Y728" s="254"/>
      <c r="Z728" s="254"/>
      <c r="AA728" s="254"/>
      <c r="AB728" s="254"/>
      <c r="AC728" s="254"/>
      <c r="AD728" s="254"/>
    </row>
    <row r="729" spans="1:30" ht="15.75" customHeight="1" x14ac:dyDescent="0.25">
      <c r="A729" s="254"/>
      <c r="B729" s="254"/>
      <c r="C729" s="254"/>
      <c r="D729" s="254"/>
      <c r="E729" s="254"/>
      <c r="F729" s="244"/>
      <c r="G729" s="244"/>
      <c r="H729" s="244"/>
      <c r="I729" s="254"/>
      <c r="J729" s="254"/>
      <c r="K729" s="244"/>
      <c r="L729" s="254"/>
      <c r="M729" s="254"/>
      <c r="N729" s="254"/>
      <c r="O729" s="254"/>
      <c r="P729" s="254"/>
      <c r="Q729" s="254"/>
      <c r="R729" s="254"/>
      <c r="S729" s="254"/>
      <c r="T729" s="254"/>
      <c r="U729" s="254"/>
      <c r="V729" s="254"/>
      <c r="W729" s="254"/>
      <c r="X729" s="254"/>
      <c r="Y729" s="254"/>
      <c r="Z729" s="254"/>
      <c r="AA729" s="254"/>
      <c r="AB729" s="254"/>
      <c r="AC729" s="254"/>
      <c r="AD729" s="254"/>
    </row>
    <row r="730" spans="1:30" ht="15.75" customHeight="1" x14ac:dyDescent="0.25">
      <c r="A730" s="254"/>
      <c r="B730" s="254"/>
      <c r="C730" s="254"/>
      <c r="D730" s="254"/>
      <c r="E730" s="254"/>
      <c r="F730" s="244"/>
      <c r="G730" s="244"/>
      <c r="H730" s="244"/>
      <c r="I730" s="254"/>
      <c r="J730" s="254"/>
      <c r="K730" s="244"/>
      <c r="L730" s="254"/>
      <c r="M730" s="254"/>
      <c r="N730" s="254"/>
      <c r="O730" s="254"/>
      <c r="P730" s="254"/>
      <c r="Q730" s="254"/>
      <c r="R730" s="254"/>
      <c r="S730" s="254"/>
      <c r="T730" s="254"/>
      <c r="U730" s="254"/>
      <c r="V730" s="254"/>
      <c r="W730" s="254"/>
      <c r="X730" s="254"/>
      <c r="Y730" s="254"/>
      <c r="Z730" s="254"/>
      <c r="AA730" s="254"/>
      <c r="AB730" s="254"/>
      <c r="AC730" s="254"/>
      <c r="AD730" s="254"/>
    </row>
    <row r="731" spans="1:30" ht="15.75" customHeight="1" x14ac:dyDescent="0.25">
      <c r="A731" s="254"/>
      <c r="B731" s="254"/>
      <c r="C731" s="254"/>
      <c r="D731" s="254"/>
      <c r="E731" s="254"/>
      <c r="F731" s="244"/>
      <c r="G731" s="244"/>
      <c r="H731" s="244"/>
      <c r="I731" s="254"/>
      <c r="J731" s="254"/>
      <c r="K731" s="244"/>
      <c r="L731" s="254"/>
      <c r="M731" s="254"/>
      <c r="N731" s="254"/>
      <c r="O731" s="254"/>
      <c r="P731" s="254"/>
      <c r="Q731" s="254"/>
      <c r="R731" s="254"/>
      <c r="S731" s="254"/>
      <c r="T731" s="254"/>
      <c r="U731" s="254"/>
      <c r="V731" s="254"/>
      <c r="W731" s="254"/>
      <c r="X731" s="254"/>
      <c r="Y731" s="254"/>
      <c r="Z731" s="254"/>
      <c r="AA731" s="254"/>
      <c r="AB731" s="254"/>
      <c r="AC731" s="254"/>
      <c r="AD731" s="254"/>
    </row>
    <row r="732" spans="1:30" ht="15.75" customHeight="1" x14ac:dyDescent="0.25">
      <c r="A732" s="254"/>
      <c r="B732" s="254"/>
      <c r="C732" s="254"/>
      <c r="D732" s="254"/>
      <c r="E732" s="254"/>
      <c r="F732" s="244"/>
      <c r="G732" s="244"/>
      <c r="H732" s="244"/>
      <c r="I732" s="254"/>
      <c r="J732" s="254"/>
      <c r="K732" s="244"/>
      <c r="L732" s="254"/>
      <c r="M732" s="254"/>
      <c r="N732" s="254"/>
      <c r="O732" s="254"/>
      <c r="P732" s="254"/>
      <c r="Q732" s="254"/>
      <c r="R732" s="254"/>
      <c r="S732" s="254"/>
      <c r="T732" s="254"/>
      <c r="U732" s="254"/>
      <c r="V732" s="254"/>
      <c r="W732" s="254"/>
      <c r="X732" s="254"/>
      <c r="Y732" s="254"/>
      <c r="Z732" s="254"/>
      <c r="AA732" s="254"/>
      <c r="AB732" s="254"/>
      <c r="AC732" s="254"/>
      <c r="AD732" s="254"/>
    </row>
    <row r="733" spans="1:30" ht="15.75" customHeight="1" x14ac:dyDescent="0.25">
      <c r="A733" s="254"/>
      <c r="B733" s="254"/>
      <c r="C733" s="254"/>
      <c r="D733" s="254"/>
      <c r="E733" s="254"/>
      <c r="F733" s="244"/>
      <c r="G733" s="244"/>
      <c r="H733" s="244"/>
      <c r="I733" s="254"/>
      <c r="J733" s="254"/>
      <c r="K733" s="244"/>
      <c r="L733" s="254"/>
      <c r="M733" s="254"/>
      <c r="N733" s="254"/>
      <c r="O733" s="254"/>
      <c r="P733" s="254"/>
      <c r="Q733" s="254"/>
      <c r="R733" s="254"/>
      <c r="S733" s="254"/>
      <c r="T733" s="254"/>
      <c r="U733" s="254"/>
      <c r="V733" s="254"/>
      <c r="W733" s="254"/>
      <c r="X733" s="254"/>
      <c r="Y733" s="254"/>
      <c r="Z733" s="254"/>
      <c r="AA733" s="254"/>
      <c r="AB733" s="254"/>
      <c r="AC733" s="254"/>
      <c r="AD733" s="254"/>
    </row>
    <row r="734" spans="1:30" ht="15.75" customHeight="1" x14ac:dyDescent="0.25">
      <c r="A734" s="254"/>
      <c r="B734" s="254"/>
      <c r="C734" s="254"/>
      <c r="D734" s="254"/>
      <c r="E734" s="254"/>
      <c r="F734" s="244"/>
      <c r="G734" s="244"/>
      <c r="H734" s="244"/>
      <c r="I734" s="254"/>
      <c r="J734" s="254"/>
      <c r="K734" s="244"/>
      <c r="L734" s="254"/>
      <c r="M734" s="254"/>
      <c r="N734" s="254"/>
      <c r="O734" s="254"/>
      <c r="P734" s="254"/>
      <c r="Q734" s="254"/>
      <c r="R734" s="254"/>
      <c r="S734" s="254"/>
      <c r="T734" s="254"/>
      <c r="U734" s="254"/>
      <c r="V734" s="254"/>
      <c r="W734" s="254"/>
      <c r="X734" s="254"/>
      <c r="Y734" s="254"/>
      <c r="Z734" s="254"/>
      <c r="AA734" s="254"/>
      <c r="AB734" s="254"/>
      <c r="AC734" s="254"/>
      <c r="AD734" s="254"/>
    </row>
    <row r="735" spans="1:30" ht="15.75" customHeight="1" x14ac:dyDescent="0.25">
      <c r="A735" s="254"/>
      <c r="B735" s="254"/>
      <c r="C735" s="254"/>
      <c r="D735" s="254"/>
      <c r="E735" s="254"/>
      <c r="F735" s="244"/>
      <c r="G735" s="244"/>
      <c r="H735" s="244"/>
      <c r="I735" s="254"/>
      <c r="J735" s="254"/>
      <c r="K735" s="244"/>
      <c r="L735" s="254"/>
      <c r="M735" s="254"/>
      <c r="N735" s="254"/>
      <c r="O735" s="254"/>
      <c r="P735" s="254"/>
      <c r="Q735" s="254"/>
      <c r="R735" s="254"/>
      <c r="S735" s="254"/>
      <c r="T735" s="254"/>
      <c r="U735" s="254"/>
      <c r="V735" s="254"/>
      <c r="W735" s="254"/>
      <c r="X735" s="254"/>
      <c r="Y735" s="254"/>
      <c r="Z735" s="254"/>
      <c r="AA735" s="254"/>
      <c r="AB735" s="254"/>
      <c r="AC735" s="254"/>
      <c r="AD735" s="254"/>
    </row>
    <row r="736" spans="1:30" ht="15.75" customHeight="1" x14ac:dyDescent="0.25">
      <c r="A736" s="254"/>
      <c r="B736" s="254"/>
      <c r="C736" s="254"/>
      <c r="D736" s="254"/>
      <c r="E736" s="254"/>
      <c r="F736" s="244"/>
      <c r="G736" s="244"/>
      <c r="H736" s="244"/>
      <c r="I736" s="254"/>
      <c r="J736" s="254"/>
      <c r="K736" s="244"/>
      <c r="L736" s="254"/>
      <c r="M736" s="254"/>
      <c r="N736" s="254"/>
      <c r="O736" s="254"/>
      <c r="P736" s="254"/>
      <c r="Q736" s="254"/>
      <c r="R736" s="254"/>
      <c r="S736" s="254"/>
      <c r="T736" s="254"/>
      <c r="U736" s="254"/>
      <c r="V736" s="254"/>
      <c r="W736" s="254"/>
      <c r="X736" s="254"/>
      <c r="Y736" s="254"/>
      <c r="Z736" s="254"/>
      <c r="AA736" s="254"/>
      <c r="AB736" s="254"/>
      <c r="AC736" s="254"/>
      <c r="AD736" s="254"/>
    </row>
    <row r="737" spans="1:30" ht="15.75" customHeight="1" x14ac:dyDescent="0.25">
      <c r="A737" s="254"/>
      <c r="B737" s="254"/>
      <c r="C737" s="254"/>
      <c r="D737" s="254"/>
      <c r="E737" s="254"/>
      <c r="F737" s="244"/>
      <c r="G737" s="244"/>
      <c r="H737" s="244"/>
      <c r="I737" s="254"/>
      <c r="J737" s="254"/>
      <c r="K737" s="244"/>
      <c r="L737" s="254"/>
      <c r="M737" s="254"/>
      <c r="N737" s="254"/>
      <c r="O737" s="254"/>
      <c r="P737" s="254"/>
      <c r="Q737" s="254"/>
      <c r="R737" s="254"/>
      <c r="S737" s="254"/>
      <c r="T737" s="254"/>
      <c r="U737" s="254"/>
      <c r="V737" s="254"/>
      <c r="W737" s="254"/>
      <c r="X737" s="254"/>
      <c r="Y737" s="254"/>
      <c r="Z737" s="254"/>
      <c r="AA737" s="254"/>
      <c r="AB737" s="254"/>
      <c r="AC737" s="254"/>
      <c r="AD737" s="254"/>
    </row>
    <row r="738" spans="1:30" ht="15.75" customHeight="1" x14ac:dyDescent="0.25">
      <c r="A738" s="254"/>
      <c r="B738" s="254"/>
      <c r="C738" s="254"/>
      <c r="D738" s="254"/>
      <c r="E738" s="254"/>
      <c r="F738" s="244"/>
      <c r="G738" s="244"/>
      <c r="H738" s="244"/>
      <c r="I738" s="254"/>
      <c r="J738" s="254"/>
      <c r="K738" s="244"/>
      <c r="L738" s="254"/>
      <c r="M738" s="254"/>
      <c r="N738" s="254"/>
      <c r="O738" s="254"/>
      <c r="P738" s="254"/>
      <c r="Q738" s="254"/>
      <c r="R738" s="254"/>
      <c r="S738" s="254"/>
      <c r="T738" s="254"/>
      <c r="U738" s="254"/>
      <c r="V738" s="254"/>
      <c r="W738" s="254"/>
      <c r="X738" s="254"/>
      <c r="Y738" s="254"/>
      <c r="Z738" s="254"/>
      <c r="AA738" s="254"/>
      <c r="AB738" s="254"/>
      <c r="AC738" s="254"/>
      <c r="AD738" s="254"/>
    </row>
    <row r="739" spans="1:30" ht="15.75" customHeight="1" x14ac:dyDescent="0.25">
      <c r="A739" s="254"/>
      <c r="B739" s="254"/>
      <c r="C739" s="254"/>
      <c r="D739" s="254"/>
      <c r="E739" s="254"/>
      <c r="F739" s="244"/>
      <c r="G739" s="244"/>
      <c r="H739" s="244"/>
      <c r="I739" s="254"/>
      <c r="J739" s="254"/>
      <c r="K739" s="244"/>
      <c r="L739" s="254"/>
      <c r="M739" s="254"/>
      <c r="N739" s="254"/>
      <c r="O739" s="254"/>
      <c r="P739" s="254"/>
      <c r="Q739" s="254"/>
      <c r="R739" s="254"/>
      <c r="S739" s="254"/>
      <c r="T739" s="254"/>
      <c r="U739" s="254"/>
      <c r="V739" s="254"/>
      <c r="W739" s="254"/>
      <c r="X739" s="254"/>
      <c r="Y739" s="254"/>
      <c r="Z739" s="254"/>
      <c r="AA739" s="254"/>
      <c r="AB739" s="254"/>
      <c r="AC739" s="254"/>
      <c r="AD739" s="254"/>
    </row>
    <row r="740" spans="1:30" ht="15.75" customHeight="1" x14ac:dyDescent="0.25">
      <c r="A740" s="254"/>
      <c r="B740" s="254"/>
      <c r="C740" s="254"/>
      <c r="D740" s="254"/>
      <c r="E740" s="254"/>
      <c r="F740" s="244"/>
      <c r="G740" s="244"/>
      <c r="H740" s="244"/>
      <c r="I740" s="254"/>
      <c r="J740" s="254"/>
      <c r="K740" s="244"/>
      <c r="L740" s="254"/>
      <c r="M740" s="254"/>
      <c r="N740" s="254"/>
      <c r="O740" s="254"/>
      <c r="P740" s="254"/>
      <c r="Q740" s="254"/>
      <c r="R740" s="254"/>
      <c r="S740" s="254"/>
      <c r="T740" s="254"/>
      <c r="U740" s="254"/>
      <c r="V740" s="254"/>
      <c r="W740" s="254"/>
      <c r="X740" s="254"/>
      <c r="Y740" s="254"/>
      <c r="Z740" s="254"/>
      <c r="AA740" s="254"/>
      <c r="AB740" s="254"/>
      <c r="AC740" s="254"/>
      <c r="AD740" s="254"/>
    </row>
    <row r="741" spans="1:30" ht="15.75" customHeight="1" x14ac:dyDescent="0.25">
      <c r="A741" s="254"/>
      <c r="B741" s="254"/>
      <c r="C741" s="254"/>
      <c r="D741" s="254"/>
      <c r="E741" s="254"/>
      <c r="F741" s="244"/>
      <c r="G741" s="244"/>
      <c r="H741" s="244"/>
      <c r="I741" s="254"/>
      <c r="J741" s="254"/>
      <c r="K741" s="244"/>
      <c r="L741" s="254"/>
      <c r="M741" s="254"/>
      <c r="N741" s="254"/>
      <c r="O741" s="254"/>
      <c r="P741" s="254"/>
      <c r="Q741" s="254"/>
      <c r="R741" s="254"/>
      <c r="S741" s="254"/>
      <c r="T741" s="254"/>
      <c r="U741" s="254"/>
      <c r="V741" s="254"/>
      <c r="W741" s="254"/>
      <c r="X741" s="254"/>
      <c r="Y741" s="254"/>
      <c r="Z741" s="254"/>
      <c r="AA741" s="254"/>
      <c r="AB741" s="254"/>
      <c r="AC741" s="254"/>
      <c r="AD741" s="254"/>
    </row>
    <row r="742" spans="1:30" ht="15.75" customHeight="1" x14ac:dyDescent="0.25">
      <c r="A742" s="254"/>
      <c r="B742" s="254"/>
      <c r="C742" s="254"/>
      <c r="D742" s="254"/>
      <c r="E742" s="254"/>
      <c r="F742" s="244"/>
      <c r="G742" s="244"/>
      <c r="H742" s="244"/>
      <c r="I742" s="254"/>
      <c r="J742" s="254"/>
      <c r="K742" s="244"/>
      <c r="L742" s="254"/>
      <c r="M742" s="254"/>
      <c r="N742" s="254"/>
      <c r="O742" s="254"/>
      <c r="P742" s="254"/>
      <c r="Q742" s="254"/>
      <c r="R742" s="254"/>
      <c r="S742" s="254"/>
      <c r="T742" s="254"/>
      <c r="U742" s="254"/>
      <c r="V742" s="254"/>
      <c r="W742" s="254"/>
      <c r="X742" s="254"/>
      <c r="Y742" s="254"/>
      <c r="Z742" s="254"/>
      <c r="AA742" s="254"/>
      <c r="AB742" s="254"/>
      <c r="AC742" s="254"/>
      <c r="AD742" s="254"/>
    </row>
    <row r="743" spans="1:30" ht="15.75" customHeight="1" x14ac:dyDescent="0.25">
      <c r="A743" s="254"/>
      <c r="B743" s="254"/>
      <c r="C743" s="254"/>
      <c r="D743" s="254"/>
      <c r="E743" s="254"/>
      <c r="F743" s="244"/>
      <c r="G743" s="244"/>
      <c r="H743" s="244"/>
      <c r="I743" s="254"/>
      <c r="J743" s="254"/>
      <c r="K743" s="244"/>
      <c r="L743" s="254"/>
      <c r="M743" s="254"/>
      <c r="N743" s="254"/>
      <c r="O743" s="254"/>
      <c r="P743" s="254"/>
      <c r="Q743" s="254"/>
      <c r="R743" s="254"/>
      <c r="S743" s="254"/>
      <c r="T743" s="254"/>
      <c r="U743" s="254"/>
      <c r="V743" s="254"/>
      <c r="W743" s="254"/>
      <c r="X743" s="254"/>
      <c r="Y743" s="254"/>
      <c r="Z743" s="254"/>
      <c r="AA743" s="254"/>
      <c r="AB743" s="254"/>
      <c r="AC743" s="254"/>
      <c r="AD743" s="254"/>
    </row>
    <row r="744" spans="1:30" ht="15.75" customHeight="1" x14ac:dyDescent="0.25">
      <c r="A744" s="254"/>
      <c r="B744" s="254"/>
      <c r="C744" s="254"/>
      <c r="D744" s="254"/>
      <c r="E744" s="254"/>
      <c r="F744" s="244"/>
      <c r="G744" s="244"/>
      <c r="H744" s="244"/>
      <c r="I744" s="254"/>
      <c r="J744" s="254"/>
      <c r="K744" s="244"/>
      <c r="L744" s="254"/>
      <c r="M744" s="254"/>
      <c r="N744" s="254"/>
      <c r="O744" s="254"/>
      <c r="P744" s="254"/>
      <c r="Q744" s="254"/>
      <c r="R744" s="254"/>
      <c r="S744" s="254"/>
      <c r="T744" s="254"/>
      <c r="U744" s="254"/>
      <c r="V744" s="254"/>
      <c r="W744" s="254"/>
      <c r="X744" s="254"/>
      <c r="Y744" s="254"/>
      <c r="Z744" s="254"/>
      <c r="AA744" s="254"/>
      <c r="AB744" s="254"/>
      <c r="AC744" s="254"/>
      <c r="AD744" s="254"/>
    </row>
    <row r="745" spans="1:30" ht="15.75" customHeight="1" x14ac:dyDescent="0.25">
      <c r="A745" s="254"/>
      <c r="B745" s="254"/>
      <c r="C745" s="254"/>
      <c r="D745" s="254"/>
      <c r="E745" s="254"/>
      <c r="F745" s="244"/>
      <c r="G745" s="244"/>
      <c r="H745" s="244"/>
      <c r="I745" s="254"/>
      <c r="J745" s="254"/>
      <c r="K745" s="244"/>
      <c r="L745" s="254"/>
      <c r="M745" s="254"/>
      <c r="N745" s="254"/>
      <c r="O745" s="254"/>
      <c r="P745" s="254"/>
      <c r="Q745" s="254"/>
      <c r="R745" s="254"/>
      <c r="S745" s="254"/>
      <c r="T745" s="254"/>
      <c r="U745" s="254"/>
      <c r="V745" s="254"/>
      <c r="W745" s="254"/>
      <c r="X745" s="254"/>
      <c r="Y745" s="254"/>
      <c r="Z745" s="254"/>
      <c r="AA745" s="254"/>
      <c r="AB745" s="254"/>
      <c r="AC745" s="254"/>
      <c r="AD745" s="254"/>
    </row>
    <row r="746" spans="1:30" ht="15.75" customHeight="1" x14ac:dyDescent="0.25">
      <c r="A746" s="254"/>
      <c r="B746" s="254"/>
      <c r="C746" s="254"/>
      <c r="D746" s="254"/>
      <c r="E746" s="254"/>
      <c r="F746" s="244"/>
      <c r="G746" s="244"/>
      <c r="H746" s="244"/>
      <c r="I746" s="254"/>
      <c r="J746" s="254"/>
      <c r="K746" s="244"/>
      <c r="L746" s="254"/>
      <c r="M746" s="254"/>
      <c r="N746" s="254"/>
      <c r="O746" s="254"/>
      <c r="P746" s="254"/>
      <c r="Q746" s="254"/>
      <c r="R746" s="254"/>
      <c r="S746" s="254"/>
      <c r="T746" s="254"/>
      <c r="U746" s="254"/>
      <c r="V746" s="254"/>
      <c r="W746" s="254"/>
      <c r="X746" s="254"/>
      <c r="Y746" s="254"/>
      <c r="Z746" s="254"/>
      <c r="AA746" s="254"/>
      <c r="AB746" s="254"/>
      <c r="AC746" s="254"/>
      <c r="AD746" s="254"/>
    </row>
    <row r="747" spans="1:30" ht="15.75" customHeight="1" x14ac:dyDescent="0.25">
      <c r="A747" s="254"/>
      <c r="B747" s="254"/>
      <c r="C747" s="254"/>
      <c r="D747" s="254"/>
      <c r="E747" s="254"/>
      <c r="F747" s="244"/>
      <c r="G747" s="244"/>
      <c r="H747" s="244"/>
      <c r="I747" s="254"/>
      <c r="J747" s="254"/>
      <c r="K747" s="244"/>
      <c r="L747" s="254"/>
      <c r="M747" s="254"/>
      <c r="N747" s="254"/>
      <c r="O747" s="254"/>
      <c r="P747" s="254"/>
      <c r="Q747" s="254"/>
      <c r="R747" s="254"/>
      <c r="S747" s="254"/>
      <c r="T747" s="254"/>
      <c r="U747" s="254"/>
      <c r="V747" s="254"/>
      <c r="W747" s="254"/>
      <c r="X747" s="254"/>
      <c r="Y747" s="254"/>
      <c r="Z747" s="254"/>
      <c r="AA747" s="254"/>
      <c r="AB747" s="254"/>
      <c r="AC747" s="254"/>
      <c r="AD747" s="254"/>
    </row>
    <row r="748" spans="1:30" ht="15.75" customHeight="1" x14ac:dyDescent="0.25">
      <c r="A748" s="254"/>
      <c r="B748" s="254"/>
      <c r="C748" s="254"/>
      <c r="D748" s="254"/>
      <c r="E748" s="254"/>
      <c r="F748" s="244"/>
      <c r="G748" s="244"/>
      <c r="H748" s="244"/>
      <c r="I748" s="254"/>
      <c r="J748" s="254"/>
      <c r="K748" s="244"/>
      <c r="L748" s="254"/>
      <c r="M748" s="254"/>
      <c r="N748" s="254"/>
      <c r="O748" s="254"/>
      <c r="P748" s="254"/>
      <c r="Q748" s="254"/>
      <c r="R748" s="254"/>
      <c r="S748" s="254"/>
      <c r="T748" s="254"/>
      <c r="U748" s="254"/>
      <c r="V748" s="254"/>
      <c r="W748" s="254"/>
      <c r="X748" s="254"/>
      <c r="Y748" s="254"/>
      <c r="Z748" s="254"/>
      <c r="AA748" s="254"/>
      <c r="AB748" s="254"/>
      <c r="AC748" s="254"/>
      <c r="AD748" s="254"/>
    </row>
    <row r="749" spans="1:30" ht="15.75" customHeight="1" x14ac:dyDescent="0.25">
      <c r="A749" s="254"/>
      <c r="B749" s="254"/>
      <c r="C749" s="254"/>
      <c r="D749" s="254"/>
      <c r="E749" s="254"/>
      <c r="F749" s="244"/>
      <c r="G749" s="244"/>
      <c r="H749" s="244"/>
      <c r="I749" s="254"/>
      <c r="J749" s="254"/>
      <c r="K749" s="244"/>
      <c r="L749" s="254"/>
      <c r="M749" s="254"/>
      <c r="N749" s="254"/>
      <c r="O749" s="254"/>
      <c r="P749" s="254"/>
      <c r="Q749" s="254"/>
      <c r="R749" s="254"/>
      <c r="S749" s="254"/>
      <c r="T749" s="254"/>
      <c r="U749" s="254"/>
      <c r="V749" s="254"/>
      <c r="W749" s="254"/>
      <c r="X749" s="254"/>
      <c r="Y749" s="254"/>
      <c r="Z749" s="254"/>
      <c r="AA749" s="254"/>
      <c r="AB749" s="254"/>
      <c r="AC749" s="254"/>
      <c r="AD749" s="254"/>
    </row>
    <row r="750" spans="1:30" ht="15.75" customHeight="1" x14ac:dyDescent="0.25">
      <c r="A750" s="254"/>
      <c r="B750" s="254"/>
      <c r="C750" s="254"/>
      <c r="D750" s="254"/>
      <c r="E750" s="254"/>
      <c r="F750" s="244"/>
      <c r="G750" s="244"/>
      <c r="H750" s="244"/>
      <c r="I750" s="254"/>
      <c r="J750" s="254"/>
      <c r="K750" s="244"/>
      <c r="L750" s="254"/>
      <c r="M750" s="254"/>
      <c r="N750" s="254"/>
      <c r="O750" s="254"/>
      <c r="P750" s="254"/>
      <c r="Q750" s="254"/>
      <c r="R750" s="254"/>
      <c r="S750" s="254"/>
      <c r="T750" s="254"/>
      <c r="U750" s="254"/>
      <c r="V750" s="254"/>
      <c r="W750" s="254"/>
      <c r="X750" s="254"/>
      <c r="Y750" s="254"/>
      <c r="Z750" s="254"/>
      <c r="AA750" s="254"/>
      <c r="AB750" s="254"/>
      <c r="AC750" s="254"/>
      <c r="AD750" s="254"/>
    </row>
    <row r="751" spans="1:30" ht="15.75" customHeight="1" x14ac:dyDescent="0.25">
      <c r="A751" s="254"/>
      <c r="B751" s="254"/>
      <c r="C751" s="254"/>
      <c r="D751" s="254"/>
      <c r="E751" s="254"/>
      <c r="F751" s="244"/>
      <c r="G751" s="244"/>
      <c r="H751" s="244"/>
      <c r="I751" s="254"/>
      <c r="J751" s="254"/>
      <c r="K751" s="244"/>
      <c r="L751" s="254"/>
      <c r="M751" s="254"/>
      <c r="N751" s="254"/>
      <c r="O751" s="254"/>
      <c r="P751" s="254"/>
      <c r="Q751" s="254"/>
      <c r="R751" s="254"/>
      <c r="S751" s="254"/>
      <c r="T751" s="254"/>
      <c r="U751" s="254"/>
      <c r="V751" s="254"/>
      <c r="W751" s="254"/>
      <c r="X751" s="254"/>
      <c r="Y751" s="254"/>
      <c r="Z751" s="254"/>
      <c r="AA751" s="254"/>
      <c r="AB751" s="254"/>
      <c r="AC751" s="254"/>
      <c r="AD751" s="254"/>
    </row>
    <row r="752" spans="1:30" ht="15.75" customHeight="1" x14ac:dyDescent="0.25">
      <c r="A752" s="254"/>
      <c r="B752" s="254"/>
      <c r="C752" s="254"/>
      <c r="D752" s="254"/>
      <c r="E752" s="254"/>
      <c r="F752" s="244"/>
      <c r="G752" s="244"/>
      <c r="H752" s="244"/>
      <c r="I752" s="254"/>
      <c r="J752" s="254"/>
      <c r="K752" s="244"/>
      <c r="L752" s="254"/>
      <c r="M752" s="254"/>
      <c r="N752" s="254"/>
      <c r="O752" s="254"/>
      <c r="P752" s="254"/>
      <c r="Q752" s="254"/>
      <c r="R752" s="254"/>
      <c r="S752" s="254"/>
      <c r="T752" s="254"/>
      <c r="U752" s="254"/>
      <c r="V752" s="254"/>
      <c r="W752" s="254"/>
      <c r="X752" s="254"/>
      <c r="Y752" s="254"/>
      <c r="Z752" s="254"/>
      <c r="AA752" s="254"/>
      <c r="AB752" s="254"/>
      <c r="AC752" s="254"/>
      <c r="AD752" s="254"/>
    </row>
    <row r="753" spans="1:30" ht="15.75" customHeight="1" x14ac:dyDescent="0.25">
      <c r="A753" s="254"/>
      <c r="B753" s="254"/>
      <c r="C753" s="254"/>
      <c r="D753" s="254"/>
      <c r="E753" s="254"/>
      <c r="F753" s="244"/>
      <c r="G753" s="244"/>
      <c r="H753" s="244"/>
      <c r="I753" s="254"/>
      <c r="J753" s="254"/>
      <c r="K753" s="244"/>
      <c r="L753" s="254"/>
      <c r="M753" s="254"/>
      <c r="N753" s="254"/>
      <c r="O753" s="254"/>
      <c r="P753" s="254"/>
      <c r="Q753" s="254"/>
      <c r="R753" s="254"/>
      <c r="S753" s="254"/>
      <c r="T753" s="254"/>
      <c r="U753" s="254"/>
      <c r="V753" s="254"/>
      <c r="W753" s="254"/>
      <c r="X753" s="254"/>
      <c r="Y753" s="254"/>
      <c r="Z753" s="254"/>
      <c r="AA753" s="254"/>
      <c r="AB753" s="254"/>
      <c r="AC753" s="254"/>
      <c r="AD753" s="254"/>
    </row>
    <row r="754" spans="1:30" ht="15.75" customHeight="1" x14ac:dyDescent="0.25">
      <c r="A754" s="254"/>
      <c r="B754" s="254"/>
      <c r="C754" s="254"/>
      <c r="D754" s="254"/>
      <c r="E754" s="254"/>
      <c r="F754" s="244"/>
      <c r="G754" s="244"/>
      <c r="H754" s="244"/>
      <c r="I754" s="254"/>
      <c r="J754" s="254"/>
      <c r="K754" s="244"/>
      <c r="L754" s="254"/>
      <c r="M754" s="254"/>
      <c r="N754" s="254"/>
      <c r="O754" s="254"/>
      <c r="P754" s="254"/>
      <c r="Q754" s="254"/>
      <c r="R754" s="254"/>
      <c r="S754" s="254"/>
      <c r="T754" s="254"/>
      <c r="U754" s="254"/>
      <c r="V754" s="254"/>
      <c r="W754" s="254"/>
      <c r="X754" s="254"/>
      <c r="Y754" s="254"/>
      <c r="Z754" s="254"/>
      <c r="AA754" s="254"/>
      <c r="AB754" s="254"/>
      <c r="AC754" s="254"/>
      <c r="AD754" s="254"/>
    </row>
    <row r="755" spans="1:30" ht="15.75" customHeight="1" x14ac:dyDescent="0.25">
      <c r="A755" s="254"/>
      <c r="B755" s="254"/>
      <c r="C755" s="254"/>
      <c r="D755" s="254"/>
      <c r="E755" s="254"/>
      <c r="F755" s="244"/>
      <c r="G755" s="244"/>
      <c r="H755" s="244"/>
      <c r="I755" s="254"/>
      <c r="J755" s="254"/>
      <c r="K755" s="244"/>
      <c r="L755" s="254"/>
      <c r="M755" s="254"/>
      <c r="N755" s="254"/>
      <c r="O755" s="254"/>
      <c r="P755" s="254"/>
      <c r="Q755" s="254"/>
      <c r="R755" s="254"/>
      <c r="S755" s="254"/>
      <c r="T755" s="254"/>
      <c r="U755" s="254"/>
      <c r="V755" s="254"/>
      <c r="W755" s="254"/>
      <c r="X755" s="254"/>
      <c r="Y755" s="254"/>
      <c r="Z755" s="254"/>
      <c r="AA755" s="254"/>
      <c r="AB755" s="254"/>
      <c r="AC755" s="254"/>
      <c r="AD755" s="254"/>
    </row>
    <row r="756" spans="1:30" ht="15.75" customHeight="1" x14ac:dyDescent="0.25">
      <c r="A756" s="254"/>
      <c r="B756" s="254"/>
      <c r="C756" s="254"/>
      <c r="D756" s="254"/>
      <c r="E756" s="254"/>
      <c r="F756" s="244"/>
      <c r="G756" s="244"/>
      <c r="H756" s="244"/>
      <c r="I756" s="254"/>
      <c r="J756" s="254"/>
      <c r="K756" s="244"/>
      <c r="L756" s="254"/>
      <c r="M756" s="254"/>
      <c r="N756" s="254"/>
      <c r="O756" s="254"/>
      <c r="P756" s="254"/>
      <c r="Q756" s="254"/>
      <c r="R756" s="254"/>
      <c r="S756" s="254"/>
      <c r="T756" s="254"/>
      <c r="U756" s="254"/>
      <c r="V756" s="254"/>
      <c r="W756" s="254"/>
      <c r="X756" s="254"/>
      <c r="Y756" s="254"/>
      <c r="Z756" s="254"/>
      <c r="AA756" s="254"/>
      <c r="AB756" s="254"/>
      <c r="AC756" s="254"/>
      <c r="AD756" s="254"/>
    </row>
    <row r="757" spans="1:30" ht="15.75" customHeight="1" x14ac:dyDescent="0.25">
      <c r="A757" s="254"/>
      <c r="B757" s="254"/>
      <c r="C757" s="254"/>
      <c r="D757" s="254"/>
      <c r="E757" s="254"/>
      <c r="F757" s="244"/>
      <c r="G757" s="244"/>
      <c r="H757" s="244"/>
      <c r="I757" s="254"/>
      <c r="J757" s="254"/>
      <c r="K757" s="244"/>
      <c r="L757" s="254"/>
      <c r="M757" s="254"/>
      <c r="N757" s="254"/>
      <c r="O757" s="254"/>
      <c r="P757" s="254"/>
      <c r="Q757" s="254"/>
      <c r="R757" s="254"/>
      <c r="S757" s="254"/>
      <c r="T757" s="254"/>
      <c r="U757" s="254"/>
      <c r="V757" s="254"/>
      <c r="W757" s="254"/>
      <c r="X757" s="254"/>
      <c r="Y757" s="254"/>
      <c r="Z757" s="254"/>
      <c r="AA757" s="254"/>
      <c r="AB757" s="254"/>
      <c r="AC757" s="254"/>
      <c r="AD757" s="254"/>
    </row>
    <row r="758" spans="1:30" ht="15.75" customHeight="1" x14ac:dyDescent="0.25">
      <c r="A758" s="254"/>
      <c r="B758" s="254"/>
      <c r="C758" s="254"/>
      <c r="D758" s="254"/>
      <c r="E758" s="254"/>
      <c r="F758" s="244"/>
      <c r="G758" s="244"/>
      <c r="H758" s="244"/>
      <c r="I758" s="254"/>
      <c r="J758" s="254"/>
      <c r="K758" s="244"/>
      <c r="L758" s="254"/>
      <c r="M758" s="254"/>
      <c r="N758" s="254"/>
      <c r="O758" s="254"/>
      <c r="P758" s="254"/>
      <c r="Q758" s="254"/>
      <c r="R758" s="254"/>
      <c r="S758" s="254"/>
      <c r="T758" s="254"/>
      <c r="U758" s="254"/>
      <c r="V758" s="254"/>
      <c r="W758" s="254"/>
      <c r="X758" s="254"/>
      <c r="Y758" s="254"/>
      <c r="Z758" s="254"/>
      <c r="AA758" s="254"/>
      <c r="AB758" s="254"/>
      <c r="AC758" s="254"/>
      <c r="AD758" s="254"/>
    </row>
    <row r="759" spans="1:30" ht="15.75" customHeight="1" x14ac:dyDescent="0.25">
      <c r="A759" s="254"/>
      <c r="B759" s="254"/>
      <c r="C759" s="254"/>
      <c r="D759" s="254"/>
      <c r="E759" s="254"/>
      <c r="F759" s="244"/>
      <c r="G759" s="244"/>
      <c r="H759" s="244"/>
      <c r="I759" s="254"/>
      <c r="J759" s="254"/>
      <c r="K759" s="244"/>
      <c r="L759" s="254"/>
      <c r="M759" s="254"/>
      <c r="N759" s="254"/>
      <c r="O759" s="254"/>
      <c r="P759" s="254"/>
      <c r="Q759" s="254"/>
      <c r="R759" s="254"/>
      <c r="S759" s="254"/>
      <c r="T759" s="254"/>
      <c r="U759" s="254"/>
      <c r="V759" s="254"/>
      <c r="W759" s="254"/>
      <c r="X759" s="254"/>
      <c r="Y759" s="254"/>
      <c r="Z759" s="254"/>
      <c r="AA759" s="254"/>
      <c r="AB759" s="254"/>
      <c r="AC759" s="254"/>
      <c r="AD759" s="254"/>
    </row>
    <row r="760" spans="1:30" ht="15.75" customHeight="1" x14ac:dyDescent="0.25">
      <c r="A760" s="254"/>
      <c r="B760" s="254"/>
      <c r="C760" s="254"/>
      <c r="D760" s="254"/>
      <c r="E760" s="254"/>
      <c r="F760" s="244"/>
      <c r="G760" s="244"/>
      <c r="H760" s="244"/>
      <c r="I760" s="254"/>
      <c r="J760" s="254"/>
      <c r="K760" s="244"/>
      <c r="L760" s="254"/>
      <c r="M760" s="254"/>
      <c r="N760" s="254"/>
      <c r="O760" s="254"/>
      <c r="P760" s="254"/>
      <c r="Q760" s="254"/>
      <c r="R760" s="254"/>
      <c r="S760" s="254"/>
      <c r="T760" s="254"/>
      <c r="U760" s="254"/>
      <c r="V760" s="254"/>
      <c r="W760" s="254"/>
      <c r="X760" s="254"/>
      <c r="Y760" s="254"/>
      <c r="Z760" s="254"/>
      <c r="AA760" s="254"/>
      <c r="AB760" s="254"/>
      <c r="AC760" s="254"/>
      <c r="AD760" s="254"/>
    </row>
    <row r="761" spans="1:30" ht="15.75" customHeight="1" x14ac:dyDescent="0.25">
      <c r="A761" s="254"/>
      <c r="B761" s="254"/>
      <c r="C761" s="254"/>
      <c r="D761" s="254"/>
      <c r="E761" s="254"/>
      <c r="F761" s="244"/>
      <c r="G761" s="244"/>
      <c r="H761" s="244"/>
      <c r="I761" s="254"/>
      <c r="J761" s="254"/>
      <c r="K761" s="244"/>
      <c r="L761" s="254"/>
      <c r="M761" s="254"/>
      <c r="N761" s="254"/>
      <c r="O761" s="254"/>
      <c r="P761" s="254"/>
      <c r="Q761" s="254"/>
      <c r="R761" s="254"/>
      <c r="S761" s="254"/>
      <c r="T761" s="254"/>
      <c r="U761" s="254"/>
      <c r="V761" s="254"/>
      <c r="W761" s="254"/>
      <c r="X761" s="254"/>
      <c r="Y761" s="254"/>
      <c r="Z761" s="254"/>
      <c r="AA761" s="254"/>
      <c r="AB761" s="254"/>
      <c r="AC761" s="254"/>
      <c r="AD761" s="254"/>
    </row>
    <row r="762" spans="1:30" ht="15.75" customHeight="1" x14ac:dyDescent="0.25">
      <c r="A762" s="254"/>
      <c r="B762" s="254"/>
      <c r="C762" s="254"/>
      <c r="D762" s="254"/>
      <c r="E762" s="254"/>
      <c r="F762" s="244"/>
      <c r="G762" s="244"/>
      <c r="H762" s="244"/>
      <c r="I762" s="254"/>
      <c r="J762" s="254"/>
      <c r="K762" s="244"/>
      <c r="L762" s="254"/>
      <c r="M762" s="254"/>
      <c r="N762" s="254"/>
      <c r="O762" s="254"/>
      <c r="P762" s="254"/>
      <c r="Q762" s="254"/>
      <c r="R762" s="254"/>
      <c r="S762" s="254"/>
      <c r="T762" s="254"/>
      <c r="U762" s="254"/>
      <c r="V762" s="254"/>
      <c r="W762" s="254"/>
      <c r="X762" s="254"/>
      <c r="Y762" s="254"/>
      <c r="Z762" s="254"/>
      <c r="AA762" s="254"/>
      <c r="AB762" s="254"/>
      <c r="AC762" s="254"/>
      <c r="AD762" s="254"/>
    </row>
    <row r="763" spans="1:30" ht="15.75" customHeight="1" x14ac:dyDescent="0.25">
      <c r="A763" s="254"/>
      <c r="B763" s="254"/>
      <c r="C763" s="254"/>
      <c r="D763" s="254"/>
      <c r="E763" s="254"/>
      <c r="F763" s="244"/>
      <c r="G763" s="244"/>
      <c r="H763" s="244"/>
      <c r="I763" s="254"/>
      <c r="J763" s="254"/>
      <c r="K763" s="244"/>
      <c r="L763" s="254"/>
      <c r="M763" s="254"/>
      <c r="N763" s="254"/>
      <c r="O763" s="254"/>
      <c r="P763" s="254"/>
      <c r="Q763" s="254"/>
      <c r="R763" s="254"/>
      <c r="S763" s="254"/>
      <c r="T763" s="254"/>
      <c r="U763" s="254"/>
      <c r="V763" s="254"/>
      <c r="W763" s="254"/>
      <c r="X763" s="254"/>
      <c r="Y763" s="254"/>
      <c r="Z763" s="254"/>
      <c r="AA763" s="254"/>
      <c r="AB763" s="254"/>
      <c r="AC763" s="254"/>
      <c r="AD763" s="254"/>
    </row>
    <row r="764" spans="1:30" ht="15.75" customHeight="1" x14ac:dyDescent="0.25">
      <c r="A764" s="254"/>
      <c r="B764" s="254"/>
      <c r="C764" s="254"/>
      <c r="D764" s="254"/>
      <c r="E764" s="254"/>
      <c r="F764" s="244"/>
      <c r="G764" s="244"/>
      <c r="H764" s="244"/>
      <c r="I764" s="254"/>
      <c r="J764" s="254"/>
      <c r="K764" s="244"/>
      <c r="L764" s="254"/>
      <c r="M764" s="254"/>
      <c r="N764" s="254"/>
      <c r="O764" s="254"/>
      <c r="P764" s="254"/>
      <c r="Q764" s="254"/>
      <c r="R764" s="254"/>
      <c r="S764" s="254"/>
      <c r="T764" s="254"/>
      <c r="U764" s="254"/>
      <c r="V764" s="254"/>
      <c r="W764" s="254"/>
      <c r="X764" s="254"/>
      <c r="Y764" s="254"/>
      <c r="Z764" s="254"/>
      <c r="AA764" s="254"/>
      <c r="AB764" s="254"/>
      <c r="AC764" s="254"/>
      <c r="AD764" s="254"/>
    </row>
    <row r="765" spans="1:30" ht="15.75" customHeight="1" x14ac:dyDescent="0.25">
      <c r="A765" s="254"/>
      <c r="B765" s="254"/>
      <c r="C765" s="254"/>
      <c r="D765" s="254"/>
      <c r="E765" s="254"/>
      <c r="F765" s="244"/>
      <c r="G765" s="244"/>
      <c r="H765" s="244"/>
      <c r="I765" s="254"/>
      <c r="J765" s="254"/>
      <c r="K765" s="244"/>
      <c r="L765" s="254"/>
      <c r="M765" s="254"/>
      <c r="N765" s="254"/>
      <c r="O765" s="254"/>
      <c r="P765" s="254"/>
      <c r="Q765" s="254"/>
      <c r="R765" s="254"/>
      <c r="S765" s="254"/>
      <c r="T765" s="254"/>
      <c r="U765" s="254"/>
      <c r="V765" s="254"/>
      <c r="W765" s="254"/>
      <c r="X765" s="254"/>
      <c r="Y765" s="254"/>
      <c r="Z765" s="254"/>
      <c r="AA765" s="254"/>
      <c r="AB765" s="254"/>
      <c r="AC765" s="254"/>
      <c r="AD765" s="254"/>
    </row>
    <row r="766" spans="1:30" ht="15.75" customHeight="1" x14ac:dyDescent="0.25">
      <c r="A766" s="254"/>
      <c r="B766" s="254"/>
      <c r="C766" s="254"/>
      <c r="D766" s="254"/>
      <c r="E766" s="254"/>
      <c r="F766" s="244"/>
      <c r="G766" s="244"/>
      <c r="H766" s="244"/>
      <c r="I766" s="254"/>
      <c r="J766" s="254"/>
      <c r="K766" s="244"/>
      <c r="L766" s="254"/>
      <c r="M766" s="254"/>
      <c r="N766" s="254"/>
      <c r="O766" s="254"/>
      <c r="P766" s="254"/>
      <c r="Q766" s="254"/>
      <c r="R766" s="254"/>
      <c r="S766" s="254"/>
      <c r="T766" s="254"/>
      <c r="U766" s="254"/>
      <c r="V766" s="254"/>
      <c r="W766" s="254"/>
      <c r="X766" s="254"/>
      <c r="Y766" s="254"/>
      <c r="Z766" s="254"/>
      <c r="AA766" s="254"/>
      <c r="AB766" s="254"/>
      <c r="AC766" s="254"/>
      <c r="AD766" s="254"/>
    </row>
    <row r="767" spans="1:30" ht="15.75" customHeight="1" x14ac:dyDescent="0.25">
      <c r="A767" s="254"/>
      <c r="B767" s="254"/>
      <c r="C767" s="254"/>
      <c r="D767" s="254"/>
      <c r="E767" s="254"/>
      <c r="F767" s="244"/>
      <c r="G767" s="244"/>
      <c r="H767" s="244"/>
      <c r="I767" s="254"/>
      <c r="J767" s="254"/>
      <c r="K767" s="244"/>
      <c r="L767" s="254"/>
      <c r="M767" s="254"/>
      <c r="N767" s="254"/>
      <c r="O767" s="254"/>
      <c r="P767" s="254"/>
      <c r="Q767" s="254"/>
      <c r="R767" s="254"/>
      <c r="S767" s="254"/>
      <c r="T767" s="254"/>
      <c r="U767" s="254"/>
      <c r="V767" s="254"/>
      <c r="W767" s="254"/>
      <c r="X767" s="254"/>
      <c r="Y767" s="254"/>
      <c r="Z767" s="254"/>
      <c r="AA767" s="254"/>
      <c r="AB767" s="254"/>
      <c r="AC767" s="254"/>
      <c r="AD767" s="254"/>
    </row>
    <row r="768" spans="1:30" ht="15.75" customHeight="1" x14ac:dyDescent="0.25">
      <c r="A768" s="254"/>
      <c r="B768" s="254"/>
      <c r="C768" s="254"/>
      <c r="D768" s="254"/>
      <c r="E768" s="254"/>
      <c r="F768" s="244"/>
      <c r="G768" s="244"/>
      <c r="H768" s="244"/>
      <c r="I768" s="254"/>
      <c r="J768" s="254"/>
      <c r="K768" s="244"/>
      <c r="L768" s="254"/>
      <c r="M768" s="254"/>
      <c r="N768" s="254"/>
      <c r="O768" s="254"/>
      <c r="P768" s="254"/>
      <c r="Q768" s="254"/>
      <c r="R768" s="254"/>
      <c r="S768" s="254"/>
      <c r="T768" s="254"/>
      <c r="U768" s="254"/>
      <c r="V768" s="254"/>
      <c r="W768" s="254"/>
      <c r="X768" s="254"/>
      <c r="Y768" s="254"/>
      <c r="Z768" s="254"/>
      <c r="AA768" s="254"/>
      <c r="AB768" s="254"/>
      <c r="AC768" s="254"/>
      <c r="AD768" s="254"/>
    </row>
    <row r="769" spans="1:30" ht="15.75" customHeight="1" x14ac:dyDescent="0.25">
      <c r="A769" s="254"/>
      <c r="B769" s="254"/>
      <c r="C769" s="254"/>
      <c r="D769" s="254"/>
      <c r="E769" s="254"/>
      <c r="F769" s="244"/>
      <c r="G769" s="244"/>
      <c r="H769" s="244"/>
      <c r="I769" s="254"/>
      <c r="J769" s="254"/>
      <c r="K769" s="244"/>
      <c r="L769" s="254"/>
      <c r="M769" s="254"/>
      <c r="N769" s="254"/>
      <c r="O769" s="254"/>
      <c r="P769" s="254"/>
      <c r="Q769" s="254"/>
      <c r="R769" s="254"/>
      <c r="S769" s="254"/>
      <c r="T769" s="254"/>
      <c r="U769" s="254"/>
      <c r="V769" s="254"/>
      <c r="W769" s="254"/>
      <c r="X769" s="254"/>
      <c r="Y769" s="254"/>
      <c r="Z769" s="254"/>
      <c r="AA769" s="254"/>
      <c r="AB769" s="254"/>
      <c r="AC769" s="254"/>
      <c r="AD769" s="254"/>
    </row>
    <row r="770" spans="1:30" ht="15.75" customHeight="1" x14ac:dyDescent="0.25">
      <c r="A770" s="254"/>
      <c r="B770" s="254"/>
      <c r="C770" s="254"/>
      <c r="D770" s="254"/>
      <c r="E770" s="254"/>
      <c r="F770" s="244"/>
      <c r="G770" s="244"/>
      <c r="H770" s="244"/>
      <c r="I770" s="254"/>
      <c r="J770" s="254"/>
      <c r="K770" s="244"/>
      <c r="L770" s="254"/>
      <c r="M770" s="254"/>
      <c r="N770" s="254"/>
      <c r="O770" s="254"/>
      <c r="P770" s="254"/>
      <c r="Q770" s="254"/>
      <c r="R770" s="254"/>
      <c r="S770" s="254"/>
      <c r="T770" s="254"/>
      <c r="U770" s="254"/>
      <c r="V770" s="254"/>
      <c r="W770" s="254"/>
      <c r="X770" s="254"/>
      <c r="Y770" s="254"/>
      <c r="Z770" s="254"/>
      <c r="AA770" s="254"/>
      <c r="AB770" s="254"/>
      <c r="AC770" s="254"/>
      <c r="AD770" s="254"/>
    </row>
    <row r="771" spans="1:30" ht="15.75" customHeight="1" x14ac:dyDescent="0.25">
      <c r="A771" s="254"/>
      <c r="B771" s="254"/>
      <c r="C771" s="254"/>
      <c r="D771" s="254"/>
      <c r="E771" s="254"/>
      <c r="F771" s="244"/>
      <c r="G771" s="244"/>
      <c r="H771" s="244"/>
      <c r="I771" s="254"/>
      <c r="J771" s="254"/>
      <c r="K771" s="244"/>
      <c r="L771" s="254"/>
      <c r="M771" s="254"/>
      <c r="N771" s="254"/>
      <c r="O771" s="254"/>
      <c r="P771" s="254"/>
      <c r="Q771" s="254"/>
      <c r="R771" s="254"/>
      <c r="S771" s="254"/>
      <c r="T771" s="254"/>
      <c r="U771" s="254"/>
      <c r="V771" s="254"/>
      <c r="W771" s="254"/>
      <c r="X771" s="254"/>
      <c r="Y771" s="254"/>
      <c r="Z771" s="254"/>
      <c r="AA771" s="254"/>
      <c r="AB771" s="254"/>
      <c r="AC771" s="254"/>
      <c r="AD771" s="254"/>
    </row>
    <row r="772" spans="1:30" ht="15.75" customHeight="1" x14ac:dyDescent="0.25">
      <c r="A772" s="254"/>
      <c r="B772" s="254"/>
      <c r="C772" s="254"/>
      <c r="D772" s="254"/>
      <c r="E772" s="254"/>
      <c r="F772" s="244"/>
      <c r="G772" s="244"/>
      <c r="H772" s="244"/>
      <c r="I772" s="254"/>
      <c r="J772" s="254"/>
      <c r="K772" s="244"/>
      <c r="L772" s="254"/>
      <c r="M772" s="254"/>
      <c r="N772" s="254"/>
      <c r="O772" s="254"/>
      <c r="P772" s="254"/>
      <c r="Q772" s="254"/>
      <c r="R772" s="254"/>
      <c r="S772" s="254"/>
      <c r="T772" s="254"/>
      <c r="U772" s="254"/>
      <c r="V772" s="254"/>
      <c r="W772" s="254"/>
      <c r="X772" s="254"/>
      <c r="Y772" s="254"/>
      <c r="Z772" s="254"/>
      <c r="AA772" s="254"/>
      <c r="AB772" s="254"/>
      <c r="AC772" s="254"/>
      <c r="AD772" s="254"/>
    </row>
    <row r="773" spans="1:30" ht="15.75" customHeight="1" x14ac:dyDescent="0.25">
      <c r="A773" s="254"/>
      <c r="B773" s="254"/>
      <c r="C773" s="254"/>
      <c r="D773" s="254"/>
      <c r="E773" s="254"/>
      <c r="F773" s="244"/>
      <c r="G773" s="244"/>
      <c r="H773" s="244"/>
      <c r="I773" s="254"/>
      <c r="J773" s="254"/>
      <c r="K773" s="244"/>
      <c r="L773" s="254"/>
      <c r="M773" s="254"/>
      <c r="N773" s="254"/>
      <c r="O773" s="254"/>
      <c r="P773" s="254"/>
      <c r="Q773" s="254"/>
      <c r="R773" s="254"/>
      <c r="S773" s="254"/>
      <c r="T773" s="254"/>
      <c r="U773" s="254"/>
      <c r="V773" s="254"/>
      <c r="W773" s="254"/>
      <c r="X773" s="254"/>
      <c r="Y773" s="254"/>
      <c r="Z773" s="254"/>
      <c r="AA773" s="254"/>
      <c r="AB773" s="254"/>
      <c r="AC773" s="254"/>
      <c r="AD773" s="254"/>
    </row>
    <row r="774" spans="1:30" ht="15.75" customHeight="1" x14ac:dyDescent="0.25">
      <c r="A774" s="254"/>
      <c r="B774" s="254"/>
      <c r="C774" s="254"/>
      <c r="D774" s="254"/>
      <c r="E774" s="254"/>
      <c r="F774" s="244"/>
      <c r="G774" s="244"/>
      <c r="H774" s="244"/>
      <c r="I774" s="254"/>
      <c r="J774" s="254"/>
      <c r="K774" s="244"/>
      <c r="L774" s="254"/>
      <c r="M774" s="254"/>
      <c r="N774" s="254"/>
      <c r="O774" s="254"/>
      <c r="P774" s="254"/>
      <c r="Q774" s="254"/>
      <c r="R774" s="254"/>
      <c r="S774" s="254"/>
      <c r="T774" s="254"/>
      <c r="U774" s="254"/>
      <c r="V774" s="254"/>
      <c r="W774" s="254"/>
      <c r="X774" s="254"/>
      <c r="Y774" s="254"/>
      <c r="Z774" s="254"/>
      <c r="AA774" s="254"/>
      <c r="AB774" s="254"/>
      <c r="AC774" s="254"/>
      <c r="AD774" s="254"/>
    </row>
    <row r="775" spans="1:30" ht="15.75" customHeight="1" x14ac:dyDescent="0.25">
      <c r="A775" s="254"/>
      <c r="B775" s="254"/>
      <c r="C775" s="254"/>
      <c r="D775" s="254"/>
      <c r="E775" s="254"/>
      <c r="F775" s="244"/>
      <c r="G775" s="244"/>
      <c r="H775" s="244"/>
      <c r="I775" s="254"/>
      <c r="J775" s="254"/>
      <c r="K775" s="244"/>
      <c r="L775" s="254"/>
      <c r="M775" s="254"/>
      <c r="N775" s="254"/>
      <c r="O775" s="254"/>
      <c r="P775" s="254"/>
      <c r="Q775" s="254"/>
      <c r="R775" s="254"/>
      <c r="S775" s="254"/>
      <c r="T775" s="254"/>
      <c r="U775" s="254"/>
      <c r="V775" s="254"/>
      <c r="W775" s="254"/>
      <c r="X775" s="254"/>
      <c r="Y775" s="254"/>
      <c r="Z775" s="254"/>
      <c r="AA775" s="254"/>
      <c r="AB775" s="254"/>
      <c r="AC775" s="254"/>
      <c r="AD775" s="254"/>
    </row>
    <row r="776" spans="1:30" ht="15.75" customHeight="1" x14ac:dyDescent="0.25">
      <c r="A776" s="254"/>
      <c r="B776" s="254"/>
      <c r="C776" s="254"/>
      <c r="D776" s="254"/>
      <c r="E776" s="254"/>
      <c r="F776" s="244"/>
      <c r="G776" s="244"/>
      <c r="H776" s="244"/>
      <c r="I776" s="254"/>
      <c r="J776" s="254"/>
      <c r="K776" s="244"/>
      <c r="L776" s="254"/>
      <c r="M776" s="254"/>
      <c r="N776" s="254"/>
      <c r="O776" s="254"/>
      <c r="P776" s="254"/>
      <c r="Q776" s="254"/>
      <c r="R776" s="254"/>
      <c r="S776" s="254"/>
      <c r="T776" s="254"/>
      <c r="U776" s="254"/>
      <c r="V776" s="254"/>
      <c r="W776" s="254"/>
      <c r="X776" s="254"/>
      <c r="Y776" s="254"/>
      <c r="Z776" s="254"/>
      <c r="AA776" s="254"/>
      <c r="AB776" s="254"/>
      <c r="AC776" s="254"/>
      <c r="AD776" s="254"/>
    </row>
    <row r="777" spans="1:30" ht="15.75" customHeight="1" x14ac:dyDescent="0.25">
      <c r="A777" s="254"/>
      <c r="B777" s="254"/>
      <c r="C777" s="254"/>
      <c r="D777" s="254"/>
      <c r="E777" s="254"/>
      <c r="F777" s="244"/>
      <c r="G777" s="244"/>
      <c r="H777" s="244"/>
      <c r="I777" s="254"/>
      <c r="J777" s="254"/>
      <c r="K777" s="244"/>
      <c r="L777" s="254"/>
      <c r="M777" s="254"/>
      <c r="N777" s="254"/>
      <c r="O777" s="254"/>
      <c r="P777" s="254"/>
      <c r="Q777" s="254"/>
      <c r="R777" s="254"/>
      <c r="S777" s="254"/>
      <c r="T777" s="254"/>
      <c r="U777" s="254"/>
      <c r="V777" s="254"/>
      <c r="W777" s="254"/>
      <c r="X777" s="254"/>
      <c r="Y777" s="254"/>
      <c r="Z777" s="254"/>
      <c r="AA777" s="254"/>
      <c r="AB777" s="254"/>
      <c r="AC777" s="254"/>
      <c r="AD777" s="254"/>
    </row>
    <row r="778" spans="1:30" ht="15.75" customHeight="1" x14ac:dyDescent="0.25">
      <c r="A778" s="254"/>
      <c r="B778" s="254"/>
      <c r="C778" s="254"/>
      <c r="D778" s="254"/>
      <c r="E778" s="254"/>
      <c r="F778" s="244"/>
      <c r="G778" s="244"/>
      <c r="H778" s="244"/>
      <c r="I778" s="254"/>
      <c r="J778" s="254"/>
      <c r="K778" s="244"/>
      <c r="L778" s="254"/>
      <c r="M778" s="254"/>
      <c r="N778" s="254"/>
      <c r="O778" s="254"/>
      <c r="P778" s="254"/>
      <c r="Q778" s="254"/>
      <c r="R778" s="254"/>
      <c r="S778" s="254"/>
      <c r="T778" s="254"/>
      <c r="U778" s="254"/>
      <c r="V778" s="254"/>
      <c r="W778" s="254"/>
      <c r="X778" s="254"/>
      <c r="Y778" s="254"/>
      <c r="Z778" s="254"/>
      <c r="AA778" s="254"/>
      <c r="AB778" s="254"/>
      <c r="AC778" s="254"/>
      <c r="AD778" s="254"/>
    </row>
    <row r="779" spans="1:30" ht="15.75" customHeight="1" x14ac:dyDescent="0.25">
      <c r="A779" s="254"/>
      <c r="B779" s="254"/>
      <c r="C779" s="254"/>
      <c r="D779" s="254"/>
      <c r="E779" s="254"/>
      <c r="F779" s="244"/>
      <c r="G779" s="244"/>
      <c r="H779" s="244"/>
      <c r="I779" s="254"/>
      <c r="J779" s="254"/>
      <c r="K779" s="244"/>
      <c r="L779" s="254"/>
      <c r="M779" s="254"/>
      <c r="N779" s="254"/>
      <c r="O779" s="254"/>
      <c r="P779" s="254"/>
      <c r="Q779" s="254"/>
      <c r="R779" s="254"/>
      <c r="S779" s="254"/>
      <c r="T779" s="254"/>
      <c r="U779" s="254"/>
      <c r="V779" s="254"/>
      <c r="W779" s="254"/>
      <c r="X779" s="254"/>
      <c r="Y779" s="254"/>
      <c r="Z779" s="254"/>
      <c r="AA779" s="254"/>
      <c r="AB779" s="254"/>
      <c r="AC779" s="254"/>
      <c r="AD779" s="254"/>
    </row>
    <row r="780" spans="1:30" ht="15.75" customHeight="1" x14ac:dyDescent="0.25">
      <c r="A780" s="254"/>
      <c r="B780" s="254"/>
      <c r="C780" s="254"/>
      <c r="D780" s="254"/>
      <c r="E780" s="254"/>
      <c r="F780" s="244"/>
      <c r="G780" s="244"/>
      <c r="H780" s="244"/>
      <c r="I780" s="254"/>
      <c r="J780" s="254"/>
      <c r="K780" s="244"/>
      <c r="L780" s="254"/>
      <c r="M780" s="254"/>
      <c r="N780" s="254"/>
      <c r="O780" s="254"/>
      <c r="P780" s="254"/>
      <c r="Q780" s="254"/>
      <c r="R780" s="254"/>
      <c r="S780" s="254"/>
      <c r="T780" s="254"/>
      <c r="U780" s="254"/>
      <c r="V780" s="254"/>
      <c r="W780" s="254"/>
      <c r="X780" s="254"/>
      <c r="Y780" s="254"/>
      <c r="Z780" s="254"/>
      <c r="AA780" s="254"/>
      <c r="AB780" s="254"/>
      <c r="AC780" s="254"/>
      <c r="AD780" s="254"/>
    </row>
    <row r="781" spans="1:30" ht="15.75" customHeight="1" x14ac:dyDescent="0.25">
      <c r="A781" s="254"/>
      <c r="B781" s="254"/>
      <c r="C781" s="254"/>
      <c r="D781" s="254"/>
      <c r="E781" s="254"/>
      <c r="F781" s="244"/>
      <c r="G781" s="244"/>
      <c r="H781" s="244"/>
      <c r="I781" s="254"/>
      <c r="J781" s="254"/>
      <c r="K781" s="244"/>
      <c r="L781" s="254"/>
      <c r="M781" s="254"/>
      <c r="N781" s="254"/>
      <c r="O781" s="254"/>
      <c r="P781" s="254"/>
      <c r="Q781" s="254"/>
      <c r="R781" s="254"/>
      <c r="S781" s="254"/>
      <c r="T781" s="254"/>
      <c r="U781" s="254"/>
      <c r="V781" s="254"/>
      <c r="W781" s="254"/>
      <c r="X781" s="254"/>
      <c r="Y781" s="254"/>
      <c r="Z781" s="254"/>
      <c r="AA781" s="254"/>
      <c r="AB781" s="254"/>
      <c r="AC781" s="254"/>
      <c r="AD781" s="254"/>
    </row>
    <row r="782" spans="1:30" ht="15.75" customHeight="1" x14ac:dyDescent="0.25">
      <c r="A782" s="254"/>
      <c r="B782" s="254"/>
      <c r="C782" s="254"/>
      <c r="D782" s="254"/>
      <c r="E782" s="254"/>
      <c r="F782" s="244"/>
      <c r="G782" s="244"/>
      <c r="H782" s="244"/>
      <c r="I782" s="254"/>
      <c r="J782" s="254"/>
      <c r="K782" s="244"/>
      <c r="L782" s="254"/>
      <c r="M782" s="254"/>
      <c r="N782" s="254"/>
      <c r="O782" s="254"/>
      <c r="P782" s="254"/>
      <c r="Q782" s="254"/>
      <c r="R782" s="254"/>
      <c r="S782" s="254"/>
      <c r="T782" s="254"/>
      <c r="U782" s="254"/>
      <c r="V782" s="254"/>
      <c r="W782" s="254"/>
      <c r="X782" s="254"/>
      <c r="Y782" s="254"/>
      <c r="Z782" s="254"/>
      <c r="AA782" s="254"/>
      <c r="AB782" s="254"/>
      <c r="AC782" s="254"/>
      <c r="AD782" s="254"/>
    </row>
    <row r="783" spans="1:30" ht="15.75" customHeight="1" x14ac:dyDescent="0.25">
      <c r="A783" s="254"/>
      <c r="B783" s="254"/>
      <c r="C783" s="254"/>
      <c r="D783" s="254"/>
      <c r="E783" s="254"/>
      <c r="F783" s="244"/>
      <c r="G783" s="244"/>
      <c r="H783" s="244"/>
      <c r="I783" s="254"/>
      <c r="J783" s="254"/>
      <c r="K783" s="244"/>
      <c r="L783" s="254"/>
      <c r="M783" s="254"/>
      <c r="N783" s="254"/>
      <c r="O783" s="254"/>
      <c r="P783" s="254"/>
      <c r="Q783" s="254"/>
      <c r="R783" s="254"/>
      <c r="S783" s="254"/>
      <c r="T783" s="254"/>
      <c r="U783" s="254"/>
      <c r="V783" s="254"/>
      <c r="W783" s="254"/>
      <c r="X783" s="254"/>
      <c r="Y783" s="254"/>
      <c r="Z783" s="254"/>
      <c r="AA783" s="254"/>
      <c r="AB783" s="254"/>
      <c r="AC783" s="254"/>
      <c r="AD783" s="254"/>
    </row>
    <row r="784" spans="1:30" ht="15.75" customHeight="1" x14ac:dyDescent="0.25">
      <c r="A784" s="254"/>
      <c r="B784" s="254"/>
      <c r="C784" s="254"/>
      <c r="D784" s="254"/>
      <c r="E784" s="254"/>
      <c r="F784" s="244"/>
      <c r="G784" s="244"/>
      <c r="H784" s="244"/>
      <c r="I784" s="254"/>
      <c r="J784" s="254"/>
      <c r="K784" s="244"/>
      <c r="L784" s="254"/>
      <c r="M784" s="254"/>
      <c r="N784" s="254"/>
      <c r="O784" s="254"/>
      <c r="P784" s="254"/>
      <c r="Q784" s="254"/>
      <c r="R784" s="254"/>
      <c r="S784" s="254"/>
      <c r="T784" s="254"/>
      <c r="U784" s="254"/>
      <c r="V784" s="254"/>
      <c r="W784" s="254"/>
      <c r="X784" s="254"/>
      <c r="Y784" s="254"/>
      <c r="Z784" s="254"/>
      <c r="AA784" s="254"/>
      <c r="AB784" s="254"/>
      <c r="AC784" s="254"/>
      <c r="AD784" s="254"/>
    </row>
    <row r="785" spans="1:30" ht="15.75" customHeight="1" x14ac:dyDescent="0.25">
      <c r="A785" s="254"/>
      <c r="B785" s="254"/>
      <c r="C785" s="254"/>
      <c r="D785" s="254"/>
      <c r="E785" s="254"/>
      <c r="F785" s="244"/>
      <c r="G785" s="244"/>
      <c r="H785" s="244"/>
      <c r="I785" s="254"/>
      <c r="J785" s="254"/>
      <c r="K785" s="244"/>
      <c r="L785" s="254"/>
      <c r="M785" s="254"/>
      <c r="N785" s="254"/>
      <c r="O785" s="254"/>
      <c r="P785" s="254"/>
      <c r="Q785" s="254"/>
      <c r="R785" s="254"/>
      <c r="S785" s="254"/>
      <c r="T785" s="254"/>
      <c r="U785" s="254"/>
      <c r="V785" s="254"/>
      <c r="W785" s="254"/>
      <c r="X785" s="254"/>
      <c r="Y785" s="254"/>
      <c r="Z785" s="254"/>
      <c r="AA785" s="254"/>
      <c r="AB785" s="254"/>
      <c r="AC785" s="254"/>
      <c r="AD785" s="254"/>
    </row>
    <row r="786" spans="1:30" ht="15.75" customHeight="1" x14ac:dyDescent="0.25">
      <c r="A786" s="254"/>
      <c r="B786" s="254"/>
      <c r="C786" s="254"/>
      <c r="D786" s="254"/>
      <c r="E786" s="254"/>
      <c r="F786" s="244"/>
      <c r="G786" s="244"/>
      <c r="H786" s="244"/>
      <c r="I786" s="254"/>
      <c r="J786" s="254"/>
      <c r="K786" s="244"/>
      <c r="L786" s="254"/>
      <c r="M786" s="254"/>
      <c r="N786" s="254"/>
      <c r="O786" s="254"/>
      <c r="P786" s="254"/>
      <c r="Q786" s="254"/>
      <c r="R786" s="254"/>
      <c r="S786" s="254"/>
      <c r="T786" s="254"/>
      <c r="U786" s="254"/>
      <c r="V786" s="254"/>
      <c r="W786" s="254"/>
      <c r="X786" s="254"/>
      <c r="Y786" s="254"/>
      <c r="Z786" s="254"/>
      <c r="AA786" s="254"/>
      <c r="AB786" s="254"/>
      <c r="AC786" s="254"/>
      <c r="AD786" s="254"/>
    </row>
    <row r="787" spans="1:30" ht="15.75" customHeight="1" x14ac:dyDescent="0.25">
      <c r="A787" s="254"/>
      <c r="B787" s="254"/>
      <c r="C787" s="254"/>
      <c r="D787" s="254"/>
      <c r="E787" s="254"/>
      <c r="F787" s="244"/>
      <c r="G787" s="244"/>
      <c r="H787" s="244"/>
      <c r="I787" s="254"/>
      <c r="J787" s="254"/>
      <c r="K787" s="244"/>
      <c r="L787" s="254"/>
      <c r="M787" s="254"/>
      <c r="N787" s="254"/>
      <c r="O787" s="254"/>
      <c r="P787" s="254"/>
      <c r="Q787" s="254"/>
      <c r="R787" s="254"/>
      <c r="S787" s="254"/>
      <c r="T787" s="254"/>
      <c r="U787" s="254"/>
      <c r="V787" s="254"/>
      <c r="W787" s="254"/>
      <c r="X787" s="254"/>
      <c r="Y787" s="254"/>
      <c r="Z787" s="254"/>
      <c r="AA787" s="254"/>
      <c r="AB787" s="254"/>
      <c r="AC787" s="254"/>
      <c r="AD787" s="254"/>
    </row>
    <row r="788" spans="1:30" ht="15.75" customHeight="1" x14ac:dyDescent="0.25">
      <c r="A788" s="254"/>
      <c r="B788" s="254"/>
      <c r="C788" s="254"/>
      <c r="D788" s="254"/>
      <c r="E788" s="254"/>
      <c r="F788" s="244"/>
      <c r="G788" s="244"/>
      <c r="H788" s="244"/>
      <c r="I788" s="254"/>
      <c r="J788" s="254"/>
      <c r="K788" s="244"/>
      <c r="L788" s="254"/>
      <c r="M788" s="254"/>
      <c r="N788" s="254"/>
      <c r="O788" s="254"/>
      <c r="P788" s="254"/>
      <c r="Q788" s="254"/>
      <c r="R788" s="254"/>
      <c r="S788" s="254"/>
      <c r="T788" s="254"/>
      <c r="U788" s="254"/>
      <c r="V788" s="254"/>
      <c r="W788" s="254"/>
      <c r="X788" s="254"/>
      <c r="Y788" s="254"/>
      <c r="Z788" s="254"/>
      <c r="AA788" s="254"/>
      <c r="AB788" s="254"/>
      <c r="AC788" s="254"/>
      <c r="AD788" s="254"/>
    </row>
    <row r="789" spans="1:30" ht="15.75" customHeight="1" x14ac:dyDescent="0.25">
      <c r="A789" s="254"/>
      <c r="B789" s="254"/>
      <c r="C789" s="254"/>
      <c r="D789" s="254"/>
      <c r="E789" s="254"/>
      <c r="F789" s="244"/>
      <c r="G789" s="244"/>
      <c r="H789" s="244"/>
      <c r="I789" s="254"/>
      <c r="J789" s="254"/>
      <c r="K789" s="244"/>
      <c r="L789" s="254"/>
      <c r="M789" s="254"/>
      <c r="N789" s="254"/>
      <c r="O789" s="254"/>
      <c r="P789" s="254"/>
      <c r="Q789" s="254"/>
      <c r="R789" s="254"/>
      <c r="S789" s="254"/>
      <c r="T789" s="254"/>
      <c r="U789" s="254"/>
      <c r="V789" s="254"/>
      <c r="W789" s="254"/>
      <c r="X789" s="254"/>
      <c r="Y789" s="254"/>
      <c r="Z789" s="254"/>
      <c r="AA789" s="254"/>
      <c r="AB789" s="254"/>
      <c r="AC789" s="254"/>
      <c r="AD789" s="254"/>
    </row>
    <row r="790" spans="1:30" ht="15.75" customHeight="1" x14ac:dyDescent="0.25">
      <c r="A790" s="254"/>
      <c r="B790" s="254"/>
      <c r="C790" s="254"/>
      <c r="D790" s="254"/>
      <c r="E790" s="254"/>
      <c r="F790" s="244"/>
      <c r="G790" s="244"/>
      <c r="H790" s="244"/>
      <c r="I790" s="254"/>
      <c r="J790" s="254"/>
      <c r="K790" s="244"/>
      <c r="L790" s="254"/>
      <c r="M790" s="254"/>
      <c r="N790" s="254"/>
      <c r="O790" s="254"/>
      <c r="P790" s="254"/>
      <c r="Q790" s="254"/>
      <c r="R790" s="254"/>
      <c r="S790" s="254"/>
      <c r="T790" s="254"/>
      <c r="U790" s="254"/>
      <c r="V790" s="254"/>
      <c r="W790" s="254"/>
      <c r="X790" s="254"/>
      <c r="Y790" s="254"/>
      <c r="Z790" s="254"/>
      <c r="AA790" s="254"/>
      <c r="AB790" s="254"/>
      <c r="AC790" s="254"/>
      <c r="AD790" s="254"/>
    </row>
    <row r="791" spans="1:30" ht="15.75" customHeight="1" x14ac:dyDescent="0.25">
      <c r="A791" s="254"/>
      <c r="B791" s="254"/>
      <c r="C791" s="254"/>
      <c r="D791" s="254"/>
      <c r="E791" s="254"/>
      <c r="F791" s="244"/>
      <c r="G791" s="244"/>
      <c r="H791" s="244"/>
      <c r="I791" s="254"/>
      <c r="J791" s="254"/>
      <c r="K791" s="244"/>
      <c r="L791" s="254"/>
      <c r="M791" s="254"/>
      <c r="N791" s="254"/>
      <c r="O791" s="254"/>
      <c r="P791" s="254"/>
      <c r="Q791" s="254"/>
      <c r="R791" s="254"/>
      <c r="S791" s="254"/>
      <c r="T791" s="254"/>
      <c r="U791" s="254"/>
      <c r="V791" s="254"/>
      <c r="W791" s="254"/>
      <c r="X791" s="254"/>
      <c r="Y791" s="254"/>
      <c r="Z791" s="254"/>
      <c r="AA791" s="254"/>
      <c r="AB791" s="254"/>
      <c r="AC791" s="254"/>
      <c r="AD791" s="254"/>
    </row>
    <row r="792" spans="1:30" ht="15.75" customHeight="1" x14ac:dyDescent="0.25">
      <c r="A792" s="254"/>
      <c r="B792" s="254"/>
      <c r="C792" s="254"/>
      <c r="D792" s="254"/>
      <c r="E792" s="254"/>
      <c r="F792" s="244"/>
      <c r="G792" s="244"/>
      <c r="H792" s="244"/>
      <c r="I792" s="254"/>
      <c r="J792" s="254"/>
      <c r="K792" s="244"/>
      <c r="L792" s="254"/>
      <c r="M792" s="254"/>
      <c r="N792" s="254"/>
      <c r="O792" s="254"/>
      <c r="P792" s="254"/>
      <c r="Q792" s="254"/>
      <c r="R792" s="254"/>
      <c r="S792" s="254"/>
      <c r="T792" s="254"/>
      <c r="U792" s="254"/>
      <c r="V792" s="254"/>
      <c r="W792" s="254"/>
      <c r="X792" s="254"/>
      <c r="Y792" s="254"/>
      <c r="Z792" s="254"/>
      <c r="AA792" s="254"/>
      <c r="AB792" s="254"/>
      <c r="AC792" s="254"/>
      <c r="AD792" s="254"/>
    </row>
    <row r="793" spans="1:30" ht="15.75" customHeight="1" x14ac:dyDescent="0.25">
      <c r="A793" s="254"/>
      <c r="B793" s="254"/>
      <c r="C793" s="254"/>
      <c r="D793" s="254"/>
      <c r="E793" s="254"/>
      <c r="F793" s="244"/>
      <c r="G793" s="244"/>
      <c r="H793" s="244"/>
      <c r="I793" s="254"/>
      <c r="J793" s="254"/>
      <c r="K793" s="244"/>
      <c r="L793" s="254"/>
      <c r="M793" s="254"/>
      <c r="N793" s="254"/>
      <c r="O793" s="254"/>
      <c r="P793" s="254"/>
      <c r="Q793" s="254"/>
      <c r="R793" s="254"/>
      <c r="S793" s="254"/>
      <c r="T793" s="254"/>
      <c r="U793" s="254"/>
      <c r="V793" s="254"/>
      <c r="W793" s="254"/>
      <c r="X793" s="254"/>
      <c r="Y793" s="254"/>
      <c r="Z793" s="254"/>
      <c r="AA793" s="254"/>
      <c r="AB793" s="254"/>
      <c r="AC793" s="254"/>
      <c r="AD793" s="254"/>
    </row>
    <row r="794" spans="1:30" ht="15.75" customHeight="1" x14ac:dyDescent="0.25">
      <c r="A794" s="254"/>
      <c r="B794" s="254"/>
      <c r="C794" s="254"/>
      <c r="D794" s="254"/>
      <c r="E794" s="254"/>
      <c r="F794" s="244"/>
      <c r="G794" s="244"/>
      <c r="H794" s="244"/>
      <c r="I794" s="254"/>
      <c r="J794" s="254"/>
      <c r="K794" s="244"/>
      <c r="L794" s="254"/>
      <c r="M794" s="254"/>
      <c r="N794" s="254"/>
      <c r="O794" s="254"/>
      <c r="P794" s="254"/>
      <c r="Q794" s="254"/>
      <c r="R794" s="254"/>
      <c r="S794" s="254"/>
      <c r="T794" s="254"/>
      <c r="U794" s="254"/>
      <c r="V794" s="254"/>
      <c r="W794" s="254"/>
      <c r="X794" s="254"/>
      <c r="Y794" s="254"/>
      <c r="Z794" s="254"/>
      <c r="AA794" s="254"/>
      <c r="AB794" s="254"/>
      <c r="AC794" s="254"/>
      <c r="AD794" s="254"/>
    </row>
    <row r="795" spans="1:30" ht="15.75" customHeight="1" x14ac:dyDescent="0.25">
      <c r="A795" s="254"/>
      <c r="B795" s="254"/>
      <c r="C795" s="254"/>
      <c r="D795" s="254"/>
      <c r="E795" s="254"/>
      <c r="F795" s="244"/>
      <c r="G795" s="244"/>
      <c r="H795" s="244"/>
      <c r="I795" s="254"/>
      <c r="J795" s="254"/>
      <c r="K795" s="244"/>
      <c r="L795" s="254"/>
      <c r="M795" s="254"/>
      <c r="N795" s="254"/>
      <c r="O795" s="254"/>
      <c r="P795" s="254"/>
      <c r="Q795" s="254"/>
      <c r="R795" s="254"/>
      <c r="S795" s="254"/>
      <c r="T795" s="254"/>
      <c r="U795" s="254"/>
      <c r="V795" s="254"/>
      <c r="W795" s="254"/>
      <c r="X795" s="254"/>
      <c r="Y795" s="254"/>
      <c r="Z795" s="254"/>
      <c r="AA795" s="254"/>
      <c r="AB795" s="254"/>
      <c r="AC795" s="254"/>
      <c r="AD795" s="254"/>
    </row>
    <row r="796" spans="1:30" ht="15.75" customHeight="1" x14ac:dyDescent="0.25">
      <c r="A796" s="254"/>
      <c r="B796" s="254"/>
      <c r="C796" s="254"/>
      <c r="D796" s="254"/>
      <c r="E796" s="254"/>
      <c r="F796" s="244"/>
      <c r="G796" s="244"/>
      <c r="H796" s="244"/>
      <c r="I796" s="254"/>
      <c r="J796" s="254"/>
      <c r="K796" s="244"/>
      <c r="L796" s="254"/>
      <c r="M796" s="254"/>
      <c r="N796" s="254"/>
      <c r="O796" s="254"/>
      <c r="P796" s="254"/>
      <c r="Q796" s="254"/>
      <c r="R796" s="254"/>
      <c r="S796" s="254"/>
      <c r="T796" s="254"/>
      <c r="U796" s="254"/>
      <c r="V796" s="254"/>
      <c r="W796" s="254"/>
      <c r="X796" s="254"/>
      <c r="Y796" s="254"/>
      <c r="Z796" s="254"/>
      <c r="AA796" s="254"/>
      <c r="AB796" s="254"/>
      <c r="AC796" s="254"/>
      <c r="AD796" s="254"/>
    </row>
    <row r="797" spans="1:30" ht="15.75" customHeight="1" x14ac:dyDescent="0.25">
      <c r="A797" s="254"/>
      <c r="B797" s="254"/>
      <c r="C797" s="254"/>
      <c r="D797" s="254"/>
      <c r="E797" s="254"/>
      <c r="F797" s="244"/>
      <c r="G797" s="244"/>
      <c r="H797" s="244"/>
      <c r="I797" s="254"/>
      <c r="J797" s="254"/>
      <c r="K797" s="244"/>
      <c r="L797" s="254"/>
      <c r="M797" s="254"/>
      <c r="N797" s="254"/>
      <c r="O797" s="254"/>
      <c r="P797" s="254"/>
      <c r="Q797" s="254"/>
      <c r="R797" s="254"/>
      <c r="S797" s="254"/>
      <c r="T797" s="254"/>
      <c r="U797" s="254"/>
      <c r="V797" s="254"/>
      <c r="W797" s="254"/>
      <c r="X797" s="254"/>
      <c r="Y797" s="254"/>
      <c r="Z797" s="254"/>
      <c r="AA797" s="254"/>
      <c r="AB797" s="254"/>
      <c r="AC797" s="254"/>
      <c r="AD797" s="254"/>
    </row>
    <row r="798" spans="1:30" ht="15.75" customHeight="1" x14ac:dyDescent="0.25">
      <c r="A798" s="254"/>
      <c r="B798" s="254"/>
      <c r="C798" s="254"/>
      <c r="D798" s="254"/>
      <c r="E798" s="254"/>
      <c r="F798" s="244"/>
      <c r="G798" s="244"/>
      <c r="H798" s="244"/>
      <c r="I798" s="254"/>
      <c r="J798" s="254"/>
      <c r="K798" s="244"/>
      <c r="L798" s="254"/>
      <c r="M798" s="254"/>
      <c r="N798" s="254"/>
      <c r="O798" s="254"/>
      <c r="P798" s="254"/>
      <c r="Q798" s="254"/>
      <c r="R798" s="254"/>
      <c r="S798" s="254"/>
      <c r="T798" s="254"/>
      <c r="U798" s="254"/>
      <c r="V798" s="254"/>
      <c r="W798" s="254"/>
      <c r="X798" s="254"/>
      <c r="Y798" s="254"/>
      <c r="Z798" s="254"/>
      <c r="AA798" s="254"/>
      <c r="AB798" s="254"/>
      <c r="AC798" s="254"/>
      <c r="AD798" s="254"/>
    </row>
    <row r="799" spans="1:30" ht="15.75" customHeight="1" x14ac:dyDescent="0.25">
      <c r="A799" s="254"/>
      <c r="B799" s="254"/>
      <c r="C799" s="254"/>
      <c r="D799" s="254"/>
      <c r="E799" s="254"/>
      <c r="F799" s="244"/>
      <c r="G799" s="244"/>
      <c r="H799" s="244"/>
      <c r="I799" s="254"/>
      <c r="J799" s="254"/>
      <c r="K799" s="244"/>
      <c r="L799" s="254"/>
      <c r="M799" s="254"/>
      <c r="N799" s="254"/>
      <c r="O799" s="254"/>
      <c r="P799" s="254"/>
      <c r="Q799" s="254"/>
      <c r="R799" s="254"/>
      <c r="S799" s="254"/>
      <c r="T799" s="254"/>
      <c r="U799" s="254"/>
      <c r="V799" s="254"/>
      <c r="W799" s="254"/>
      <c r="X799" s="254"/>
      <c r="Y799" s="254"/>
      <c r="Z799" s="254"/>
      <c r="AA799" s="254"/>
      <c r="AB799" s="254"/>
      <c r="AC799" s="254"/>
      <c r="AD799" s="254"/>
    </row>
    <row r="800" spans="1:30" ht="15.75" customHeight="1" x14ac:dyDescent="0.25">
      <c r="A800" s="254"/>
      <c r="B800" s="254"/>
      <c r="C800" s="254"/>
      <c r="D800" s="254"/>
      <c r="E800" s="254"/>
      <c r="F800" s="244"/>
      <c r="G800" s="244"/>
      <c r="H800" s="244"/>
      <c r="I800" s="254"/>
      <c r="J800" s="254"/>
      <c r="K800" s="244"/>
      <c r="L800" s="254"/>
      <c r="M800" s="254"/>
      <c r="N800" s="254"/>
      <c r="O800" s="254"/>
      <c r="P800" s="254"/>
      <c r="Q800" s="254"/>
      <c r="R800" s="254"/>
      <c r="S800" s="254"/>
      <c r="T800" s="254"/>
      <c r="U800" s="254"/>
      <c r="V800" s="254"/>
      <c r="W800" s="254"/>
      <c r="X800" s="254"/>
      <c r="Y800" s="254"/>
      <c r="Z800" s="254"/>
      <c r="AA800" s="254"/>
      <c r="AB800" s="254"/>
      <c r="AC800" s="254"/>
      <c r="AD800" s="254"/>
    </row>
    <row r="801" spans="1:30" ht="15.75" customHeight="1" x14ac:dyDescent="0.25">
      <c r="A801" s="254"/>
      <c r="B801" s="254"/>
      <c r="C801" s="254"/>
      <c r="D801" s="254"/>
      <c r="E801" s="254"/>
      <c r="F801" s="244"/>
      <c r="G801" s="244"/>
      <c r="H801" s="244"/>
      <c r="I801" s="254"/>
      <c r="J801" s="254"/>
      <c r="K801" s="244"/>
      <c r="L801" s="254"/>
      <c r="M801" s="254"/>
      <c r="N801" s="254"/>
      <c r="O801" s="254"/>
      <c r="P801" s="254"/>
      <c r="Q801" s="254"/>
      <c r="R801" s="254"/>
      <c r="S801" s="254"/>
      <c r="T801" s="254"/>
      <c r="U801" s="254"/>
      <c r="V801" s="254"/>
      <c r="W801" s="254"/>
      <c r="X801" s="254"/>
      <c r="Y801" s="254"/>
      <c r="Z801" s="254"/>
      <c r="AA801" s="254"/>
      <c r="AB801" s="254"/>
      <c r="AC801" s="254"/>
      <c r="AD801" s="254"/>
    </row>
    <row r="802" spans="1:30" ht="15.75" customHeight="1" x14ac:dyDescent="0.25">
      <c r="A802" s="254"/>
      <c r="B802" s="254"/>
      <c r="C802" s="254"/>
      <c r="D802" s="254"/>
      <c r="E802" s="254"/>
      <c r="F802" s="244"/>
      <c r="G802" s="244"/>
      <c r="H802" s="244"/>
      <c r="I802" s="254"/>
      <c r="J802" s="254"/>
      <c r="K802" s="244"/>
      <c r="L802" s="254"/>
      <c r="M802" s="254"/>
      <c r="N802" s="254"/>
      <c r="O802" s="254"/>
      <c r="P802" s="254"/>
      <c r="Q802" s="254"/>
      <c r="R802" s="254"/>
      <c r="S802" s="254"/>
      <c r="T802" s="254"/>
      <c r="U802" s="254"/>
      <c r="V802" s="254"/>
      <c r="W802" s="254"/>
      <c r="X802" s="254"/>
      <c r="Y802" s="254"/>
      <c r="Z802" s="254"/>
      <c r="AA802" s="254"/>
      <c r="AB802" s="254"/>
      <c r="AC802" s="254"/>
      <c r="AD802" s="254"/>
    </row>
    <row r="803" spans="1:30" ht="15.75" customHeight="1" x14ac:dyDescent="0.25">
      <c r="A803" s="254"/>
      <c r="B803" s="254"/>
      <c r="C803" s="254"/>
      <c r="D803" s="254"/>
      <c r="E803" s="254"/>
      <c r="F803" s="244"/>
      <c r="G803" s="244"/>
      <c r="H803" s="244"/>
      <c r="I803" s="254"/>
      <c r="J803" s="254"/>
      <c r="K803" s="244"/>
      <c r="L803" s="254"/>
      <c r="M803" s="254"/>
      <c r="N803" s="254"/>
      <c r="O803" s="254"/>
      <c r="P803" s="254"/>
      <c r="Q803" s="254"/>
      <c r="R803" s="254"/>
      <c r="S803" s="254"/>
      <c r="T803" s="254"/>
      <c r="U803" s="254"/>
      <c r="V803" s="254"/>
      <c r="W803" s="254"/>
      <c r="X803" s="254"/>
      <c r="Y803" s="254"/>
      <c r="Z803" s="254"/>
      <c r="AA803" s="254"/>
      <c r="AB803" s="254"/>
      <c r="AC803" s="254"/>
      <c r="AD803" s="254"/>
    </row>
    <row r="804" spans="1:30" ht="15.75" customHeight="1" x14ac:dyDescent="0.25">
      <c r="A804" s="254"/>
      <c r="B804" s="254"/>
      <c r="C804" s="254"/>
      <c r="D804" s="254"/>
      <c r="E804" s="254"/>
      <c r="F804" s="244"/>
      <c r="G804" s="244"/>
      <c r="H804" s="244"/>
      <c r="I804" s="254"/>
      <c r="J804" s="254"/>
      <c r="K804" s="244"/>
      <c r="L804" s="254"/>
      <c r="M804" s="254"/>
      <c r="N804" s="254"/>
      <c r="O804" s="254"/>
      <c r="P804" s="254"/>
      <c r="Q804" s="254"/>
      <c r="R804" s="254"/>
      <c r="S804" s="254"/>
      <c r="T804" s="254"/>
      <c r="U804" s="254"/>
      <c r="V804" s="254"/>
      <c r="W804" s="254"/>
      <c r="X804" s="254"/>
      <c r="Y804" s="254"/>
      <c r="Z804" s="254"/>
      <c r="AA804" s="254"/>
      <c r="AB804" s="254"/>
      <c r="AC804" s="254"/>
      <c r="AD804" s="254"/>
    </row>
    <row r="805" spans="1:30" ht="15.75" customHeight="1" x14ac:dyDescent="0.25">
      <c r="A805" s="254"/>
      <c r="B805" s="254"/>
      <c r="C805" s="254"/>
      <c r="D805" s="254"/>
      <c r="E805" s="254"/>
      <c r="F805" s="244"/>
      <c r="G805" s="244"/>
      <c r="H805" s="244"/>
      <c r="I805" s="254"/>
      <c r="J805" s="254"/>
      <c r="K805" s="244"/>
      <c r="L805" s="254"/>
      <c r="M805" s="254"/>
      <c r="N805" s="254"/>
      <c r="O805" s="254"/>
      <c r="P805" s="254"/>
      <c r="Q805" s="254"/>
      <c r="R805" s="254"/>
      <c r="S805" s="254"/>
      <c r="T805" s="254"/>
      <c r="U805" s="254"/>
      <c r="V805" s="254"/>
      <c r="W805" s="254"/>
      <c r="X805" s="254"/>
      <c r="Y805" s="254"/>
      <c r="Z805" s="254"/>
      <c r="AA805" s="254"/>
      <c r="AB805" s="254"/>
      <c r="AC805" s="254"/>
      <c r="AD805" s="254"/>
    </row>
    <row r="806" spans="1:30" ht="15.75" customHeight="1" x14ac:dyDescent="0.25">
      <c r="A806" s="254"/>
      <c r="B806" s="254"/>
      <c r="C806" s="254"/>
      <c r="D806" s="254"/>
      <c r="E806" s="254"/>
      <c r="F806" s="244"/>
      <c r="G806" s="244"/>
      <c r="H806" s="244"/>
      <c r="I806" s="254"/>
      <c r="J806" s="254"/>
      <c r="K806" s="244"/>
      <c r="L806" s="254"/>
      <c r="M806" s="254"/>
      <c r="N806" s="254"/>
      <c r="O806" s="254"/>
      <c r="P806" s="254"/>
      <c r="Q806" s="254"/>
      <c r="R806" s="254"/>
      <c r="S806" s="254"/>
      <c r="T806" s="254"/>
      <c r="U806" s="254"/>
      <c r="V806" s="254"/>
      <c r="W806" s="254"/>
      <c r="X806" s="254"/>
      <c r="Y806" s="254"/>
      <c r="Z806" s="254"/>
      <c r="AA806" s="254"/>
      <c r="AB806" s="254"/>
      <c r="AC806" s="254"/>
      <c r="AD806" s="254"/>
    </row>
    <row r="807" spans="1:30" ht="15.75" customHeight="1" x14ac:dyDescent="0.25">
      <c r="A807" s="254"/>
      <c r="B807" s="254"/>
      <c r="C807" s="254"/>
      <c r="D807" s="254"/>
      <c r="E807" s="254"/>
      <c r="F807" s="244"/>
      <c r="G807" s="244"/>
      <c r="H807" s="244"/>
      <c r="I807" s="254"/>
      <c r="J807" s="254"/>
      <c r="K807" s="244"/>
      <c r="L807" s="254"/>
      <c r="M807" s="254"/>
      <c r="N807" s="254"/>
      <c r="O807" s="254"/>
      <c r="P807" s="254"/>
      <c r="Q807" s="254"/>
      <c r="R807" s="254"/>
      <c r="S807" s="254"/>
      <c r="T807" s="254"/>
      <c r="U807" s="254"/>
      <c r="V807" s="254"/>
      <c r="W807" s="254"/>
      <c r="X807" s="254"/>
      <c r="Y807" s="254"/>
      <c r="Z807" s="254"/>
      <c r="AA807" s="254"/>
      <c r="AB807" s="254"/>
      <c r="AC807" s="254"/>
      <c r="AD807" s="254"/>
    </row>
    <row r="808" spans="1:30" ht="15.75" customHeight="1" x14ac:dyDescent="0.25">
      <c r="A808" s="254"/>
      <c r="B808" s="254"/>
      <c r="C808" s="254"/>
      <c r="D808" s="254"/>
      <c r="E808" s="254"/>
      <c r="F808" s="244"/>
      <c r="G808" s="244"/>
      <c r="H808" s="244"/>
      <c r="I808" s="254"/>
      <c r="J808" s="254"/>
      <c r="K808" s="244"/>
      <c r="L808" s="254"/>
      <c r="M808" s="254"/>
      <c r="N808" s="254"/>
      <c r="O808" s="254"/>
      <c r="P808" s="254"/>
      <c r="Q808" s="254"/>
      <c r="R808" s="254"/>
      <c r="S808" s="254"/>
      <c r="T808" s="254"/>
      <c r="U808" s="254"/>
      <c r="V808" s="254"/>
      <c r="W808" s="254"/>
      <c r="X808" s="254"/>
      <c r="Y808" s="254"/>
      <c r="Z808" s="254"/>
      <c r="AA808" s="254"/>
      <c r="AB808" s="254"/>
      <c r="AC808" s="254"/>
      <c r="AD808" s="254"/>
    </row>
    <row r="809" spans="1:30" ht="15.75" customHeight="1" x14ac:dyDescent="0.25">
      <c r="A809" s="254"/>
      <c r="B809" s="254"/>
      <c r="C809" s="254"/>
      <c r="D809" s="254"/>
      <c r="E809" s="254"/>
      <c r="F809" s="244"/>
      <c r="G809" s="244"/>
      <c r="H809" s="244"/>
      <c r="I809" s="254"/>
      <c r="J809" s="254"/>
      <c r="K809" s="244"/>
      <c r="L809" s="254"/>
      <c r="M809" s="254"/>
      <c r="N809" s="254"/>
      <c r="O809" s="254"/>
      <c r="P809" s="254"/>
      <c r="Q809" s="254"/>
      <c r="R809" s="254"/>
      <c r="S809" s="254"/>
      <c r="T809" s="254"/>
      <c r="U809" s="254"/>
      <c r="V809" s="254"/>
      <c r="W809" s="254"/>
      <c r="X809" s="254"/>
      <c r="Y809" s="254"/>
      <c r="Z809" s="254"/>
      <c r="AA809" s="254"/>
      <c r="AB809" s="254"/>
      <c r="AC809" s="254"/>
      <c r="AD809" s="254"/>
    </row>
    <row r="810" spans="1:30" ht="15.75" customHeight="1" x14ac:dyDescent="0.25">
      <c r="A810" s="254"/>
      <c r="B810" s="254"/>
      <c r="C810" s="254"/>
      <c r="D810" s="254"/>
      <c r="E810" s="254"/>
      <c r="F810" s="244"/>
      <c r="G810" s="244"/>
      <c r="H810" s="244"/>
      <c r="I810" s="254"/>
      <c r="J810" s="254"/>
      <c r="K810" s="244"/>
      <c r="L810" s="254"/>
      <c r="M810" s="254"/>
      <c r="N810" s="254"/>
      <c r="O810" s="254"/>
      <c r="P810" s="254"/>
      <c r="Q810" s="254"/>
      <c r="R810" s="254"/>
      <c r="S810" s="254"/>
      <c r="T810" s="254"/>
      <c r="U810" s="254"/>
      <c r="V810" s="254"/>
      <c r="W810" s="254"/>
      <c r="X810" s="254"/>
      <c r="Y810" s="254"/>
      <c r="Z810" s="254"/>
      <c r="AA810" s="254"/>
      <c r="AB810" s="254"/>
      <c r="AC810" s="254"/>
      <c r="AD810" s="254"/>
    </row>
    <row r="811" spans="1:30" ht="15.75" customHeight="1" x14ac:dyDescent="0.25">
      <c r="A811" s="254"/>
      <c r="B811" s="254"/>
      <c r="C811" s="254"/>
      <c r="D811" s="254"/>
      <c r="E811" s="254"/>
      <c r="F811" s="244"/>
      <c r="G811" s="244"/>
      <c r="H811" s="244"/>
      <c r="I811" s="254"/>
      <c r="J811" s="254"/>
      <c r="K811" s="244"/>
      <c r="L811" s="254"/>
      <c r="M811" s="254"/>
      <c r="N811" s="254"/>
      <c r="O811" s="254"/>
      <c r="P811" s="254"/>
      <c r="Q811" s="254"/>
      <c r="R811" s="254"/>
      <c r="S811" s="254"/>
      <c r="T811" s="254"/>
      <c r="U811" s="254"/>
      <c r="V811" s="254"/>
      <c r="W811" s="254"/>
      <c r="X811" s="254"/>
      <c r="Y811" s="254"/>
      <c r="Z811" s="254"/>
      <c r="AA811" s="254"/>
      <c r="AB811" s="254"/>
      <c r="AC811" s="254"/>
      <c r="AD811" s="254"/>
    </row>
    <row r="812" spans="1:30" ht="15.75" customHeight="1" x14ac:dyDescent="0.25">
      <c r="A812" s="254"/>
      <c r="B812" s="254"/>
      <c r="C812" s="254"/>
      <c r="D812" s="254"/>
      <c r="E812" s="254"/>
      <c r="F812" s="244"/>
      <c r="G812" s="244"/>
      <c r="H812" s="244"/>
      <c r="I812" s="254"/>
      <c r="J812" s="254"/>
      <c r="K812" s="244"/>
      <c r="L812" s="254"/>
      <c r="M812" s="254"/>
      <c r="N812" s="254"/>
      <c r="O812" s="254"/>
      <c r="P812" s="254"/>
      <c r="Q812" s="254"/>
      <c r="R812" s="254"/>
      <c r="S812" s="254"/>
      <c r="T812" s="254"/>
      <c r="U812" s="254"/>
      <c r="V812" s="254"/>
      <c r="W812" s="254"/>
      <c r="X812" s="254"/>
      <c r="Y812" s="254"/>
      <c r="Z812" s="254"/>
      <c r="AA812" s="254"/>
      <c r="AB812" s="254"/>
      <c r="AC812" s="254"/>
      <c r="AD812" s="254"/>
    </row>
    <row r="813" spans="1:30" ht="15.75" customHeight="1" x14ac:dyDescent="0.25">
      <c r="A813" s="254"/>
      <c r="B813" s="254"/>
      <c r="C813" s="254"/>
      <c r="D813" s="254"/>
      <c r="E813" s="254"/>
      <c r="F813" s="244"/>
      <c r="G813" s="244"/>
      <c r="H813" s="244"/>
      <c r="I813" s="254"/>
      <c r="J813" s="254"/>
      <c r="K813" s="244"/>
      <c r="L813" s="254"/>
      <c r="M813" s="254"/>
      <c r="N813" s="254"/>
      <c r="O813" s="254"/>
      <c r="P813" s="254"/>
      <c r="Q813" s="254"/>
      <c r="R813" s="254"/>
      <c r="S813" s="254"/>
      <c r="T813" s="254"/>
      <c r="U813" s="254"/>
      <c r="V813" s="254"/>
      <c r="W813" s="254"/>
      <c r="X813" s="254"/>
      <c r="Y813" s="254"/>
      <c r="Z813" s="254"/>
      <c r="AA813" s="254"/>
      <c r="AB813" s="254"/>
      <c r="AC813" s="254"/>
      <c r="AD813" s="254"/>
    </row>
    <row r="814" spans="1:30" ht="15.75" customHeight="1" x14ac:dyDescent="0.25">
      <c r="A814" s="254"/>
      <c r="B814" s="254"/>
      <c r="C814" s="254"/>
      <c r="D814" s="254"/>
      <c r="E814" s="254"/>
      <c r="F814" s="244"/>
      <c r="G814" s="244"/>
      <c r="H814" s="244"/>
      <c r="I814" s="254"/>
      <c r="J814" s="254"/>
      <c r="K814" s="244"/>
      <c r="L814" s="254"/>
      <c r="M814" s="254"/>
      <c r="N814" s="254"/>
      <c r="O814" s="254"/>
      <c r="P814" s="254"/>
      <c r="Q814" s="254"/>
      <c r="R814" s="254"/>
      <c r="S814" s="254"/>
      <c r="T814" s="254"/>
      <c r="U814" s="254"/>
      <c r="V814" s="254"/>
      <c r="W814" s="254"/>
      <c r="X814" s="254"/>
      <c r="Y814" s="254"/>
      <c r="Z814" s="254"/>
      <c r="AA814" s="254"/>
      <c r="AB814" s="254"/>
      <c r="AC814" s="254"/>
      <c r="AD814" s="254"/>
    </row>
    <row r="815" spans="1:30" ht="15.75" customHeight="1" x14ac:dyDescent="0.25">
      <c r="A815" s="254"/>
      <c r="B815" s="254"/>
      <c r="C815" s="254"/>
      <c r="D815" s="254"/>
      <c r="E815" s="254"/>
      <c r="F815" s="244"/>
      <c r="G815" s="244"/>
      <c r="H815" s="244"/>
      <c r="I815" s="254"/>
      <c r="J815" s="254"/>
      <c r="K815" s="244"/>
      <c r="L815" s="254"/>
      <c r="M815" s="254"/>
      <c r="N815" s="254"/>
      <c r="O815" s="254"/>
      <c r="P815" s="254"/>
      <c r="Q815" s="254"/>
      <c r="R815" s="254"/>
      <c r="S815" s="254"/>
      <c r="T815" s="254"/>
      <c r="U815" s="254"/>
      <c r="V815" s="254"/>
      <c r="W815" s="254"/>
      <c r="X815" s="254"/>
      <c r="Y815" s="254"/>
      <c r="Z815" s="254"/>
      <c r="AA815" s="254"/>
      <c r="AB815" s="254"/>
      <c r="AC815" s="254"/>
      <c r="AD815" s="254"/>
    </row>
    <row r="816" spans="1:30" ht="15.75" customHeight="1" x14ac:dyDescent="0.25">
      <c r="A816" s="254"/>
      <c r="B816" s="254"/>
      <c r="C816" s="254"/>
      <c r="D816" s="254"/>
      <c r="E816" s="254"/>
      <c r="F816" s="244"/>
      <c r="G816" s="244"/>
      <c r="H816" s="244"/>
      <c r="I816" s="254"/>
      <c r="J816" s="254"/>
      <c r="K816" s="244"/>
      <c r="L816" s="254"/>
      <c r="M816" s="254"/>
      <c r="N816" s="254"/>
      <c r="O816" s="254"/>
      <c r="P816" s="254"/>
      <c r="Q816" s="254"/>
      <c r="R816" s="254"/>
      <c r="S816" s="254"/>
      <c r="T816" s="254"/>
      <c r="U816" s="254"/>
      <c r="V816" s="254"/>
      <c r="W816" s="254"/>
      <c r="X816" s="254"/>
      <c r="Y816" s="254"/>
      <c r="Z816" s="254"/>
      <c r="AA816" s="254"/>
      <c r="AB816" s="254"/>
      <c r="AC816" s="254"/>
      <c r="AD816" s="254"/>
    </row>
    <row r="817" spans="1:30" ht="15.75" customHeight="1" x14ac:dyDescent="0.25">
      <c r="A817" s="254"/>
      <c r="B817" s="254"/>
      <c r="C817" s="254"/>
      <c r="D817" s="254"/>
      <c r="E817" s="254"/>
      <c r="F817" s="244"/>
      <c r="G817" s="244"/>
      <c r="H817" s="244"/>
      <c r="I817" s="254"/>
      <c r="J817" s="254"/>
      <c r="K817" s="244"/>
      <c r="L817" s="254"/>
      <c r="M817" s="254"/>
      <c r="N817" s="254"/>
      <c r="O817" s="254"/>
      <c r="P817" s="254"/>
      <c r="Q817" s="254"/>
      <c r="R817" s="254"/>
      <c r="S817" s="254"/>
      <c r="T817" s="254"/>
      <c r="U817" s="254"/>
      <c r="V817" s="254"/>
      <c r="W817" s="254"/>
      <c r="X817" s="254"/>
      <c r="Y817" s="254"/>
      <c r="Z817" s="254"/>
      <c r="AA817" s="254"/>
      <c r="AB817" s="254"/>
      <c r="AC817" s="254"/>
      <c r="AD817" s="254"/>
    </row>
    <row r="818" spans="1:30" ht="15.75" customHeight="1" x14ac:dyDescent="0.25">
      <c r="A818" s="254"/>
      <c r="B818" s="254"/>
      <c r="C818" s="254"/>
      <c r="D818" s="254"/>
      <c r="E818" s="254"/>
      <c r="F818" s="244"/>
      <c r="G818" s="244"/>
      <c r="H818" s="244"/>
      <c r="I818" s="254"/>
      <c r="J818" s="254"/>
      <c r="K818" s="244"/>
      <c r="L818" s="254"/>
      <c r="M818" s="254"/>
      <c r="N818" s="254"/>
      <c r="O818" s="254"/>
      <c r="P818" s="254"/>
      <c r="Q818" s="254"/>
      <c r="R818" s="254"/>
      <c r="S818" s="254"/>
      <c r="T818" s="254"/>
      <c r="U818" s="254"/>
      <c r="V818" s="254"/>
      <c r="W818" s="254"/>
      <c r="X818" s="254"/>
      <c r="Y818" s="254"/>
      <c r="Z818" s="254"/>
      <c r="AA818" s="254"/>
      <c r="AB818" s="254"/>
      <c r="AC818" s="254"/>
      <c r="AD818" s="254"/>
    </row>
    <row r="819" spans="1:30" ht="15.75" customHeight="1" x14ac:dyDescent="0.25">
      <c r="A819" s="254"/>
      <c r="B819" s="254"/>
      <c r="C819" s="254"/>
      <c r="D819" s="254"/>
      <c r="E819" s="254"/>
      <c r="F819" s="244"/>
      <c r="G819" s="244"/>
      <c r="H819" s="244"/>
      <c r="I819" s="254"/>
      <c r="J819" s="254"/>
      <c r="K819" s="244"/>
      <c r="L819" s="254"/>
      <c r="M819" s="254"/>
      <c r="N819" s="254"/>
      <c r="O819" s="254"/>
      <c r="P819" s="254"/>
      <c r="Q819" s="254"/>
      <c r="R819" s="254"/>
      <c r="S819" s="254"/>
      <c r="T819" s="254"/>
      <c r="U819" s="254"/>
      <c r="V819" s="254"/>
      <c r="W819" s="254"/>
      <c r="X819" s="254"/>
      <c r="Y819" s="254"/>
      <c r="Z819" s="254"/>
      <c r="AA819" s="254"/>
      <c r="AB819" s="254"/>
      <c r="AC819" s="254"/>
      <c r="AD819" s="254"/>
    </row>
    <row r="820" spans="1:30" ht="15.75" customHeight="1" x14ac:dyDescent="0.25">
      <c r="A820" s="254"/>
      <c r="B820" s="254"/>
      <c r="C820" s="254"/>
      <c r="D820" s="254"/>
      <c r="E820" s="254"/>
      <c r="F820" s="244"/>
      <c r="G820" s="244"/>
      <c r="H820" s="244"/>
      <c r="I820" s="254"/>
      <c r="J820" s="254"/>
      <c r="K820" s="244"/>
      <c r="L820" s="254"/>
      <c r="M820" s="254"/>
      <c r="N820" s="254"/>
      <c r="O820" s="254"/>
      <c r="P820" s="254"/>
      <c r="Q820" s="254"/>
      <c r="R820" s="254"/>
      <c r="S820" s="254"/>
      <c r="T820" s="254"/>
      <c r="U820" s="254"/>
      <c r="V820" s="254"/>
      <c r="W820" s="254"/>
      <c r="X820" s="254"/>
      <c r="Y820" s="254"/>
      <c r="Z820" s="254"/>
      <c r="AA820" s="254"/>
      <c r="AB820" s="254"/>
      <c r="AC820" s="254"/>
      <c r="AD820" s="254"/>
    </row>
    <row r="821" spans="1:30" ht="15.75" customHeight="1" x14ac:dyDescent="0.25">
      <c r="A821" s="254"/>
      <c r="B821" s="254"/>
      <c r="C821" s="254"/>
      <c r="D821" s="254"/>
      <c r="E821" s="254"/>
      <c r="F821" s="244"/>
      <c r="G821" s="244"/>
      <c r="H821" s="244"/>
      <c r="I821" s="254"/>
      <c r="J821" s="254"/>
      <c r="K821" s="244"/>
      <c r="L821" s="254"/>
      <c r="M821" s="254"/>
      <c r="N821" s="254"/>
      <c r="O821" s="254"/>
      <c r="P821" s="254"/>
      <c r="Q821" s="254"/>
      <c r="R821" s="254"/>
      <c r="S821" s="254"/>
      <c r="T821" s="254"/>
      <c r="U821" s="254"/>
      <c r="V821" s="254"/>
      <c r="W821" s="254"/>
      <c r="X821" s="254"/>
      <c r="Y821" s="254"/>
      <c r="Z821" s="254"/>
      <c r="AA821" s="254"/>
      <c r="AB821" s="254"/>
      <c r="AC821" s="254"/>
      <c r="AD821" s="254"/>
    </row>
    <row r="822" spans="1:30" ht="15.75" customHeight="1" x14ac:dyDescent="0.25">
      <c r="A822" s="254"/>
      <c r="B822" s="254"/>
      <c r="C822" s="254"/>
      <c r="D822" s="254"/>
      <c r="E822" s="254"/>
      <c r="F822" s="244"/>
      <c r="G822" s="244"/>
      <c r="H822" s="244"/>
      <c r="I822" s="254"/>
      <c r="J822" s="254"/>
      <c r="K822" s="244"/>
      <c r="L822" s="254"/>
      <c r="M822" s="254"/>
      <c r="N822" s="254"/>
      <c r="O822" s="254"/>
      <c r="P822" s="254"/>
      <c r="Q822" s="254"/>
      <c r="R822" s="254"/>
      <c r="S822" s="254"/>
      <c r="T822" s="254"/>
      <c r="U822" s="254"/>
      <c r="V822" s="254"/>
      <c r="W822" s="254"/>
      <c r="X822" s="254"/>
      <c r="Y822" s="254"/>
      <c r="Z822" s="254"/>
      <c r="AA822" s="254"/>
      <c r="AB822" s="254"/>
      <c r="AC822" s="254"/>
      <c r="AD822" s="254"/>
    </row>
    <row r="823" spans="1:30" ht="15.75" customHeight="1" x14ac:dyDescent="0.25">
      <c r="A823" s="254"/>
      <c r="B823" s="254"/>
      <c r="C823" s="254"/>
      <c r="D823" s="254"/>
      <c r="E823" s="254"/>
      <c r="F823" s="244"/>
      <c r="G823" s="244"/>
      <c r="H823" s="244"/>
      <c r="I823" s="254"/>
      <c r="J823" s="254"/>
      <c r="K823" s="244"/>
      <c r="L823" s="254"/>
      <c r="M823" s="254"/>
      <c r="N823" s="254"/>
      <c r="O823" s="254"/>
      <c r="P823" s="254"/>
      <c r="Q823" s="254"/>
      <c r="R823" s="254"/>
      <c r="S823" s="254"/>
      <c r="T823" s="254"/>
      <c r="U823" s="254"/>
      <c r="V823" s="254"/>
      <c r="W823" s="254"/>
      <c r="X823" s="254"/>
      <c r="Y823" s="254"/>
      <c r="Z823" s="254"/>
      <c r="AA823" s="254"/>
      <c r="AB823" s="254"/>
      <c r="AC823" s="254"/>
      <c r="AD823" s="254"/>
    </row>
    <row r="824" spans="1:30" ht="15.75" customHeight="1" x14ac:dyDescent="0.25">
      <c r="A824" s="254"/>
      <c r="B824" s="254"/>
      <c r="C824" s="254"/>
      <c r="D824" s="254"/>
      <c r="E824" s="254"/>
      <c r="F824" s="244"/>
      <c r="G824" s="244"/>
      <c r="H824" s="244"/>
      <c r="I824" s="254"/>
      <c r="J824" s="254"/>
      <c r="K824" s="244"/>
      <c r="L824" s="254"/>
      <c r="M824" s="254"/>
      <c r="N824" s="254"/>
      <c r="O824" s="254"/>
      <c r="P824" s="254"/>
      <c r="Q824" s="254"/>
      <c r="R824" s="254"/>
      <c r="S824" s="254"/>
      <c r="T824" s="254"/>
      <c r="U824" s="254"/>
      <c r="V824" s="254"/>
      <c r="W824" s="254"/>
      <c r="X824" s="254"/>
      <c r="Y824" s="254"/>
      <c r="Z824" s="254"/>
      <c r="AA824" s="254"/>
      <c r="AB824" s="254"/>
      <c r="AC824" s="254"/>
      <c r="AD824" s="254"/>
    </row>
    <row r="825" spans="1:30" ht="15.75" customHeight="1" x14ac:dyDescent="0.25">
      <c r="A825" s="254"/>
      <c r="B825" s="254"/>
      <c r="C825" s="254"/>
      <c r="D825" s="254"/>
      <c r="E825" s="254"/>
      <c r="F825" s="244"/>
      <c r="G825" s="244"/>
      <c r="H825" s="244"/>
      <c r="I825" s="254"/>
      <c r="J825" s="254"/>
      <c r="K825" s="244"/>
      <c r="L825" s="254"/>
      <c r="M825" s="254"/>
      <c r="N825" s="254"/>
      <c r="O825" s="254"/>
      <c r="P825" s="254"/>
      <c r="Q825" s="254"/>
      <c r="R825" s="254"/>
      <c r="S825" s="254"/>
      <c r="T825" s="254"/>
      <c r="U825" s="254"/>
      <c r="V825" s="254"/>
      <c r="W825" s="254"/>
      <c r="X825" s="254"/>
      <c r="Y825" s="254"/>
      <c r="Z825" s="254"/>
      <c r="AA825" s="254"/>
      <c r="AB825" s="254"/>
      <c r="AC825" s="254"/>
      <c r="AD825" s="254"/>
    </row>
    <row r="826" spans="1:30" ht="15.75" customHeight="1" x14ac:dyDescent="0.25">
      <c r="A826" s="254"/>
      <c r="B826" s="254"/>
      <c r="C826" s="254"/>
      <c r="D826" s="254"/>
      <c r="E826" s="254"/>
      <c r="F826" s="244"/>
      <c r="G826" s="244"/>
      <c r="H826" s="244"/>
      <c r="I826" s="254"/>
      <c r="J826" s="254"/>
      <c r="K826" s="244"/>
      <c r="L826" s="254"/>
      <c r="M826" s="254"/>
      <c r="N826" s="254"/>
      <c r="O826" s="254"/>
      <c r="P826" s="254"/>
      <c r="Q826" s="254"/>
      <c r="R826" s="254"/>
      <c r="S826" s="254"/>
      <c r="T826" s="254"/>
      <c r="U826" s="254"/>
      <c r="V826" s="254"/>
      <c r="W826" s="254"/>
      <c r="X826" s="254"/>
      <c r="Y826" s="254"/>
      <c r="Z826" s="254"/>
      <c r="AA826" s="254"/>
      <c r="AB826" s="254"/>
      <c r="AC826" s="254"/>
      <c r="AD826" s="254"/>
    </row>
    <row r="827" spans="1:30" ht="15.75" customHeight="1" x14ac:dyDescent="0.25">
      <c r="A827" s="254"/>
      <c r="B827" s="254"/>
      <c r="C827" s="254"/>
      <c r="D827" s="254"/>
      <c r="E827" s="254"/>
      <c r="F827" s="244"/>
      <c r="G827" s="244"/>
      <c r="H827" s="244"/>
      <c r="I827" s="254"/>
      <c r="J827" s="254"/>
      <c r="K827" s="244"/>
      <c r="L827" s="254"/>
      <c r="M827" s="254"/>
      <c r="N827" s="254"/>
      <c r="O827" s="254"/>
      <c r="P827" s="254"/>
      <c r="Q827" s="254"/>
      <c r="R827" s="254"/>
      <c r="S827" s="254"/>
      <c r="T827" s="254"/>
      <c r="U827" s="254"/>
      <c r="V827" s="254"/>
      <c r="W827" s="254"/>
      <c r="X827" s="254"/>
      <c r="Y827" s="254"/>
      <c r="Z827" s="254"/>
      <c r="AA827" s="254"/>
      <c r="AB827" s="254"/>
      <c r="AC827" s="254"/>
      <c r="AD827" s="254"/>
    </row>
    <row r="828" spans="1:30" ht="15.75" customHeight="1" x14ac:dyDescent="0.25">
      <c r="A828" s="254"/>
      <c r="B828" s="254"/>
      <c r="C828" s="254"/>
      <c r="D828" s="254"/>
      <c r="E828" s="254"/>
      <c r="F828" s="244"/>
      <c r="G828" s="244"/>
      <c r="H828" s="244"/>
      <c r="I828" s="254"/>
      <c r="J828" s="254"/>
      <c r="K828" s="244"/>
      <c r="L828" s="254"/>
      <c r="M828" s="254"/>
      <c r="N828" s="254"/>
      <c r="O828" s="254"/>
      <c r="P828" s="254"/>
      <c r="Q828" s="254"/>
      <c r="R828" s="254"/>
      <c r="S828" s="254"/>
      <c r="T828" s="254"/>
      <c r="U828" s="254"/>
      <c r="V828" s="254"/>
      <c r="W828" s="254"/>
      <c r="X828" s="254"/>
      <c r="Y828" s="254"/>
      <c r="Z828" s="254"/>
      <c r="AA828" s="254"/>
      <c r="AB828" s="254"/>
      <c r="AC828" s="254"/>
      <c r="AD828" s="254"/>
    </row>
    <row r="829" spans="1:30" ht="15.75" customHeight="1" x14ac:dyDescent="0.25">
      <c r="A829" s="254"/>
      <c r="B829" s="254"/>
      <c r="C829" s="254"/>
      <c r="D829" s="254"/>
      <c r="E829" s="254"/>
      <c r="F829" s="244"/>
      <c r="G829" s="244"/>
      <c r="H829" s="244"/>
      <c r="I829" s="254"/>
      <c r="J829" s="254"/>
      <c r="K829" s="244"/>
      <c r="L829" s="254"/>
      <c r="M829" s="254"/>
      <c r="N829" s="254"/>
      <c r="O829" s="254"/>
      <c r="P829" s="254"/>
      <c r="Q829" s="254"/>
      <c r="R829" s="254"/>
      <c r="S829" s="254"/>
      <c r="T829" s="254"/>
      <c r="U829" s="254"/>
      <c r="V829" s="254"/>
      <c r="W829" s="254"/>
      <c r="X829" s="254"/>
      <c r="Y829" s="254"/>
      <c r="Z829" s="254"/>
      <c r="AA829" s="254"/>
      <c r="AB829" s="254"/>
      <c r="AC829" s="254"/>
      <c r="AD829" s="254"/>
    </row>
    <row r="830" spans="1:30" ht="15.75" customHeight="1" x14ac:dyDescent="0.25">
      <c r="A830" s="254"/>
      <c r="B830" s="254"/>
      <c r="C830" s="254"/>
      <c r="D830" s="254"/>
      <c r="E830" s="254"/>
      <c r="F830" s="244"/>
      <c r="G830" s="244"/>
      <c r="H830" s="244"/>
      <c r="I830" s="254"/>
      <c r="J830" s="254"/>
      <c r="K830" s="244"/>
      <c r="L830" s="254"/>
      <c r="M830" s="254"/>
      <c r="N830" s="254"/>
      <c r="O830" s="254"/>
      <c r="P830" s="254"/>
      <c r="Q830" s="254"/>
      <c r="R830" s="254"/>
      <c r="S830" s="254"/>
      <c r="T830" s="254"/>
      <c r="U830" s="254"/>
      <c r="V830" s="254"/>
      <c r="W830" s="254"/>
      <c r="X830" s="254"/>
      <c r="Y830" s="254"/>
      <c r="Z830" s="254"/>
      <c r="AA830" s="254"/>
      <c r="AB830" s="254"/>
      <c r="AC830" s="254"/>
      <c r="AD830" s="254"/>
    </row>
    <row r="831" spans="1:30" ht="15.75" customHeight="1" x14ac:dyDescent="0.25">
      <c r="A831" s="254"/>
      <c r="B831" s="254"/>
      <c r="C831" s="254"/>
      <c r="D831" s="254"/>
      <c r="E831" s="254"/>
      <c r="F831" s="244"/>
      <c r="G831" s="244"/>
      <c r="H831" s="244"/>
      <c r="I831" s="254"/>
      <c r="J831" s="254"/>
      <c r="K831" s="244"/>
      <c r="L831" s="254"/>
      <c r="M831" s="254"/>
      <c r="N831" s="254"/>
      <c r="O831" s="254"/>
      <c r="P831" s="254"/>
      <c r="Q831" s="254"/>
      <c r="R831" s="254"/>
      <c r="S831" s="254"/>
      <c r="T831" s="254"/>
      <c r="U831" s="254"/>
      <c r="V831" s="254"/>
      <c r="W831" s="254"/>
      <c r="X831" s="254"/>
      <c r="Y831" s="254"/>
      <c r="Z831" s="254"/>
      <c r="AA831" s="254"/>
      <c r="AB831" s="254"/>
      <c r="AC831" s="254"/>
      <c r="AD831" s="254"/>
    </row>
    <row r="832" spans="1:30" ht="15.75" customHeight="1" x14ac:dyDescent="0.25">
      <c r="A832" s="254"/>
      <c r="B832" s="254"/>
      <c r="C832" s="254"/>
      <c r="D832" s="254"/>
      <c r="E832" s="254"/>
      <c r="F832" s="244"/>
      <c r="G832" s="244"/>
      <c r="H832" s="244"/>
      <c r="I832" s="254"/>
      <c r="J832" s="254"/>
      <c r="K832" s="244"/>
      <c r="L832" s="254"/>
      <c r="M832" s="254"/>
      <c r="N832" s="254"/>
      <c r="O832" s="254"/>
      <c r="P832" s="254"/>
      <c r="Q832" s="254"/>
      <c r="R832" s="254"/>
      <c r="S832" s="254"/>
      <c r="T832" s="254"/>
      <c r="U832" s="254"/>
      <c r="V832" s="254"/>
      <c r="W832" s="254"/>
      <c r="X832" s="254"/>
      <c r="Y832" s="254"/>
      <c r="Z832" s="254"/>
      <c r="AA832" s="254"/>
      <c r="AB832" s="254"/>
      <c r="AC832" s="254"/>
      <c r="AD832" s="254"/>
    </row>
    <row r="833" spans="1:30" ht="15.75" customHeight="1" x14ac:dyDescent="0.25">
      <c r="A833" s="254"/>
      <c r="B833" s="254"/>
      <c r="C833" s="254"/>
      <c r="D833" s="254"/>
      <c r="E833" s="254"/>
      <c r="F833" s="244"/>
      <c r="G833" s="244"/>
      <c r="H833" s="244"/>
      <c r="I833" s="254"/>
      <c r="J833" s="254"/>
      <c r="K833" s="244"/>
      <c r="L833" s="254"/>
      <c r="M833" s="254"/>
      <c r="N833" s="254"/>
      <c r="O833" s="254"/>
      <c r="P833" s="254"/>
      <c r="Q833" s="254"/>
      <c r="R833" s="254"/>
      <c r="S833" s="254"/>
      <c r="T833" s="254"/>
      <c r="U833" s="254"/>
      <c r="V833" s="254"/>
      <c r="W833" s="254"/>
      <c r="X833" s="254"/>
      <c r="Y833" s="254"/>
      <c r="Z833" s="254"/>
      <c r="AA833" s="254"/>
      <c r="AB833" s="254"/>
      <c r="AC833" s="254"/>
      <c r="AD833" s="254"/>
    </row>
    <row r="834" spans="1:30" ht="15.75" customHeight="1" x14ac:dyDescent="0.25">
      <c r="A834" s="254"/>
      <c r="B834" s="254"/>
      <c r="C834" s="254"/>
      <c r="D834" s="254"/>
      <c r="E834" s="254"/>
      <c r="F834" s="244"/>
      <c r="G834" s="244"/>
      <c r="H834" s="244"/>
      <c r="I834" s="254"/>
      <c r="J834" s="254"/>
      <c r="K834" s="244"/>
      <c r="L834" s="254"/>
      <c r="M834" s="254"/>
      <c r="N834" s="254"/>
      <c r="O834" s="254"/>
      <c r="P834" s="254"/>
      <c r="Q834" s="254"/>
      <c r="R834" s="254"/>
      <c r="S834" s="254"/>
      <c r="T834" s="254"/>
      <c r="U834" s="254"/>
      <c r="V834" s="254"/>
      <c r="W834" s="254"/>
      <c r="X834" s="254"/>
      <c r="Y834" s="254"/>
      <c r="Z834" s="254"/>
      <c r="AA834" s="254"/>
      <c r="AB834" s="254"/>
      <c r="AC834" s="254"/>
      <c r="AD834" s="254"/>
    </row>
    <row r="835" spans="1:30" ht="15.75" customHeight="1" x14ac:dyDescent="0.25">
      <c r="A835" s="254"/>
      <c r="B835" s="254"/>
      <c r="C835" s="254"/>
      <c r="D835" s="254"/>
      <c r="E835" s="254"/>
      <c r="F835" s="244"/>
      <c r="G835" s="244"/>
      <c r="H835" s="244"/>
      <c r="I835" s="254"/>
      <c r="J835" s="254"/>
      <c r="K835" s="244"/>
      <c r="L835" s="254"/>
      <c r="M835" s="254"/>
      <c r="N835" s="254"/>
      <c r="O835" s="254"/>
      <c r="P835" s="254"/>
      <c r="Q835" s="254"/>
      <c r="R835" s="254"/>
      <c r="S835" s="254"/>
      <c r="T835" s="254"/>
      <c r="U835" s="254"/>
      <c r="V835" s="254"/>
      <c r="W835" s="254"/>
      <c r="X835" s="254"/>
      <c r="Y835" s="254"/>
      <c r="Z835" s="254"/>
      <c r="AA835" s="254"/>
      <c r="AB835" s="254"/>
      <c r="AC835" s="254"/>
      <c r="AD835" s="254"/>
    </row>
    <row r="836" spans="1:30" ht="15.75" customHeight="1" x14ac:dyDescent="0.25">
      <c r="A836" s="254"/>
      <c r="B836" s="254"/>
      <c r="C836" s="254"/>
      <c r="D836" s="254"/>
      <c r="E836" s="254"/>
      <c r="F836" s="244"/>
      <c r="G836" s="244"/>
      <c r="H836" s="244"/>
      <c r="I836" s="254"/>
      <c r="J836" s="254"/>
      <c r="K836" s="244"/>
      <c r="L836" s="254"/>
      <c r="M836" s="254"/>
      <c r="N836" s="254"/>
      <c r="O836" s="254"/>
      <c r="P836" s="254"/>
      <c r="Q836" s="254"/>
      <c r="R836" s="254"/>
      <c r="S836" s="254"/>
      <c r="T836" s="254"/>
      <c r="U836" s="254"/>
      <c r="V836" s="254"/>
      <c r="W836" s="254"/>
      <c r="X836" s="254"/>
      <c r="Y836" s="254"/>
      <c r="Z836" s="254"/>
      <c r="AA836" s="254"/>
      <c r="AB836" s="254"/>
      <c r="AC836" s="254"/>
      <c r="AD836" s="254"/>
    </row>
    <row r="837" spans="1:30" ht="15.75" customHeight="1" x14ac:dyDescent="0.25">
      <c r="A837" s="254"/>
      <c r="B837" s="254"/>
      <c r="C837" s="254"/>
      <c r="D837" s="254"/>
      <c r="E837" s="254"/>
      <c r="F837" s="244"/>
      <c r="G837" s="244"/>
      <c r="H837" s="244"/>
      <c r="I837" s="254"/>
      <c r="J837" s="254"/>
      <c r="K837" s="244"/>
      <c r="L837" s="254"/>
      <c r="M837" s="254"/>
      <c r="N837" s="254"/>
      <c r="O837" s="254"/>
      <c r="P837" s="254"/>
      <c r="Q837" s="254"/>
      <c r="R837" s="254"/>
      <c r="S837" s="254"/>
      <c r="T837" s="254"/>
      <c r="U837" s="254"/>
      <c r="V837" s="254"/>
      <c r="W837" s="254"/>
      <c r="X837" s="254"/>
      <c r="Y837" s="254"/>
      <c r="Z837" s="254"/>
      <c r="AA837" s="254"/>
      <c r="AB837" s="254"/>
      <c r="AC837" s="254"/>
      <c r="AD837" s="254"/>
    </row>
    <row r="838" spans="1:30" ht="15.75" customHeight="1" x14ac:dyDescent="0.25">
      <c r="A838" s="254"/>
      <c r="B838" s="254"/>
      <c r="C838" s="254"/>
      <c r="D838" s="254"/>
      <c r="E838" s="254"/>
      <c r="F838" s="244"/>
      <c r="G838" s="244"/>
      <c r="H838" s="244"/>
      <c r="I838" s="254"/>
      <c r="J838" s="254"/>
      <c r="K838" s="244"/>
      <c r="L838" s="254"/>
      <c r="M838" s="254"/>
      <c r="N838" s="254"/>
      <c r="O838" s="254"/>
      <c r="P838" s="254"/>
      <c r="Q838" s="254"/>
      <c r="R838" s="254"/>
      <c r="S838" s="254"/>
      <c r="T838" s="254"/>
      <c r="U838" s="254"/>
      <c r="V838" s="254"/>
      <c r="W838" s="254"/>
      <c r="X838" s="254"/>
      <c r="Y838" s="254"/>
      <c r="Z838" s="254"/>
      <c r="AA838" s="254"/>
      <c r="AB838" s="254"/>
      <c r="AC838" s="254"/>
      <c r="AD838" s="254"/>
    </row>
    <row r="839" spans="1:30" ht="15.75" customHeight="1" x14ac:dyDescent="0.25">
      <c r="A839" s="254"/>
      <c r="B839" s="254"/>
      <c r="C839" s="254"/>
      <c r="D839" s="254"/>
      <c r="E839" s="254"/>
      <c r="F839" s="244"/>
      <c r="G839" s="244"/>
      <c r="H839" s="244"/>
      <c r="I839" s="254"/>
      <c r="J839" s="254"/>
      <c r="K839" s="244"/>
      <c r="L839" s="254"/>
      <c r="M839" s="254"/>
      <c r="N839" s="254"/>
      <c r="O839" s="254"/>
      <c r="P839" s="254"/>
      <c r="Q839" s="254"/>
      <c r="R839" s="254"/>
      <c r="S839" s="254"/>
      <c r="T839" s="254"/>
      <c r="U839" s="254"/>
      <c r="V839" s="254"/>
      <c r="W839" s="254"/>
      <c r="X839" s="254"/>
      <c r="Y839" s="254"/>
      <c r="Z839" s="254"/>
      <c r="AA839" s="254"/>
      <c r="AB839" s="254"/>
      <c r="AC839" s="254"/>
      <c r="AD839" s="254"/>
    </row>
    <row r="840" spans="1:30" ht="15.75" customHeight="1" x14ac:dyDescent="0.25">
      <c r="A840" s="254"/>
      <c r="B840" s="254"/>
      <c r="C840" s="254"/>
      <c r="D840" s="254"/>
      <c r="E840" s="254"/>
      <c r="F840" s="244"/>
      <c r="G840" s="244"/>
      <c r="H840" s="244"/>
      <c r="I840" s="254"/>
      <c r="J840" s="254"/>
      <c r="K840" s="244"/>
      <c r="L840" s="254"/>
      <c r="M840" s="254"/>
      <c r="N840" s="254"/>
      <c r="O840" s="254"/>
      <c r="P840" s="254"/>
      <c r="Q840" s="254"/>
      <c r="R840" s="254"/>
      <c r="S840" s="254"/>
      <c r="T840" s="254"/>
      <c r="U840" s="254"/>
      <c r="V840" s="254"/>
      <c r="W840" s="254"/>
      <c r="X840" s="254"/>
      <c r="Y840" s="254"/>
      <c r="Z840" s="254"/>
      <c r="AA840" s="254"/>
      <c r="AB840" s="254"/>
      <c r="AC840" s="254"/>
      <c r="AD840" s="254"/>
    </row>
    <row r="841" spans="1:30" ht="15.75" customHeight="1" x14ac:dyDescent="0.25">
      <c r="A841" s="254"/>
      <c r="B841" s="254"/>
      <c r="C841" s="254"/>
      <c r="D841" s="254"/>
      <c r="E841" s="254"/>
      <c r="F841" s="244"/>
      <c r="G841" s="244"/>
      <c r="H841" s="244"/>
      <c r="I841" s="254"/>
      <c r="J841" s="254"/>
      <c r="K841" s="244"/>
      <c r="L841" s="254"/>
      <c r="M841" s="254"/>
      <c r="N841" s="254"/>
      <c r="O841" s="254"/>
      <c r="P841" s="254"/>
      <c r="Q841" s="254"/>
      <c r="R841" s="254"/>
      <c r="S841" s="254"/>
      <c r="T841" s="254"/>
      <c r="U841" s="254"/>
      <c r="V841" s="254"/>
      <c r="W841" s="254"/>
      <c r="X841" s="254"/>
      <c r="Y841" s="254"/>
      <c r="Z841" s="254"/>
      <c r="AA841" s="254"/>
      <c r="AB841" s="254"/>
      <c r="AC841" s="254"/>
      <c r="AD841" s="254"/>
    </row>
    <row r="842" spans="1:30" ht="15.75" customHeight="1" x14ac:dyDescent="0.25">
      <c r="A842" s="254"/>
      <c r="B842" s="254"/>
      <c r="C842" s="254"/>
      <c r="D842" s="254"/>
      <c r="E842" s="254"/>
      <c r="F842" s="244"/>
      <c r="G842" s="244"/>
      <c r="H842" s="244"/>
      <c r="I842" s="254"/>
      <c r="J842" s="254"/>
      <c r="K842" s="244"/>
      <c r="L842" s="254"/>
      <c r="M842" s="254"/>
      <c r="N842" s="254"/>
      <c r="O842" s="254"/>
      <c r="P842" s="254"/>
      <c r="Q842" s="254"/>
      <c r="R842" s="254"/>
      <c r="S842" s="254"/>
      <c r="T842" s="254"/>
      <c r="U842" s="254"/>
      <c r="V842" s="254"/>
      <c r="W842" s="254"/>
      <c r="X842" s="254"/>
      <c r="Y842" s="254"/>
      <c r="Z842" s="254"/>
      <c r="AA842" s="254"/>
      <c r="AB842" s="254"/>
      <c r="AC842" s="254"/>
      <c r="AD842" s="254"/>
    </row>
    <row r="843" spans="1:30" ht="15.75" customHeight="1" x14ac:dyDescent="0.25">
      <c r="A843" s="254"/>
      <c r="B843" s="254"/>
      <c r="C843" s="254"/>
      <c r="D843" s="254"/>
      <c r="E843" s="254"/>
      <c r="F843" s="244"/>
      <c r="G843" s="244"/>
      <c r="H843" s="244"/>
      <c r="I843" s="254"/>
      <c r="J843" s="254"/>
      <c r="K843" s="244"/>
      <c r="L843" s="254"/>
      <c r="M843" s="254"/>
      <c r="N843" s="254"/>
      <c r="O843" s="254"/>
      <c r="P843" s="254"/>
      <c r="Q843" s="254"/>
      <c r="R843" s="254"/>
      <c r="S843" s="254"/>
      <c r="T843" s="254"/>
      <c r="U843" s="254"/>
      <c r="V843" s="254"/>
      <c r="W843" s="254"/>
      <c r="X843" s="254"/>
      <c r="Y843" s="254"/>
      <c r="Z843" s="254"/>
      <c r="AA843" s="254"/>
      <c r="AB843" s="254"/>
      <c r="AC843" s="254"/>
      <c r="AD843" s="254"/>
    </row>
    <row r="844" spans="1:30" ht="15.75" customHeight="1" x14ac:dyDescent="0.25">
      <c r="A844" s="254"/>
      <c r="B844" s="254"/>
      <c r="C844" s="254"/>
      <c r="D844" s="254"/>
      <c r="E844" s="254"/>
      <c r="F844" s="244"/>
      <c r="G844" s="244"/>
      <c r="H844" s="244"/>
      <c r="I844" s="254"/>
      <c r="J844" s="254"/>
      <c r="K844" s="244"/>
      <c r="L844" s="254"/>
      <c r="M844" s="254"/>
      <c r="N844" s="254"/>
      <c r="O844" s="254"/>
      <c r="P844" s="254"/>
      <c r="Q844" s="254"/>
      <c r="R844" s="254"/>
      <c r="S844" s="254"/>
      <c r="T844" s="254"/>
      <c r="U844" s="254"/>
      <c r="V844" s="254"/>
      <c r="W844" s="254"/>
      <c r="X844" s="254"/>
      <c r="Y844" s="254"/>
      <c r="Z844" s="254"/>
      <c r="AA844" s="254"/>
      <c r="AB844" s="254"/>
      <c r="AC844" s="254"/>
      <c r="AD844" s="254"/>
    </row>
    <row r="845" spans="1:30" ht="15.75" customHeight="1" x14ac:dyDescent="0.25">
      <c r="A845" s="254"/>
      <c r="B845" s="254"/>
      <c r="C845" s="254"/>
      <c r="D845" s="254"/>
      <c r="E845" s="254"/>
      <c r="F845" s="244"/>
      <c r="G845" s="244"/>
      <c r="H845" s="244"/>
      <c r="I845" s="254"/>
      <c r="J845" s="254"/>
      <c r="K845" s="244"/>
      <c r="L845" s="254"/>
      <c r="M845" s="254"/>
      <c r="N845" s="254"/>
      <c r="O845" s="254"/>
      <c r="P845" s="254"/>
      <c r="Q845" s="254"/>
      <c r="R845" s="254"/>
      <c r="S845" s="254"/>
      <c r="T845" s="254"/>
      <c r="U845" s="254"/>
      <c r="V845" s="254"/>
      <c r="W845" s="254"/>
      <c r="X845" s="254"/>
      <c r="Y845" s="254"/>
      <c r="Z845" s="254"/>
      <c r="AA845" s="254"/>
      <c r="AB845" s="254"/>
      <c r="AC845" s="254"/>
      <c r="AD845" s="254"/>
    </row>
    <row r="846" spans="1:30" ht="15.75" customHeight="1" x14ac:dyDescent="0.25">
      <c r="A846" s="254"/>
      <c r="B846" s="254"/>
      <c r="C846" s="254"/>
      <c r="D846" s="254"/>
      <c r="E846" s="254"/>
      <c r="F846" s="244"/>
      <c r="G846" s="244"/>
      <c r="H846" s="244"/>
      <c r="I846" s="254"/>
      <c r="J846" s="254"/>
      <c r="K846" s="244"/>
      <c r="L846" s="254"/>
      <c r="M846" s="254"/>
      <c r="N846" s="254"/>
      <c r="O846" s="254"/>
      <c r="P846" s="254"/>
      <c r="Q846" s="254"/>
      <c r="R846" s="254"/>
      <c r="S846" s="254"/>
      <c r="T846" s="254"/>
      <c r="U846" s="254"/>
      <c r="V846" s="254"/>
      <c r="W846" s="254"/>
      <c r="X846" s="254"/>
      <c r="Y846" s="254"/>
      <c r="Z846" s="254"/>
      <c r="AA846" s="254"/>
      <c r="AB846" s="254"/>
      <c r="AC846" s="254"/>
      <c r="AD846" s="254"/>
    </row>
    <row r="847" spans="1:30" ht="15.75" customHeight="1" x14ac:dyDescent="0.25">
      <c r="A847" s="254"/>
      <c r="B847" s="254"/>
      <c r="C847" s="254"/>
      <c r="D847" s="254"/>
      <c r="E847" s="254"/>
      <c r="F847" s="244"/>
      <c r="G847" s="244"/>
      <c r="H847" s="244"/>
      <c r="I847" s="254"/>
      <c r="J847" s="254"/>
      <c r="K847" s="244"/>
      <c r="L847" s="254"/>
      <c r="M847" s="254"/>
      <c r="N847" s="254"/>
      <c r="O847" s="254"/>
      <c r="P847" s="254"/>
      <c r="Q847" s="254"/>
      <c r="R847" s="254"/>
      <c r="S847" s="254"/>
      <c r="T847" s="254"/>
      <c r="U847" s="254"/>
      <c r="V847" s="254"/>
      <c r="W847" s="254"/>
      <c r="X847" s="254"/>
      <c r="Y847" s="254"/>
      <c r="Z847" s="254"/>
      <c r="AA847" s="254"/>
      <c r="AB847" s="254"/>
      <c r="AC847" s="254"/>
      <c r="AD847" s="254"/>
    </row>
    <row r="848" spans="1:30" ht="15.75" customHeight="1" x14ac:dyDescent="0.25">
      <c r="A848" s="254"/>
      <c r="B848" s="254"/>
      <c r="C848" s="254"/>
      <c r="D848" s="254"/>
      <c r="E848" s="254"/>
      <c r="F848" s="244"/>
      <c r="G848" s="244"/>
      <c r="H848" s="244"/>
      <c r="I848" s="254"/>
      <c r="J848" s="254"/>
      <c r="K848" s="244"/>
      <c r="L848" s="254"/>
      <c r="M848" s="254"/>
      <c r="N848" s="254"/>
      <c r="O848" s="254"/>
      <c r="P848" s="254"/>
      <c r="Q848" s="254"/>
      <c r="R848" s="254"/>
      <c r="S848" s="254"/>
      <c r="T848" s="254"/>
      <c r="U848" s="254"/>
      <c r="V848" s="254"/>
      <c r="W848" s="254"/>
      <c r="X848" s="254"/>
      <c r="Y848" s="254"/>
      <c r="Z848" s="254"/>
      <c r="AA848" s="254"/>
      <c r="AB848" s="254"/>
      <c r="AC848" s="254"/>
      <c r="AD848" s="254"/>
    </row>
    <row r="849" spans="1:30" ht="15.75" customHeight="1" x14ac:dyDescent="0.25">
      <c r="A849" s="254"/>
      <c r="B849" s="254"/>
      <c r="C849" s="254"/>
      <c r="D849" s="254"/>
      <c r="E849" s="254"/>
      <c r="F849" s="244"/>
      <c r="G849" s="244"/>
      <c r="H849" s="244"/>
      <c r="I849" s="254"/>
      <c r="J849" s="254"/>
      <c r="K849" s="244"/>
      <c r="L849" s="254"/>
      <c r="M849" s="254"/>
      <c r="N849" s="254"/>
      <c r="O849" s="254"/>
      <c r="P849" s="254"/>
      <c r="Q849" s="254"/>
      <c r="R849" s="254"/>
      <c r="S849" s="254"/>
      <c r="T849" s="254"/>
      <c r="U849" s="254"/>
      <c r="V849" s="254"/>
      <c r="W849" s="254"/>
      <c r="X849" s="254"/>
      <c r="Y849" s="254"/>
      <c r="Z849" s="254"/>
      <c r="AA849" s="254"/>
      <c r="AB849" s="254"/>
      <c r="AC849" s="254"/>
      <c r="AD849" s="254"/>
    </row>
    <row r="850" spans="1:30" ht="15.75" customHeight="1" x14ac:dyDescent="0.25">
      <c r="A850" s="254"/>
      <c r="B850" s="254"/>
      <c r="C850" s="254"/>
      <c r="D850" s="254"/>
      <c r="E850" s="254"/>
      <c r="F850" s="244"/>
      <c r="G850" s="244"/>
      <c r="H850" s="244"/>
      <c r="I850" s="254"/>
      <c r="J850" s="254"/>
      <c r="K850" s="244"/>
      <c r="L850" s="254"/>
      <c r="M850" s="254"/>
      <c r="N850" s="254"/>
      <c r="O850" s="254"/>
      <c r="P850" s="254"/>
      <c r="Q850" s="254"/>
      <c r="R850" s="254"/>
      <c r="S850" s="254"/>
      <c r="T850" s="254"/>
      <c r="U850" s="254"/>
      <c r="V850" s="254"/>
      <c r="W850" s="254"/>
      <c r="X850" s="254"/>
      <c r="Y850" s="254"/>
      <c r="Z850" s="254"/>
      <c r="AA850" s="254"/>
      <c r="AB850" s="254"/>
      <c r="AC850" s="254"/>
      <c r="AD850" s="254"/>
    </row>
    <row r="851" spans="1:30" ht="15.75" customHeight="1" x14ac:dyDescent="0.25">
      <c r="A851" s="254"/>
      <c r="B851" s="254"/>
      <c r="C851" s="254"/>
      <c r="D851" s="254"/>
      <c r="E851" s="254"/>
      <c r="F851" s="244"/>
      <c r="G851" s="244"/>
      <c r="H851" s="244"/>
      <c r="I851" s="254"/>
      <c r="J851" s="254"/>
      <c r="K851" s="244"/>
      <c r="L851" s="254"/>
      <c r="M851" s="254"/>
      <c r="N851" s="254"/>
      <c r="O851" s="254"/>
      <c r="P851" s="254"/>
      <c r="Q851" s="254"/>
      <c r="R851" s="254"/>
      <c r="S851" s="254"/>
      <c r="T851" s="254"/>
      <c r="U851" s="254"/>
      <c r="V851" s="254"/>
      <c r="W851" s="254"/>
      <c r="X851" s="254"/>
      <c r="Y851" s="254"/>
      <c r="Z851" s="254"/>
      <c r="AA851" s="254"/>
      <c r="AB851" s="254"/>
      <c r="AC851" s="254"/>
      <c r="AD851" s="254"/>
    </row>
    <row r="852" spans="1:30" ht="15.75" customHeight="1" x14ac:dyDescent="0.25">
      <c r="A852" s="254"/>
      <c r="B852" s="254"/>
      <c r="C852" s="254"/>
      <c r="D852" s="254"/>
      <c r="E852" s="254"/>
      <c r="F852" s="244"/>
      <c r="G852" s="244"/>
      <c r="H852" s="244"/>
      <c r="I852" s="254"/>
      <c r="J852" s="254"/>
      <c r="K852" s="244"/>
      <c r="L852" s="254"/>
      <c r="M852" s="254"/>
      <c r="N852" s="254"/>
      <c r="O852" s="254"/>
      <c r="P852" s="254"/>
      <c r="Q852" s="254"/>
      <c r="R852" s="254"/>
      <c r="S852" s="254"/>
      <c r="T852" s="254"/>
      <c r="U852" s="254"/>
      <c r="V852" s="254"/>
      <c r="W852" s="254"/>
      <c r="X852" s="254"/>
      <c r="Y852" s="254"/>
      <c r="Z852" s="254"/>
      <c r="AA852" s="254"/>
      <c r="AB852" s="254"/>
      <c r="AC852" s="254"/>
      <c r="AD852" s="254"/>
    </row>
    <row r="853" spans="1:30" ht="15.75" customHeight="1" x14ac:dyDescent="0.25">
      <c r="A853" s="254"/>
      <c r="B853" s="254"/>
      <c r="C853" s="254"/>
      <c r="D853" s="254"/>
      <c r="E853" s="254"/>
      <c r="F853" s="244"/>
      <c r="G853" s="244"/>
      <c r="H853" s="244"/>
      <c r="I853" s="254"/>
      <c r="J853" s="254"/>
      <c r="K853" s="244"/>
      <c r="L853" s="254"/>
      <c r="M853" s="254"/>
      <c r="N853" s="254"/>
      <c r="O853" s="254"/>
      <c r="P853" s="254"/>
      <c r="Q853" s="254"/>
      <c r="R853" s="254"/>
      <c r="S853" s="254"/>
      <c r="T853" s="254"/>
      <c r="U853" s="254"/>
      <c r="V853" s="254"/>
      <c r="W853" s="254"/>
      <c r="X853" s="254"/>
      <c r="Y853" s="254"/>
      <c r="Z853" s="254"/>
      <c r="AA853" s="254"/>
      <c r="AB853" s="254"/>
      <c r="AC853" s="254"/>
      <c r="AD853" s="254"/>
    </row>
    <row r="854" spans="1:30" ht="15.75" customHeight="1" x14ac:dyDescent="0.25">
      <c r="A854" s="254"/>
      <c r="B854" s="254"/>
      <c r="C854" s="254"/>
      <c r="D854" s="254"/>
      <c r="E854" s="254"/>
      <c r="F854" s="244"/>
      <c r="G854" s="244"/>
      <c r="H854" s="244"/>
      <c r="I854" s="254"/>
      <c r="J854" s="254"/>
      <c r="K854" s="244"/>
      <c r="L854" s="254"/>
      <c r="M854" s="254"/>
      <c r="N854" s="254"/>
      <c r="O854" s="254"/>
      <c r="P854" s="254"/>
      <c r="Q854" s="254"/>
      <c r="R854" s="254"/>
      <c r="S854" s="254"/>
      <c r="T854" s="254"/>
      <c r="U854" s="254"/>
      <c r="V854" s="254"/>
      <c r="W854" s="254"/>
      <c r="X854" s="254"/>
      <c r="Y854" s="254"/>
      <c r="Z854" s="254"/>
      <c r="AA854" s="254"/>
      <c r="AB854" s="254"/>
      <c r="AC854" s="254"/>
      <c r="AD854" s="254"/>
    </row>
    <row r="855" spans="1:30" ht="15.75" customHeight="1" x14ac:dyDescent="0.25">
      <c r="A855" s="254"/>
      <c r="B855" s="254"/>
      <c r="C855" s="254"/>
      <c r="D855" s="254"/>
      <c r="E855" s="254"/>
      <c r="F855" s="244"/>
      <c r="G855" s="244"/>
      <c r="H855" s="244"/>
      <c r="I855" s="254"/>
      <c r="J855" s="254"/>
      <c r="K855" s="244"/>
      <c r="L855" s="254"/>
      <c r="M855" s="254"/>
      <c r="N855" s="254"/>
      <c r="O855" s="254"/>
      <c r="P855" s="254"/>
      <c r="Q855" s="254"/>
      <c r="R855" s="254"/>
      <c r="S855" s="254"/>
      <c r="T855" s="254"/>
      <c r="U855" s="254"/>
      <c r="V855" s="254"/>
      <c r="W855" s="254"/>
      <c r="X855" s="254"/>
      <c r="Y855" s="254"/>
      <c r="Z855" s="254"/>
      <c r="AA855" s="254"/>
      <c r="AB855" s="254"/>
      <c r="AC855" s="254"/>
      <c r="AD855" s="254"/>
    </row>
    <row r="856" spans="1:30" ht="15.75" customHeight="1" x14ac:dyDescent="0.25">
      <c r="A856" s="254"/>
      <c r="B856" s="254"/>
      <c r="C856" s="254"/>
      <c r="D856" s="254"/>
      <c r="E856" s="254"/>
      <c r="F856" s="244"/>
      <c r="G856" s="244"/>
      <c r="H856" s="244"/>
      <c r="I856" s="254"/>
      <c r="J856" s="254"/>
      <c r="K856" s="244"/>
      <c r="L856" s="254"/>
      <c r="M856" s="254"/>
      <c r="N856" s="254"/>
      <c r="O856" s="254"/>
      <c r="P856" s="254"/>
      <c r="Q856" s="254"/>
      <c r="R856" s="254"/>
      <c r="S856" s="254"/>
      <c r="T856" s="254"/>
      <c r="U856" s="254"/>
      <c r="V856" s="254"/>
      <c r="W856" s="254"/>
      <c r="X856" s="254"/>
      <c r="Y856" s="254"/>
      <c r="Z856" s="254"/>
      <c r="AA856" s="254"/>
      <c r="AB856" s="254"/>
      <c r="AC856" s="254"/>
      <c r="AD856" s="254"/>
    </row>
    <row r="857" spans="1:30" ht="15.75" customHeight="1" x14ac:dyDescent="0.25">
      <c r="A857" s="254"/>
      <c r="B857" s="254"/>
      <c r="C857" s="254"/>
      <c r="D857" s="254"/>
      <c r="E857" s="254"/>
      <c r="F857" s="244"/>
      <c r="G857" s="244"/>
      <c r="H857" s="244"/>
      <c r="I857" s="254"/>
      <c r="J857" s="254"/>
      <c r="K857" s="244"/>
      <c r="L857" s="254"/>
      <c r="M857" s="254"/>
      <c r="N857" s="254"/>
      <c r="O857" s="254"/>
      <c r="P857" s="254"/>
      <c r="Q857" s="254"/>
      <c r="R857" s="254"/>
      <c r="S857" s="254"/>
      <c r="T857" s="254"/>
      <c r="U857" s="254"/>
      <c r="V857" s="254"/>
      <c r="W857" s="254"/>
      <c r="X857" s="254"/>
      <c r="Y857" s="254"/>
      <c r="Z857" s="254"/>
      <c r="AA857" s="254"/>
      <c r="AB857" s="254"/>
      <c r="AC857" s="254"/>
      <c r="AD857" s="254"/>
    </row>
    <row r="858" spans="1:30" ht="15.75" customHeight="1" x14ac:dyDescent="0.25">
      <c r="A858" s="254"/>
      <c r="B858" s="254"/>
      <c r="C858" s="254"/>
      <c r="D858" s="254"/>
      <c r="E858" s="254"/>
      <c r="F858" s="244"/>
      <c r="G858" s="244"/>
      <c r="H858" s="244"/>
      <c r="I858" s="254"/>
      <c r="J858" s="254"/>
      <c r="K858" s="244"/>
      <c r="L858" s="254"/>
      <c r="M858" s="254"/>
      <c r="N858" s="254"/>
      <c r="O858" s="254"/>
      <c r="P858" s="254"/>
      <c r="Q858" s="254"/>
      <c r="R858" s="254"/>
      <c r="S858" s="254"/>
      <c r="T858" s="254"/>
      <c r="U858" s="254"/>
      <c r="V858" s="254"/>
      <c r="W858" s="254"/>
      <c r="X858" s="254"/>
      <c r="Y858" s="254"/>
      <c r="Z858" s="254"/>
      <c r="AA858" s="254"/>
      <c r="AB858" s="254"/>
      <c r="AC858" s="254"/>
      <c r="AD858" s="254"/>
    </row>
    <row r="859" spans="1:30" ht="15.75" customHeight="1" x14ac:dyDescent="0.25">
      <c r="A859" s="254"/>
      <c r="B859" s="254"/>
      <c r="C859" s="254"/>
      <c r="D859" s="254"/>
      <c r="E859" s="254"/>
      <c r="F859" s="244"/>
      <c r="G859" s="244"/>
      <c r="H859" s="244"/>
      <c r="I859" s="254"/>
      <c r="J859" s="254"/>
      <c r="K859" s="244"/>
      <c r="L859" s="254"/>
      <c r="M859" s="254"/>
      <c r="N859" s="254"/>
      <c r="O859" s="254"/>
      <c r="P859" s="254"/>
      <c r="Q859" s="254"/>
      <c r="R859" s="254"/>
      <c r="S859" s="254"/>
      <c r="T859" s="254"/>
      <c r="U859" s="254"/>
      <c r="V859" s="254"/>
      <c r="W859" s="254"/>
      <c r="X859" s="254"/>
      <c r="Y859" s="254"/>
      <c r="Z859" s="254"/>
      <c r="AA859" s="254"/>
      <c r="AB859" s="254"/>
      <c r="AC859" s="254"/>
      <c r="AD859" s="254"/>
    </row>
    <row r="860" spans="1:30" ht="15.75" customHeight="1" x14ac:dyDescent="0.25">
      <c r="A860" s="254"/>
      <c r="B860" s="254"/>
      <c r="C860" s="254"/>
      <c r="D860" s="254"/>
      <c r="E860" s="254"/>
      <c r="F860" s="244"/>
      <c r="G860" s="244"/>
      <c r="H860" s="244"/>
      <c r="I860" s="254"/>
      <c r="J860" s="254"/>
      <c r="K860" s="244"/>
      <c r="L860" s="254"/>
      <c r="M860" s="254"/>
      <c r="N860" s="254"/>
      <c r="O860" s="254"/>
      <c r="P860" s="254"/>
      <c r="Q860" s="254"/>
      <c r="R860" s="254"/>
      <c r="S860" s="254"/>
      <c r="T860" s="254"/>
      <c r="U860" s="254"/>
      <c r="V860" s="254"/>
      <c r="W860" s="254"/>
      <c r="X860" s="254"/>
      <c r="Y860" s="254"/>
      <c r="Z860" s="254"/>
      <c r="AA860" s="254"/>
      <c r="AB860" s="254"/>
      <c r="AC860" s="254"/>
      <c r="AD860" s="254"/>
    </row>
    <row r="861" spans="1:30" ht="15.75" customHeight="1" x14ac:dyDescent="0.25">
      <c r="A861" s="254"/>
      <c r="B861" s="254"/>
      <c r="C861" s="254"/>
      <c r="D861" s="254"/>
      <c r="E861" s="254"/>
      <c r="F861" s="244"/>
      <c r="G861" s="244"/>
      <c r="H861" s="244"/>
      <c r="I861" s="254"/>
      <c r="J861" s="254"/>
      <c r="K861" s="244"/>
      <c r="L861" s="254"/>
      <c r="M861" s="254"/>
      <c r="N861" s="254"/>
      <c r="O861" s="254"/>
      <c r="P861" s="254"/>
      <c r="Q861" s="254"/>
      <c r="R861" s="254"/>
      <c r="S861" s="254"/>
      <c r="T861" s="254"/>
      <c r="U861" s="254"/>
      <c r="V861" s="254"/>
      <c r="W861" s="254"/>
      <c r="X861" s="254"/>
      <c r="Y861" s="254"/>
      <c r="Z861" s="254"/>
      <c r="AA861" s="254"/>
      <c r="AB861" s="254"/>
      <c r="AC861" s="254"/>
      <c r="AD861" s="254"/>
    </row>
    <row r="862" spans="1:30" ht="15.75" customHeight="1" x14ac:dyDescent="0.25">
      <c r="A862" s="254"/>
      <c r="B862" s="254"/>
      <c r="C862" s="254"/>
      <c r="D862" s="254"/>
      <c r="E862" s="254"/>
      <c r="F862" s="244"/>
      <c r="G862" s="244"/>
      <c r="H862" s="244"/>
      <c r="I862" s="254"/>
      <c r="J862" s="254"/>
      <c r="K862" s="244"/>
      <c r="L862" s="254"/>
      <c r="M862" s="254"/>
      <c r="N862" s="254"/>
      <c r="O862" s="254"/>
      <c r="P862" s="254"/>
      <c r="Q862" s="254"/>
      <c r="R862" s="254"/>
      <c r="S862" s="254"/>
      <c r="T862" s="254"/>
      <c r="U862" s="254"/>
      <c r="V862" s="254"/>
      <c r="W862" s="254"/>
      <c r="X862" s="254"/>
      <c r="Y862" s="254"/>
      <c r="Z862" s="254"/>
      <c r="AA862" s="254"/>
      <c r="AB862" s="254"/>
      <c r="AC862" s="254"/>
      <c r="AD862" s="254"/>
    </row>
    <row r="863" spans="1:30" ht="15.75" customHeight="1" x14ac:dyDescent="0.25">
      <c r="A863" s="254"/>
      <c r="B863" s="254"/>
      <c r="C863" s="254"/>
      <c r="D863" s="254"/>
      <c r="E863" s="254"/>
      <c r="F863" s="244"/>
      <c r="G863" s="244"/>
      <c r="H863" s="244"/>
      <c r="I863" s="254"/>
      <c r="J863" s="254"/>
      <c r="K863" s="244"/>
      <c r="L863" s="254"/>
      <c r="M863" s="254"/>
      <c r="N863" s="254"/>
      <c r="O863" s="254"/>
      <c r="P863" s="254"/>
      <c r="Q863" s="254"/>
      <c r="R863" s="254"/>
      <c r="S863" s="254"/>
      <c r="T863" s="254"/>
      <c r="U863" s="254"/>
      <c r="V863" s="254"/>
      <c r="W863" s="254"/>
      <c r="X863" s="254"/>
      <c r="Y863" s="254"/>
      <c r="Z863" s="254"/>
      <c r="AA863" s="254"/>
      <c r="AB863" s="254"/>
      <c r="AC863" s="254"/>
      <c r="AD863" s="254"/>
    </row>
    <row r="864" spans="1:30" ht="15.75" customHeight="1" x14ac:dyDescent="0.25">
      <c r="A864" s="254"/>
      <c r="B864" s="254"/>
      <c r="C864" s="254"/>
      <c r="D864" s="254"/>
      <c r="E864" s="254"/>
      <c r="F864" s="244"/>
      <c r="G864" s="244"/>
      <c r="H864" s="244"/>
      <c r="I864" s="254"/>
      <c r="J864" s="254"/>
      <c r="K864" s="244"/>
      <c r="L864" s="254"/>
      <c r="M864" s="254"/>
      <c r="N864" s="254"/>
      <c r="O864" s="254"/>
      <c r="P864" s="254"/>
      <c r="Q864" s="254"/>
      <c r="R864" s="254"/>
      <c r="S864" s="254"/>
      <c r="T864" s="254"/>
      <c r="U864" s="254"/>
      <c r="V864" s="254"/>
      <c r="W864" s="254"/>
      <c r="X864" s="254"/>
      <c r="Y864" s="254"/>
      <c r="Z864" s="254"/>
      <c r="AA864" s="254"/>
      <c r="AB864" s="254"/>
      <c r="AC864" s="254"/>
      <c r="AD864" s="254"/>
    </row>
    <row r="865" spans="1:30" ht="15.75" customHeight="1" x14ac:dyDescent="0.25">
      <c r="A865" s="254"/>
      <c r="B865" s="254"/>
      <c r="C865" s="254"/>
      <c r="D865" s="254"/>
      <c r="E865" s="254"/>
      <c r="F865" s="244"/>
      <c r="G865" s="244"/>
      <c r="H865" s="244"/>
      <c r="I865" s="254"/>
      <c r="J865" s="254"/>
      <c r="K865" s="244"/>
      <c r="L865" s="254"/>
      <c r="M865" s="254"/>
      <c r="N865" s="254"/>
      <c r="O865" s="254"/>
      <c r="P865" s="254"/>
      <c r="Q865" s="254"/>
      <c r="R865" s="254"/>
      <c r="S865" s="254"/>
      <c r="T865" s="254"/>
      <c r="U865" s="254"/>
      <c r="V865" s="254"/>
      <c r="W865" s="254"/>
      <c r="X865" s="254"/>
      <c r="Y865" s="254"/>
      <c r="Z865" s="254"/>
      <c r="AA865" s="254"/>
      <c r="AB865" s="254"/>
      <c r="AC865" s="254"/>
      <c r="AD865" s="254"/>
    </row>
    <row r="866" spans="1:30" ht="15.75" customHeight="1" x14ac:dyDescent="0.25">
      <c r="A866" s="254"/>
      <c r="B866" s="254"/>
      <c r="C866" s="254"/>
      <c r="D866" s="254"/>
      <c r="E866" s="254"/>
      <c r="F866" s="244"/>
      <c r="G866" s="244"/>
      <c r="H866" s="244"/>
      <c r="I866" s="254"/>
      <c r="J866" s="254"/>
      <c r="K866" s="244"/>
      <c r="L866" s="254"/>
      <c r="M866" s="254"/>
      <c r="N866" s="254"/>
      <c r="O866" s="254"/>
      <c r="P866" s="254"/>
      <c r="Q866" s="254"/>
      <c r="R866" s="254"/>
      <c r="S866" s="254"/>
      <c r="T866" s="254"/>
      <c r="U866" s="254"/>
      <c r="V866" s="254"/>
      <c r="W866" s="254"/>
      <c r="X866" s="254"/>
      <c r="Y866" s="254"/>
      <c r="Z866" s="254"/>
      <c r="AA866" s="254"/>
      <c r="AB866" s="254"/>
      <c r="AC866" s="254"/>
      <c r="AD866" s="254"/>
    </row>
    <row r="867" spans="1:30" ht="15.75" customHeight="1" x14ac:dyDescent="0.25">
      <c r="A867" s="254"/>
      <c r="B867" s="254"/>
      <c r="C867" s="254"/>
      <c r="D867" s="254"/>
      <c r="E867" s="254"/>
      <c r="F867" s="244"/>
      <c r="G867" s="244"/>
      <c r="H867" s="244"/>
      <c r="I867" s="254"/>
      <c r="J867" s="254"/>
      <c r="K867" s="244"/>
      <c r="L867" s="254"/>
      <c r="M867" s="254"/>
      <c r="N867" s="254"/>
      <c r="O867" s="254"/>
      <c r="P867" s="254"/>
      <c r="Q867" s="254"/>
      <c r="R867" s="254"/>
      <c r="S867" s="254"/>
      <c r="T867" s="254"/>
      <c r="U867" s="254"/>
      <c r="V867" s="254"/>
      <c r="W867" s="254"/>
      <c r="X867" s="254"/>
      <c r="Y867" s="254"/>
      <c r="Z867" s="254"/>
      <c r="AA867" s="254"/>
      <c r="AB867" s="254"/>
      <c r="AC867" s="254"/>
      <c r="AD867" s="254"/>
    </row>
    <row r="868" spans="1:30" ht="15.75" customHeight="1" x14ac:dyDescent="0.25">
      <c r="A868" s="254"/>
      <c r="B868" s="254"/>
      <c r="C868" s="254"/>
      <c r="D868" s="254"/>
      <c r="E868" s="254"/>
      <c r="F868" s="244"/>
      <c r="G868" s="244"/>
      <c r="H868" s="244"/>
      <c r="I868" s="254"/>
      <c r="J868" s="254"/>
      <c r="K868" s="244"/>
      <c r="L868" s="254"/>
      <c r="M868" s="254"/>
      <c r="N868" s="254"/>
      <c r="O868" s="254"/>
      <c r="P868" s="254"/>
      <c r="Q868" s="254"/>
      <c r="R868" s="254"/>
      <c r="S868" s="254"/>
      <c r="T868" s="254"/>
      <c r="U868" s="254"/>
      <c r="V868" s="254"/>
      <c r="W868" s="254"/>
      <c r="X868" s="254"/>
      <c r="Y868" s="254"/>
      <c r="Z868" s="254"/>
      <c r="AA868" s="254"/>
      <c r="AB868" s="254"/>
      <c r="AC868" s="254"/>
      <c r="AD868" s="254"/>
    </row>
    <row r="869" spans="1:30" ht="15.75" customHeight="1" x14ac:dyDescent="0.25">
      <c r="A869" s="254"/>
      <c r="B869" s="254"/>
      <c r="C869" s="254"/>
      <c r="D869" s="254"/>
      <c r="E869" s="254"/>
      <c r="F869" s="244"/>
      <c r="G869" s="244"/>
      <c r="H869" s="244"/>
      <c r="I869" s="254"/>
      <c r="J869" s="254"/>
      <c r="K869" s="244"/>
      <c r="L869" s="254"/>
      <c r="M869" s="254"/>
      <c r="N869" s="254"/>
      <c r="O869" s="254"/>
      <c r="P869" s="254"/>
      <c r="Q869" s="254"/>
      <c r="R869" s="254"/>
      <c r="S869" s="254"/>
      <c r="T869" s="254"/>
      <c r="U869" s="254"/>
      <c r="V869" s="254"/>
      <c r="W869" s="254"/>
      <c r="X869" s="254"/>
      <c r="Y869" s="254"/>
      <c r="Z869" s="254"/>
      <c r="AA869" s="254"/>
      <c r="AB869" s="254"/>
      <c r="AC869" s="254"/>
      <c r="AD869" s="254"/>
    </row>
    <row r="870" spans="1:30" ht="15.75" customHeight="1" x14ac:dyDescent="0.25">
      <c r="A870" s="254"/>
      <c r="B870" s="254"/>
      <c r="C870" s="254"/>
      <c r="D870" s="254"/>
      <c r="E870" s="254"/>
      <c r="F870" s="244"/>
      <c r="G870" s="244"/>
      <c r="H870" s="244"/>
      <c r="I870" s="254"/>
      <c r="J870" s="254"/>
      <c r="K870" s="244"/>
      <c r="L870" s="254"/>
      <c r="M870" s="254"/>
      <c r="N870" s="254"/>
      <c r="O870" s="254"/>
      <c r="P870" s="254"/>
      <c r="Q870" s="254"/>
      <c r="R870" s="254"/>
      <c r="S870" s="254"/>
      <c r="T870" s="254"/>
      <c r="U870" s="254"/>
      <c r="V870" s="254"/>
      <c r="W870" s="254"/>
      <c r="X870" s="254"/>
      <c r="Y870" s="254"/>
      <c r="Z870" s="254"/>
      <c r="AA870" s="254"/>
      <c r="AB870" s="254"/>
      <c r="AC870" s="254"/>
      <c r="AD870" s="254"/>
    </row>
    <row r="871" spans="1:30" ht="15.75" customHeight="1" x14ac:dyDescent="0.25">
      <c r="A871" s="254"/>
      <c r="B871" s="254"/>
      <c r="C871" s="254"/>
      <c r="D871" s="254"/>
      <c r="E871" s="254"/>
      <c r="F871" s="244"/>
      <c r="G871" s="244"/>
      <c r="H871" s="244"/>
      <c r="I871" s="254"/>
      <c r="J871" s="254"/>
      <c r="K871" s="244"/>
      <c r="L871" s="254"/>
      <c r="M871" s="254"/>
      <c r="N871" s="254"/>
      <c r="O871" s="254"/>
      <c r="P871" s="254"/>
      <c r="Q871" s="254"/>
      <c r="R871" s="254"/>
      <c r="S871" s="254"/>
      <c r="T871" s="254"/>
      <c r="U871" s="254"/>
      <c r="V871" s="254"/>
      <c r="W871" s="254"/>
      <c r="X871" s="254"/>
      <c r="Y871" s="254"/>
      <c r="Z871" s="254"/>
      <c r="AA871" s="254"/>
      <c r="AB871" s="254"/>
      <c r="AC871" s="254"/>
      <c r="AD871" s="254"/>
    </row>
    <row r="872" spans="1:30" ht="15.75" customHeight="1" x14ac:dyDescent="0.25">
      <c r="A872" s="254"/>
      <c r="B872" s="254"/>
      <c r="C872" s="254"/>
      <c r="D872" s="254"/>
      <c r="E872" s="254"/>
      <c r="F872" s="244"/>
      <c r="G872" s="244"/>
      <c r="H872" s="244"/>
      <c r="I872" s="254"/>
      <c r="J872" s="254"/>
      <c r="K872" s="244"/>
      <c r="L872" s="254"/>
      <c r="M872" s="254"/>
      <c r="N872" s="254"/>
      <c r="O872" s="254"/>
      <c r="P872" s="254"/>
      <c r="Q872" s="254"/>
      <c r="R872" s="254"/>
      <c r="S872" s="254"/>
      <c r="T872" s="254"/>
      <c r="U872" s="254"/>
      <c r="V872" s="254"/>
      <c r="W872" s="254"/>
      <c r="X872" s="254"/>
      <c r="Y872" s="254"/>
      <c r="Z872" s="254"/>
      <c r="AA872" s="254"/>
      <c r="AB872" s="254"/>
      <c r="AC872" s="254"/>
      <c r="AD872" s="254"/>
    </row>
    <row r="873" spans="1:30" ht="15.75" customHeight="1" x14ac:dyDescent="0.25">
      <c r="A873" s="254"/>
      <c r="B873" s="254"/>
      <c r="C873" s="254"/>
      <c r="D873" s="254"/>
      <c r="E873" s="254"/>
      <c r="F873" s="244"/>
      <c r="G873" s="244"/>
      <c r="H873" s="244"/>
      <c r="I873" s="254"/>
      <c r="J873" s="254"/>
      <c r="K873" s="244"/>
      <c r="L873" s="254"/>
      <c r="M873" s="254"/>
      <c r="N873" s="254"/>
      <c r="O873" s="254"/>
      <c r="P873" s="254"/>
      <c r="Q873" s="254"/>
      <c r="R873" s="254"/>
      <c r="S873" s="254"/>
      <c r="T873" s="254"/>
      <c r="U873" s="254"/>
      <c r="V873" s="254"/>
      <c r="W873" s="254"/>
      <c r="X873" s="254"/>
      <c r="Y873" s="254"/>
      <c r="Z873" s="254"/>
      <c r="AA873" s="254"/>
      <c r="AB873" s="254"/>
      <c r="AC873" s="254"/>
      <c r="AD873" s="254"/>
    </row>
    <row r="874" spans="1:30" ht="15.75" customHeight="1" x14ac:dyDescent="0.25">
      <c r="A874" s="254"/>
      <c r="B874" s="254"/>
      <c r="C874" s="254"/>
      <c r="D874" s="254"/>
      <c r="E874" s="254"/>
      <c r="F874" s="244"/>
      <c r="G874" s="244"/>
      <c r="H874" s="244"/>
      <c r="I874" s="254"/>
      <c r="J874" s="254"/>
      <c r="K874" s="244"/>
      <c r="L874" s="254"/>
      <c r="M874" s="254"/>
      <c r="N874" s="254"/>
      <c r="O874" s="254"/>
      <c r="P874" s="254"/>
      <c r="Q874" s="254"/>
      <c r="R874" s="254"/>
      <c r="S874" s="254"/>
      <c r="T874" s="254"/>
      <c r="U874" s="254"/>
      <c r="V874" s="254"/>
      <c r="W874" s="254"/>
      <c r="X874" s="254"/>
      <c r="Y874" s="254"/>
      <c r="Z874" s="254"/>
      <c r="AA874" s="254"/>
      <c r="AB874" s="254"/>
      <c r="AC874" s="254"/>
      <c r="AD874" s="254"/>
    </row>
    <row r="875" spans="1:30" ht="15.75" customHeight="1" x14ac:dyDescent="0.25">
      <c r="A875" s="254"/>
      <c r="B875" s="254"/>
      <c r="C875" s="254"/>
      <c r="D875" s="254"/>
      <c r="E875" s="254"/>
      <c r="F875" s="244"/>
      <c r="G875" s="244"/>
      <c r="H875" s="244"/>
      <c r="I875" s="254"/>
      <c r="J875" s="254"/>
      <c r="K875" s="244"/>
      <c r="L875" s="254"/>
      <c r="M875" s="254"/>
      <c r="N875" s="254"/>
      <c r="O875" s="254"/>
      <c r="P875" s="254"/>
      <c r="Q875" s="254"/>
      <c r="R875" s="254"/>
      <c r="S875" s="254"/>
      <c r="T875" s="254"/>
      <c r="U875" s="254"/>
      <c r="V875" s="254"/>
      <c r="W875" s="254"/>
      <c r="X875" s="254"/>
      <c r="Y875" s="254"/>
      <c r="Z875" s="254"/>
      <c r="AA875" s="254"/>
      <c r="AB875" s="254"/>
      <c r="AC875" s="254"/>
      <c r="AD875" s="254"/>
    </row>
    <row r="876" spans="1:30" ht="15.75" customHeight="1" x14ac:dyDescent="0.25">
      <c r="A876" s="254"/>
      <c r="B876" s="254"/>
      <c r="C876" s="254"/>
      <c r="D876" s="254"/>
      <c r="E876" s="254"/>
      <c r="F876" s="244"/>
      <c r="G876" s="244"/>
      <c r="H876" s="244"/>
      <c r="I876" s="254"/>
      <c r="J876" s="254"/>
      <c r="K876" s="244"/>
      <c r="L876" s="254"/>
      <c r="M876" s="254"/>
      <c r="N876" s="254"/>
      <c r="O876" s="254"/>
      <c r="P876" s="254"/>
      <c r="Q876" s="254"/>
      <c r="R876" s="254"/>
      <c r="S876" s="254"/>
      <c r="T876" s="254"/>
      <c r="U876" s="254"/>
      <c r="V876" s="254"/>
      <c r="W876" s="254"/>
      <c r="X876" s="254"/>
      <c r="Y876" s="254"/>
      <c r="Z876" s="254"/>
      <c r="AA876" s="254"/>
      <c r="AB876" s="254"/>
      <c r="AC876" s="254"/>
      <c r="AD876" s="254"/>
    </row>
    <row r="877" spans="1:30" ht="15.75" customHeight="1" x14ac:dyDescent="0.25">
      <c r="A877" s="254"/>
      <c r="B877" s="254"/>
      <c r="C877" s="254"/>
      <c r="D877" s="254"/>
      <c r="E877" s="254"/>
      <c r="F877" s="244"/>
      <c r="G877" s="244"/>
      <c r="H877" s="244"/>
      <c r="I877" s="254"/>
      <c r="J877" s="254"/>
      <c r="K877" s="244"/>
      <c r="L877" s="254"/>
      <c r="M877" s="254"/>
      <c r="N877" s="254"/>
      <c r="O877" s="254"/>
      <c r="P877" s="254"/>
      <c r="Q877" s="254"/>
      <c r="R877" s="254"/>
      <c r="S877" s="254"/>
      <c r="T877" s="254"/>
      <c r="U877" s="254"/>
      <c r="V877" s="254"/>
      <c r="W877" s="254"/>
      <c r="X877" s="254"/>
      <c r="Y877" s="254"/>
      <c r="Z877" s="254"/>
      <c r="AA877" s="254"/>
      <c r="AB877" s="254"/>
      <c r="AC877" s="254"/>
      <c r="AD877" s="254"/>
    </row>
    <row r="878" spans="1:30" ht="15.75" customHeight="1" x14ac:dyDescent="0.25">
      <c r="A878" s="254"/>
      <c r="B878" s="254"/>
      <c r="C878" s="254"/>
      <c r="D878" s="254"/>
      <c r="E878" s="254"/>
      <c r="F878" s="244"/>
      <c r="G878" s="244"/>
      <c r="H878" s="244"/>
      <c r="I878" s="254"/>
      <c r="J878" s="254"/>
      <c r="K878" s="244"/>
      <c r="L878" s="254"/>
      <c r="M878" s="254"/>
      <c r="N878" s="254"/>
      <c r="O878" s="254"/>
      <c r="P878" s="254"/>
      <c r="Q878" s="254"/>
      <c r="R878" s="254"/>
      <c r="S878" s="254"/>
      <c r="T878" s="254"/>
      <c r="U878" s="254"/>
      <c r="V878" s="254"/>
      <c r="W878" s="254"/>
      <c r="X878" s="254"/>
      <c r="Y878" s="254"/>
      <c r="Z878" s="254"/>
      <c r="AA878" s="254"/>
      <c r="AB878" s="254"/>
      <c r="AC878" s="254"/>
      <c r="AD878" s="254"/>
    </row>
    <row r="879" spans="1:30" ht="15.75" customHeight="1" x14ac:dyDescent="0.25">
      <c r="A879" s="254"/>
      <c r="B879" s="254"/>
      <c r="C879" s="254"/>
      <c r="D879" s="254"/>
      <c r="E879" s="254"/>
      <c r="F879" s="244"/>
      <c r="G879" s="244"/>
      <c r="H879" s="244"/>
      <c r="I879" s="254"/>
      <c r="J879" s="254"/>
      <c r="K879" s="244"/>
      <c r="L879" s="254"/>
      <c r="M879" s="254"/>
      <c r="N879" s="254"/>
      <c r="O879" s="254"/>
      <c r="P879" s="254"/>
      <c r="Q879" s="254"/>
      <c r="R879" s="254"/>
      <c r="S879" s="254"/>
      <c r="T879" s="254"/>
      <c r="U879" s="254"/>
      <c r="V879" s="254"/>
      <c r="W879" s="254"/>
      <c r="X879" s="254"/>
      <c r="Y879" s="254"/>
      <c r="Z879" s="254"/>
      <c r="AA879" s="254"/>
      <c r="AB879" s="254"/>
      <c r="AC879" s="254"/>
      <c r="AD879" s="254"/>
    </row>
    <row r="880" spans="1:30" ht="15.75" customHeight="1" x14ac:dyDescent="0.25">
      <c r="A880" s="254"/>
      <c r="B880" s="254"/>
      <c r="C880" s="254"/>
      <c r="D880" s="254"/>
      <c r="E880" s="254"/>
      <c r="F880" s="244"/>
      <c r="G880" s="244"/>
      <c r="H880" s="244"/>
      <c r="I880" s="254"/>
      <c r="J880" s="254"/>
      <c r="K880" s="244"/>
      <c r="L880" s="254"/>
      <c r="M880" s="254"/>
      <c r="N880" s="254"/>
      <c r="O880" s="254"/>
      <c r="P880" s="254"/>
      <c r="Q880" s="254"/>
      <c r="R880" s="254"/>
      <c r="S880" s="254"/>
      <c r="T880" s="254"/>
      <c r="U880" s="254"/>
      <c r="V880" s="254"/>
      <c r="W880" s="254"/>
      <c r="X880" s="254"/>
      <c r="Y880" s="254"/>
      <c r="Z880" s="254"/>
      <c r="AA880" s="254"/>
      <c r="AB880" s="254"/>
      <c r="AC880" s="254"/>
      <c r="AD880" s="254"/>
    </row>
    <row r="881" spans="1:30" ht="15.75" customHeight="1" x14ac:dyDescent="0.25">
      <c r="A881" s="254"/>
      <c r="B881" s="254"/>
      <c r="C881" s="254"/>
      <c r="D881" s="254"/>
      <c r="E881" s="254"/>
      <c r="F881" s="244"/>
      <c r="G881" s="244"/>
      <c r="H881" s="244"/>
      <c r="I881" s="254"/>
      <c r="J881" s="254"/>
      <c r="K881" s="244"/>
      <c r="L881" s="254"/>
      <c r="M881" s="254"/>
      <c r="N881" s="254"/>
      <c r="O881" s="254"/>
      <c r="P881" s="254"/>
      <c r="Q881" s="254"/>
      <c r="R881" s="254"/>
      <c r="S881" s="254"/>
      <c r="T881" s="254"/>
      <c r="U881" s="254"/>
      <c r="V881" s="254"/>
      <c r="W881" s="254"/>
      <c r="X881" s="254"/>
      <c r="Y881" s="254"/>
      <c r="Z881" s="254"/>
      <c r="AA881" s="254"/>
      <c r="AB881" s="254"/>
      <c r="AC881" s="254"/>
      <c r="AD881" s="254"/>
    </row>
    <row r="882" spans="1:30" ht="15.75" customHeight="1" x14ac:dyDescent="0.25">
      <c r="A882" s="254"/>
      <c r="B882" s="254"/>
      <c r="C882" s="254"/>
      <c r="D882" s="254"/>
      <c r="E882" s="254"/>
      <c r="F882" s="244"/>
      <c r="G882" s="244"/>
      <c r="H882" s="244"/>
      <c r="I882" s="254"/>
      <c r="J882" s="254"/>
      <c r="K882" s="244"/>
      <c r="L882" s="254"/>
      <c r="M882" s="254"/>
      <c r="N882" s="254"/>
      <c r="O882" s="254"/>
      <c r="P882" s="254"/>
      <c r="Q882" s="254"/>
      <c r="R882" s="254"/>
      <c r="S882" s="254"/>
      <c r="T882" s="254"/>
      <c r="U882" s="254"/>
      <c r="V882" s="254"/>
      <c r="W882" s="254"/>
      <c r="X882" s="254"/>
      <c r="Y882" s="254"/>
      <c r="Z882" s="254"/>
      <c r="AA882" s="254"/>
      <c r="AB882" s="254"/>
      <c r="AC882" s="254"/>
      <c r="AD882" s="254"/>
    </row>
    <row r="883" spans="1:30" ht="15.75" customHeight="1" x14ac:dyDescent="0.25">
      <c r="A883" s="254"/>
      <c r="B883" s="254"/>
      <c r="C883" s="254"/>
      <c r="D883" s="254"/>
      <c r="E883" s="254"/>
      <c r="F883" s="244"/>
      <c r="G883" s="244"/>
      <c r="H883" s="244"/>
      <c r="I883" s="254"/>
      <c r="J883" s="254"/>
      <c r="K883" s="244"/>
      <c r="L883" s="254"/>
      <c r="M883" s="254"/>
      <c r="N883" s="254"/>
      <c r="O883" s="254"/>
      <c r="P883" s="254"/>
      <c r="Q883" s="254"/>
      <c r="R883" s="254"/>
      <c r="S883" s="254"/>
      <c r="T883" s="254"/>
      <c r="U883" s="254"/>
      <c r="V883" s="254"/>
      <c r="W883" s="254"/>
      <c r="X883" s="254"/>
      <c r="Y883" s="254"/>
      <c r="Z883" s="254"/>
      <c r="AA883" s="254"/>
      <c r="AB883" s="254"/>
      <c r="AC883" s="254"/>
      <c r="AD883" s="254"/>
    </row>
    <row r="884" spans="1:30" ht="15.75" customHeight="1" x14ac:dyDescent="0.25">
      <c r="A884" s="254"/>
      <c r="B884" s="254"/>
      <c r="C884" s="254"/>
      <c r="D884" s="254"/>
      <c r="E884" s="254"/>
      <c r="F884" s="244"/>
      <c r="G884" s="244"/>
      <c r="H884" s="244"/>
      <c r="I884" s="254"/>
      <c r="J884" s="254"/>
      <c r="K884" s="244"/>
      <c r="L884" s="254"/>
      <c r="M884" s="254"/>
      <c r="N884" s="254"/>
      <c r="O884" s="254"/>
      <c r="P884" s="254"/>
      <c r="Q884" s="254"/>
      <c r="R884" s="254"/>
      <c r="S884" s="254"/>
      <c r="T884" s="254"/>
      <c r="U884" s="254"/>
      <c r="V884" s="254"/>
      <c r="W884" s="254"/>
      <c r="X884" s="254"/>
      <c r="Y884" s="254"/>
      <c r="Z884" s="254"/>
      <c r="AA884" s="254"/>
      <c r="AB884" s="254"/>
      <c r="AC884" s="254"/>
      <c r="AD884" s="254"/>
    </row>
    <row r="885" spans="1:30" ht="15.75" customHeight="1" x14ac:dyDescent="0.25">
      <c r="A885" s="254"/>
      <c r="B885" s="254"/>
      <c r="C885" s="254"/>
      <c r="D885" s="254"/>
      <c r="E885" s="254"/>
      <c r="F885" s="244"/>
      <c r="G885" s="244"/>
      <c r="H885" s="244"/>
      <c r="I885" s="254"/>
      <c r="J885" s="254"/>
      <c r="K885" s="244"/>
      <c r="L885" s="254"/>
      <c r="M885" s="254"/>
      <c r="N885" s="254"/>
      <c r="O885" s="254"/>
      <c r="P885" s="254"/>
      <c r="Q885" s="254"/>
      <c r="R885" s="254"/>
      <c r="S885" s="254"/>
      <c r="T885" s="254"/>
      <c r="U885" s="254"/>
      <c r="V885" s="254"/>
      <c r="W885" s="254"/>
      <c r="X885" s="254"/>
      <c r="Y885" s="254"/>
      <c r="Z885" s="254"/>
      <c r="AA885" s="254"/>
      <c r="AB885" s="254"/>
      <c r="AC885" s="254"/>
      <c r="AD885" s="254"/>
    </row>
    <row r="886" spans="1:30" ht="15.75" customHeight="1" x14ac:dyDescent="0.25">
      <c r="A886" s="254"/>
      <c r="B886" s="254"/>
      <c r="C886" s="254"/>
      <c r="D886" s="254"/>
      <c r="E886" s="254"/>
      <c r="F886" s="244"/>
      <c r="G886" s="244"/>
      <c r="H886" s="244"/>
      <c r="I886" s="254"/>
      <c r="J886" s="254"/>
      <c r="K886" s="244"/>
      <c r="L886" s="254"/>
      <c r="M886" s="254"/>
      <c r="N886" s="254"/>
      <c r="O886" s="254"/>
      <c r="P886" s="254"/>
      <c r="Q886" s="254"/>
      <c r="R886" s="254"/>
      <c r="S886" s="254"/>
      <c r="T886" s="254"/>
      <c r="U886" s="254"/>
      <c r="V886" s="254"/>
      <c r="W886" s="254"/>
      <c r="X886" s="254"/>
      <c r="Y886" s="254"/>
      <c r="Z886" s="254"/>
      <c r="AA886" s="254"/>
      <c r="AB886" s="254"/>
      <c r="AC886" s="254"/>
      <c r="AD886" s="254"/>
    </row>
    <row r="887" spans="1:30" ht="15.75" customHeight="1" x14ac:dyDescent="0.25">
      <c r="A887" s="254"/>
      <c r="B887" s="254"/>
      <c r="C887" s="254"/>
      <c r="D887" s="254"/>
      <c r="E887" s="254"/>
      <c r="F887" s="244"/>
      <c r="G887" s="244"/>
      <c r="H887" s="244"/>
      <c r="I887" s="254"/>
      <c r="J887" s="254"/>
      <c r="K887" s="244"/>
      <c r="L887" s="254"/>
      <c r="M887" s="254"/>
      <c r="N887" s="254"/>
      <c r="O887" s="254"/>
      <c r="P887" s="254"/>
      <c r="Q887" s="254"/>
      <c r="R887" s="254"/>
      <c r="S887" s="254"/>
      <c r="T887" s="254"/>
      <c r="U887" s="254"/>
      <c r="V887" s="254"/>
      <c r="W887" s="254"/>
      <c r="X887" s="254"/>
      <c r="Y887" s="254"/>
      <c r="Z887" s="254"/>
      <c r="AA887" s="254"/>
      <c r="AB887" s="254"/>
      <c r="AC887" s="254"/>
      <c r="AD887" s="254"/>
    </row>
    <row r="888" spans="1:30" ht="15.75" customHeight="1" x14ac:dyDescent="0.25">
      <c r="A888" s="254"/>
      <c r="B888" s="254"/>
      <c r="C888" s="254"/>
      <c r="D888" s="254"/>
      <c r="E888" s="254"/>
      <c r="F888" s="244"/>
      <c r="G888" s="244"/>
      <c r="H888" s="244"/>
      <c r="I888" s="254"/>
      <c r="J888" s="254"/>
      <c r="K888" s="244"/>
      <c r="L888" s="254"/>
      <c r="M888" s="254"/>
      <c r="N888" s="254"/>
      <c r="O888" s="254"/>
      <c r="P888" s="254"/>
      <c r="Q888" s="254"/>
      <c r="R888" s="254"/>
      <c r="S888" s="254"/>
      <c r="T888" s="254"/>
      <c r="U888" s="254"/>
      <c r="V888" s="254"/>
      <c r="W888" s="254"/>
      <c r="X888" s="254"/>
      <c r="Y888" s="254"/>
      <c r="Z888" s="254"/>
      <c r="AA888" s="254"/>
      <c r="AB888" s="254"/>
      <c r="AC888" s="254"/>
      <c r="AD888" s="254"/>
    </row>
    <row r="889" spans="1:30" ht="15.75" customHeight="1" x14ac:dyDescent="0.25">
      <c r="A889" s="254"/>
      <c r="B889" s="254"/>
      <c r="C889" s="254"/>
      <c r="D889" s="254"/>
      <c r="E889" s="254"/>
      <c r="F889" s="244"/>
      <c r="G889" s="244"/>
      <c r="H889" s="244"/>
      <c r="I889" s="254"/>
      <c r="J889" s="254"/>
      <c r="K889" s="244"/>
      <c r="L889" s="254"/>
      <c r="M889" s="254"/>
      <c r="N889" s="254"/>
      <c r="O889" s="254"/>
      <c r="P889" s="254"/>
      <c r="Q889" s="254"/>
      <c r="R889" s="254"/>
      <c r="S889" s="254"/>
      <c r="T889" s="254"/>
      <c r="U889" s="254"/>
      <c r="V889" s="254"/>
      <c r="W889" s="254"/>
      <c r="X889" s="254"/>
      <c r="Y889" s="254"/>
      <c r="Z889" s="254"/>
      <c r="AA889" s="254"/>
      <c r="AB889" s="254"/>
      <c r="AC889" s="254"/>
      <c r="AD889" s="254"/>
    </row>
    <row r="890" spans="1:30" ht="15.75" customHeight="1" x14ac:dyDescent="0.25">
      <c r="A890" s="254"/>
      <c r="B890" s="254"/>
      <c r="C890" s="254"/>
      <c r="D890" s="254"/>
      <c r="E890" s="254"/>
      <c r="F890" s="244"/>
      <c r="G890" s="244"/>
      <c r="H890" s="244"/>
      <c r="I890" s="254"/>
      <c r="J890" s="254"/>
      <c r="K890" s="244"/>
      <c r="L890" s="254"/>
      <c r="M890" s="254"/>
      <c r="N890" s="254"/>
      <c r="O890" s="254"/>
      <c r="P890" s="254"/>
      <c r="Q890" s="254"/>
      <c r="R890" s="254"/>
      <c r="S890" s="254"/>
      <c r="T890" s="254"/>
      <c r="U890" s="254"/>
      <c r="V890" s="254"/>
      <c r="W890" s="254"/>
      <c r="X890" s="254"/>
      <c r="Y890" s="254"/>
      <c r="Z890" s="254"/>
      <c r="AA890" s="254"/>
      <c r="AB890" s="254"/>
      <c r="AC890" s="254"/>
      <c r="AD890" s="254"/>
    </row>
    <row r="891" spans="1:30" ht="15.75" customHeight="1" x14ac:dyDescent="0.25">
      <c r="A891" s="254"/>
      <c r="B891" s="254"/>
      <c r="C891" s="254"/>
      <c r="D891" s="254"/>
      <c r="E891" s="254"/>
      <c r="F891" s="244"/>
      <c r="G891" s="244"/>
      <c r="H891" s="244"/>
      <c r="I891" s="254"/>
      <c r="J891" s="254"/>
      <c r="K891" s="244"/>
      <c r="L891" s="254"/>
      <c r="M891" s="254"/>
      <c r="N891" s="254"/>
      <c r="O891" s="254"/>
      <c r="P891" s="254"/>
      <c r="Q891" s="254"/>
      <c r="R891" s="254"/>
      <c r="S891" s="254"/>
      <c r="T891" s="254"/>
      <c r="U891" s="254"/>
      <c r="V891" s="254"/>
      <c r="W891" s="254"/>
      <c r="X891" s="254"/>
      <c r="Y891" s="254"/>
      <c r="Z891" s="254"/>
      <c r="AA891" s="254"/>
      <c r="AB891" s="254"/>
      <c r="AC891" s="254"/>
      <c r="AD891" s="254"/>
    </row>
    <row r="892" spans="1:30" ht="15.75" customHeight="1" x14ac:dyDescent="0.25">
      <c r="A892" s="254"/>
      <c r="B892" s="254"/>
      <c r="C892" s="254"/>
      <c r="D892" s="254"/>
      <c r="E892" s="254"/>
      <c r="F892" s="244"/>
      <c r="G892" s="244"/>
      <c r="H892" s="244"/>
      <c r="I892" s="254"/>
      <c r="J892" s="254"/>
      <c r="K892" s="244"/>
      <c r="L892" s="254"/>
      <c r="M892" s="254"/>
      <c r="N892" s="254"/>
      <c r="O892" s="254"/>
      <c r="P892" s="254"/>
      <c r="Q892" s="254"/>
      <c r="R892" s="254"/>
      <c r="S892" s="254"/>
      <c r="T892" s="254"/>
      <c r="U892" s="254"/>
      <c r="V892" s="254"/>
      <c r="W892" s="254"/>
      <c r="X892" s="254"/>
      <c r="Y892" s="254"/>
      <c r="Z892" s="254"/>
      <c r="AA892" s="254"/>
      <c r="AB892" s="254"/>
      <c r="AC892" s="254"/>
      <c r="AD892" s="254"/>
    </row>
    <row r="893" spans="1:30" ht="15.75" customHeight="1" x14ac:dyDescent="0.25">
      <c r="A893" s="254"/>
      <c r="B893" s="254"/>
      <c r="C893" s="254"/>
      <c r="D893" s="254"/>
      <c r="E893" s="254"/>
      <c r="F893" s="244"/>
      <c r="G893" s="244"/>
      <c r="H893" s="244"/>
      <c r="I893" s="254"/>
      <c r="J893" s="254"/>
      <c r="K893" s="244"/>
      <c r="L893" s="254"/>
      <c r="M893" s="254"/>
      <c r="N893" s="254"/>
      <c r="O893" s="254"/>
      <c r="P893" s="254"/>
      <c r="Q893" s="254"/>
      <c r="R893" s="254"/>
      <c r="S893" s="254"/>
      <c r="T893" s="254"/>
      <c r="U893" s="254"/>
      <c r="V893" s="254"/>
      <c r="W893" s="254"/>
      <c r="X893" s="254"/>
      <c r="Y893" s="254"/>
      <c r="Z893" s="254"/>
      <c r="AA893" s="254"/>
      <c r="AB893" s="254"/>
      <c r="AC893" s="254"/>
      <c r="AD893" s="254"/>
    </row>
    <row r="894" spans="1:30" ht="15.75" customHeight="1" x14ac:dyDescent="0.25">
      <c r="A894" s="254"/>
      <c r="B894" s="254"/>
      <c r="C894" s="254"/>
      <c r="D894" s="254"/>
      <c r="E894" s="254"/>
      <c r="F894" s="244"/>
      <c r="G894" s="244"/>
      <c r="H894" s="244"/>
      <c r="I894" s="254"/>
      <c r="J894" s="254"/>
      <c r="K894" s="244"/>
      <c r="L894" s="254"/>
      <c r="M894" s="254"/>
      <c r="N894" s="254"/>
      <c r="O894" s="254"/>
      <c r="P894" s="254"/>
      <c r="Q894" s="254"/>
      <c r="R894" s="254"/>
      <c r="S894" s="254"/>
      <c r="T894" s="254"/>
      <c r="U894" s="254"/>
      <c r="V894" s="254"/>
      <c r="W894" s="254"/>
      <c r="X894" s="254"/>
      <c r="Y894" s="254"/>
      <c r="Z894" s="254"/>
      <c r="AA894" s="254"/>
      <c r="AB894" s="254"/>
      <c r="AC894" s="254"/>
      <c r="AD894" s="254"/>
    </row>
    <row r="895" spans="1:30" ht="15.75" customHeight="1" x14ac:dyDescent="0.25">
      <c r="A895" s="254"/>
      <c r="B895" s="254"/>
      <c r="C895" s="254"/>
      <c r="D895" s="254"/>
      <c r="E895" s="254"/>
      <c r="F895" s="244"/>
      <c r="G895" s="244"/>
      <c r="H895" s="244"/>
      <c r="I895" s="254"/>
      <c r="J895" s="254"/>
      <c r="K895" s="244"/>
      <c r="L895" s="254"/>
      <c r="M895" s="254"/>
      <c r="N895" s="254"/>
      <c r="O895" s="254"/>
      <c r="P895" s="254"/>
      <c r="Q895" s="254"/>
      <c r="R895" s="254"/>
      <c r="S895" s="254"/>
      <c r="T895" s="254"/>
      <c r="U895" s="254"/>
      <c r="V895" s="254"/>
      <c r="W895" s="254"/>
      <c r="X895" s="254"/>
      <c r="Y895" s="254"/>
      <c r="Z895" s="254"/>
      <c r="AA895" s="254"/>
      <c r="AB895" s="254"/>
      <c r="AC895" s="254"/>
      <c r="AD895" s="254"/>
    </row>
    <row r="896" spans="1:30" ht="15.75" customHeight="1" x14ac:dyDescent="0.25">
      <c r="A896" s="254"/>
      <c r="B896" s="254"/>
      <c r="C896" s="254"/>
      <c r="D896" s="254"/>
      <c r="E896" s="254"/>
      <c r="F896" s="244"/>
      <c r="G896" s="244"/>
      <c r="H896" s="244"/>
      <c r="I896" s="254"/>
      <c r="J896" s="254"/>
      <c r="K896" s="244"/>
      <c r="L896" s="254"/>
      <c r="M896" s="254"/>
      <c r="N896" s="254"/>
      <c r="O896" s="254"/>
      <c r="P896" s="254"/>
      <c r="Q896" s="254"/>
      <c r="R896" s="254"/>
      <c r="S896" s="254"/>
      <c r="T896" s="254"/>
      <c r="U896" s="254"/>
      <c r="V896" s="254"/>
      <c r="W896" s="254"/>
      <c r="X896" s="254"/>
      <c r="Y896" s="254"/>
      <c r="Z896" s="254"/>
      <c r="AA896" s="254"/>
      <c r="AB896" s="254"/>
      <c r="AC896" s="254"/>
      <c r="AD896" s="254"/>
    </row>
    <row r="897" spans="1:30" ht="15.75" customHeight="1" x14ac:dyDescent="0.25">
      <c r="A897" s="254"/>
      <c r="B897" s="254"/>
      <c r="C897" s="254"/>
      <c r="D897" s="254"/>
      <c r="E897" s="254"/>
      <c r="F897" s="244"/>
      <c r="G897" s="244"/>
      <c r="H897" s="244"/>
      <c r="I897" s="254"/>
      <c r="J897" s="254"/>
      <c r="K897" s="244"/>
      <c r="L897" s="254"/>
      <c r="M897" s="254"/>
      <c r="N897" s="254"/>
      <c r="O897" s="254"/>
      <c r="P897" s="254"/>
      <c r="Q897" s="254"/>
      <c r="R897" s="254"/>
      <c r="S897" s="254"/>
      <c r="T897" s="254"/>
      <c r="U897" s="254"/>
      <c r="V897" s="254"/>
      <c r="W897" s="254"/>
      <c r="X897" s="254"/>
      <c r="Y897" s="254"/>
      <c r="Z897" s="254"/>
      <c r="AA897" s="254"/>
      <c r="AB897" s="254"/>
      <c r="AC897" s="254"/>
      <c r="AD897" s="254"/>
    </row>
    <row r="898" spans="1:30" ht="15.75" customHeight="1" x14ac:dyDescent="0.25">
      <c r="A898" s="254"/>
      <c r="B898" s="254"/>
      <c r="C898" s="254"/>
      <c r="D898" s="254"/>
      <c r="E898" s="254"/>
      <c r="F898" s="244"/>
      <c r="G898" s="244"/>
      <c r="H898" s="244"/>
      <c r="I898" s="254"/>
      <c r="J898" s="254"/>
      <c r="K898" s="244"/>
      <c r="L898" s="254"/>
      <c r="M898" s="254"/>
      <c r="N898" s="254"/>
      <c r="O898" s="254"/>
      <c r="P898" s="254"/>
      <c r="Q898" s="254"/>
      <c r="R898" s="254"/>
      <c r="S898" s="254"/>
      <c r="T898" s="254"/>
      <c r="U898" s="254"/>
      <c r="V898" s="254"/>
      <c r="W898" s="254"/>
      <c r="X898" s="254"/>
      <c r="Y898" s="254"/>
      <c r="Z898" s="254"/>
      <c r="AA898" s="254"/>
      <c r="AB898" s="254"/>
      <c r="AC898" s="254"/>
      <c r="AD898" s="254"/>
    </row>
    <row r="899" spans="1:30" ht="15.75" customHeight="1" x14ac:dyDescent="0.25">
      <c r="A899" s="254"/>
      <c r="B899" s="254"/>
      <c r="C899" s="254"/>
      <c r="D899" s="254"/>
      <c r="E899" s="254"/>
      <c r="F899" s="244"/>
      <c r="G899" s="244"/>
      <c r="H899" s="244"/>
      <c r="I899" s="254"/>
      <c r="J899" s="254"/>
      <c r="K899" s="244"/>
      <c r="L899" s="254"/>
      <c r="M899" s="254"/>
      <c r="N899" s="254"/>
      <c r="O899" s="254"/>
      <c r="P899" s="254"/>
      <c r="Q899" s="254"/>
      <c r="R899" s="254"/>
      <c r="S899" s="254"/>
      <c r="T899" s="254"/>
      <c r="U899" s="254"/>
      <c r="V899" s="254"/>
      <c r="W899" s="254"/>
      <c r="X899" s="254"/>
      <c r="Y899" s="254"/>
      <c r="Z899" s="254"/>
      <c r="AA899" s="254"/>
      <c r="AB899" s="254"/>
      <c r="AC899" s="254"/>
      <c r="AD899" s="254"/>
    </row>
    <row r="900" spans="1:30" ht="15.75" customHeight="1" x14ac:dyDescent="0.25">
      <c r="A900" s="254"/>
      <c r="B900" s="254"/>
      <c r="C900" s="254"/>
      <c r="D900" s="254"/>
      <c r="E900" s="254"/>
      <c r="F900" s="244"/>
      <c r="G900" s="244"/>
      <c r="H900" s="244"/>
      <c r="I900" s="254"/>
      <c r="J900" s="254"/>
      <c r="K900" s="244"/>
      <c r="L900" s="254"/>
      <c r="M900" s="254"/>
      <c r="N900" s="254"/>
      <c r="O900" s="254"/>
      <c r="P900" s="254"/>
      <c r="Q900" s="254"/>
      <c r="R900" s="254"/>
      <c r="S900" s="254"/>
      <c r="T900" s="254"/>
      <c r="U900" s="254"/>
      <c r="V900" s="254"/>
      <c r="W900" s="254"/>
      <c r="X900" s="254"/>
      <c r="Y900" s="254"/>
      <c r="Z900" s="254"/>
      <c r="AA900" s="254"/>
      <c r="AB900" s="254"/>
      <c r="AC900" s="254"/>
      <c r="AD900" s="254"/>
    </row>
    <row r="901" spans="1:30" ht="15.75" customHeight="1" x14ac:dyDescent="0.25">
      <c r="A901" s="254"/>
      <c r="B901" s="254"/>
      <c r="C901" s="254"/>
      <c r="D901" s="254"/>
      <c r="E901" s="254"/>
      <c r="F901" s="244"/>
      <c r="G901" s="244"/>
      <c r="H901" s="244"/>
      <c r="I901" s="254"/>
      <c r="J901" s="254"/>
      <c r="K901" s="244"/>
      <c r="L901" s="254"/>
      <c r="M901" s="254"/>
      <c r="N901" s="254"/>
      <c r="O901" s="254"/>
      <c r="P901" s="254"/>
      <c r="Q901" s="254"/>
      <c r="R901" s="254"/>
      <c r="S901" s="254"/>
      <c r="T901" s="254"/>
      <c r="U901" s="254"/>
      <c r="V901" s="254"/>
      <c r="W901" s="254"/>
      <c r="X901" s="254"/>
      <c r="Y901" s="254"/>
      <c r="Z901" s="254"/>
      <c r="AA901" s="254"/>
      <c r="AB901" s="254"/>
      <c r="AC901" s="254"/>
      <c r="AD901" s="254"/>
    </row>
    <row r="902" spans="1:30" ht="15.75" customHeight="1" x14ac:dyDescent="0.25">
      <c r="A902" s="254"/>
      <c r="B902" s="254"/>
      <c r="C902" s="254"/>
      <c r="D902" s="254"/>
      <c r="E902" s="254"/>
      <c r="F902" s="244"/>
      <c r="G902" s="244"/>
      <c r="H902" s="244"/>
      <c r="I902" s="254"/>
      <c r="J902" s="254"/>
      <c r="K902" s="244"/>
      <c r="L902" s="254"/>
      <c r="M902" s="254"/>
      <c r="N902" s="254"/>
      <c r="O902" s="254"/>
      <c r="P902" s="254"/>
      <c r="Q902" s="254"/>
      <c r="R902" s="254"/>
      <c r="S902" s="254"/>
      <c r="T902" s="254"/>
      <c r="U902" s="254"/>
      <c r="V902" s="254"/>
      <c r="W902" s="254"/>
      <c r="X902" s="254"/>
      <c r="Y902" s="254"/>
      <c r="Z902" s="254"/>
      <c r="AA902" s="254"/>
      <c r="AB902" s="254"/>
      <c r="AC902" s="254"/>
      <c r="AD902" s="254"/>
    </row>
    <row r="903" spans="1:30" ht="15.75" customHeight="1" x14ac:dyDescent="0.25">
      <c r="A903" s="254"/>
      <c r="B903" s="254"/>
      <c r="C903" s="254"/>
      <c r="D903" s="254"/>
      <c r="E903" s="254"/>
      <c r="F903" s="244"/>
      <c r="G903" s="244"/>
      <c r="H903" s="244"/>
      <c r="I903" s="254"/>
      <c r="J903" s="254"/>
      <c r="K903" s="244"/>
      <c r="L903" s="254"/>
      <c r="M903" s="254"/>
      <c r="N903" s="254"/>
      <c r="O903" s="254"/>
      <c r="P903" s="254"/>
      <c r="Q903" s="254"/>
      <c r="R903" s="254"/>
      <c r="S903" s="254"/>
      <c r="T903" s="254"/>
      <c r="U903" s="254"/>
      <c r="V903" s="254"/>
      <c r="W903" s="254"/>
      <c r="X903" s="254"/>
      <c r="Y903" s="254"/>
      <c r="Z903" s="254"/>
      <c r="AA903" s="254"/>
      <c r="AB903" s="254"/>
      <c r="AC903" s="254"/>
      <c r="AD903" s="254"/>
    </row>
    <row r="904" spans="1:30" ht="15.75" customHeight="1" x14ac:dyDescent="0.25">
      <c r="A904" s="254"/>
      <c r="B904" s="254"/>
      <c r="C904" s="254"/>
      <c r="D904" s="254"/>
      <c r="E904" s="254"/>
      <c r="F904" s="244"/>
      <c r="G904" s="244"/>
      <c r="H904" s="244"/>
      <c r="I904" s="254"/>
      <c r="J904" s="254"/>
      <c r="K904" s="244"/>
      <c r="L904" s="254"/>
      <c r="M904" s="254"/>
      <c r="N904" s="254"/>
      <c r="O904" s="254"/>
      <c r="P904" s="254"/>
      <c r="Q904" s="254"/>
      <c r="R904" s="254"/>
      <c r="S904" s="254"/>
      <c r="T904" s="254"/>
      <c r="U904" s="254"/>
      <c r="V904" s="254"/>
      <c r="W904" s="254"/>
      <c r="X904" s="254"/>
      <c r="Y904" s="254"/>
      <c r="Z904" s="254"/>
      <c r="AA904" s="254"/>
      <c r="AB904" s="254"/>
      <c r="AC904" s="254"/>
      <c r="AD904" s="254"/>
    </row>
    <row r="905" spans="1:30" ht="15.75" customHeight="1" x14ac:dyDescent="0.25">
      <c r="A905" s="254"/>
      <c r="B905" s="254"/>
      <c r="C905" s="254"/>
      <c r="D905" s="254"/>
      <c r="E905" s="254"/>
      <c r="F905" s="244"/>
      <c r="G905" s="244"/>
      <c r="H905" s="244"/>
      <c r="I905" s="254"/>
      <c r="J905" s="254"/>
      <c r="K905" s="244"/>
      <c r="L905" s="254"/>
      <c r="M905" s="254"/>
      <c r="N905" s="254"/>
      <c r="O905" s="254"/>
      <c r="P905" s="254"/>
      <c r="Q905" s="254"/>
      <c r="R905" s="254"/>
      <c r="S905" s="254"/>
      <c r="T905" s="254"/>
      <c r="U905" s="254"/>
      <c r="V905" s="254"/>
      <c r="W905" s="254"/>
      <c r="X905" s="254"/>
      <c r="Y905" s="254"/>
      <c r="Z905" s="254"/>
      <c r="AA905" s="254"/>
      <c r="AB905" s="254"/>
      <c r="AC905" s="254"/>
      <c r="AD905" s="254"/>
    </row>
    <row r="906" spans="1:30" ht="15.75" customHeight="1" x14ac:dyDescent="0.25">
      <c r="A906" s="254"/>
      <c r="B906" s="254"/>
      <c r="C906" s="254"/>
      <c r="D906" s="254"/>
      <c r="E906" s="254"/>
      <c r="F906" s="244"/>
      <c r="G906" s="244"/>
      <c r="H906" s="244"/>
      <c r="I906" s="254"/>
      <c r="J906" s="254"/>
      <c r="K906" s="244"/>
      <c r="L906" s="254"/>
      <c r="M906" s="254"/>
      <c r="N906" s="254"/>
      <c r="O906" s="254"/>
      <c r="P906" s="254"/>
      <c r="Q906" s="254"/>
      <c r="R906" s="254"/>
      <c r="S906" s="254"/>
      <c r="T906" s="254"/>
      <c r="U906" s="254"/>
      <c r="V906" s="254"/>
      <c r="W906" s="254"/>
      <c r="X906" s="254"/>
      <c r="Y906" s="254"/>
      <c r="Z906" s="254"/>
      <c r="AA906" s="254"/>
      <c r="AB906" s="254"/>
      <c r="AC906" s="254"/>
      <c r="AD906" s="254"/>
    </row>
    <row r="907" spans="1:30" ht="15.75" customHeight="1" x14ac:dyDescent="0.25">
      <c r="A907" s="254"/>
      <c r="B907" s="254"/>
      <c r="C907" s="254"/>
      <c r="D907" s="254"/>
      <c r="E907" s="254"/>
      <c r="F907" s="244"/>
      <c r="G907" s="244"/>
      <c r="H907" s="244"/>
      <c r="I907" s="254"/>
      <c r="J907" s="254"/>
      <c r="K907" s="244"/>
      <c r="L907" s="254"/>
      <c r="M907" s="254"/>
      <c r="N907" s="254"/>
      <c r="O907" s="254"/>
      <c r="P907" s="254"/>
      <c r="Q907" s="254"/>
      <c r="R907" s="254"/>
      <c r="S907" s="254"/>
      <c r="T907" s="254"/>
      <c r="U907" s="254"/>
      <c r="V907" s="254"/>
      <c r="W907" s="254"/>
      <c r="X907" s="254"/>
      <c r="Y907" s="254"/>
      <c r="Z907" s="254"/>
      <c r="AA907" s="254"/>
      <c r="AB907" s="254"/>
      <c r="AC907" s="254"/>
      <c r="AD907" s="254"/>
    </row>
    <row r="908" spans="1:30" ht="15.75" customHeight="1" x14ac:dyDescent="0.25">
      <c r="A908" s="254"/>
      <c r="B908" s="254"/>
      <c r="C908" s="254"/>
      <c r="D908" s="254"/>
      <c r="E908" s="254"/>
      <c r="F908" s="244"/>
      <c r="G908" s="244"/>
      <c r="H908" s="244"/>
      <c r="I908" s="254"/>
      <c r="J908" s="254"/>
      <c r="K908" s="244"/>
      <c r="L908" s="254"/>
      <c r="M908" s="254"/>
      <c r="N908" s="254"/>
      <c r="O908" s="254"/>
      <c r="P908" s="254"/>
      <c r="Q908" s="254"/>
      <c r="R908" s="254"/>
      <c r="S908" s="254"/>
      <c r="T908" s="254"/>
      <c r="U908" s="254"/>
      <c r="V908" s="254"/>
      <c r="W908" s="254"/>
      <c r="X908" s="254"/>
      <c r="Y908" s="254"/>
      <c r="Z908" s="254"/>
      <c r="AA908" s="254"/>
      <c r="AB908" s="254"/>
      <c r="AC908" s="254"/>
      <c r="AD908" s="254"/>
    </row>
    <row r="909" spans="1:30" ht="15.75" customHeight="1" x14ac:dyDescent="0.25">
      <c r="A909" s="254"/>
      <c r="B909" s="254"/>
      <c r="C909" s="254"/>
      <c r="D909" s="254"/>
      <c r="E909" s="254"/>
      <c r="F909" s="244"/>
      <c r="G909" s="244"/>
      <c r="H909" s="244"/>
      <c r="I909" s="254"/>
      <c r="J909" s="254"/>
      <c r="K909" s="244"/>
      <c r="L909" s="254"/>
      <c r="M909" s="254"/>
      <c r="N909" s="254"/>
      <c r="O909" s="254"/>
      <c r="P909" s="254"/>
      <c r="Q909" s="254"/>
      <c r="R909" s="254"/>
      <c r="S909" s="254"/>
      <c r="T909" s="254"/>
      <c r="U909" s="254"/>
      <c r="V909" s="254"/>
      <c r="W909" s="254"/>
      <c r="X909" s="254"/>
      <c r="Y909" s="254"/>
      <c r="Z909" s="254"/>
      <c r="AA909" s="254"/>
      <c r="AB909" s="254"/>
      <c r="AC909" s="254"/>
      <c r="AD909" s="254"/>
    </row>
    <row r="910" spans="1:30" ht="15.75" customHeight="1" x14ac:dyDescent="0.25">
      <c r="A910" s="254"/>
      <c r="B910" s="254"/>
      <c r="C910" s="254"/>
      <c r="D910" s="254"/>
      <c r="E910" s="254"/>
      <c r="F910" s="244"/>
      <c r="G910" s="244"/>
      <c r="H910" s="244"/>
      <c r="I910" s="254"/>
      <c r="J910" s="254"/>
      <c r="K910" s="244"/>
      <c r="L910" s="254"/>
      <c r="M910" s="254"/>
      <c r="N910" s="254"/>
      <c r="O910" s="254"/>
      <c r="P910" s="254"/>
      <c r="Q910" s="254"/>
      <c r="R910" s="254"/>
      <c r="S910" s="254"/>
      <c r="T910" s="254"/>
      <c r="U910" s="254"/>
      <c r="V910" s="254"/>
      <c r="W910" s="254"/>
      <c r="X910" s="254"/>
      <c r="Y910" s="254"/>
      <c r="Z910" s="254"/>
      <c r="AA910" s="254"/>
      <c r="AB910" s="254"/>
      <c r="AC910" s="254"/>
      <c r="AD910" s="254"/>
    </row>
    <row r="911" spans="1:30" ht="15.75" customHeight="1" x14ac:dyDescent="0.25">
      <c r="A911" s="254"/>
      <c r="B911" s="254"/>
      <c r="C911" s="254"/>
      <c r="D911" s="254"/>
      <c r="E911" s="254"/>
      <c r="F911" s="244"/>
      <c r="G911" s="244"/>
      <c r="H911" s="244"/>
      <c r="I911" s="254"/>
      <c r="J911" s="254"/>
      <c r="K911" s="244"/>
      <c r="L911" s="254"/>
      <c r="M911" s="254"/>
      <c r="N911" s="254"/>
      <c r="O911" s="254"/>
      <c r="P911" s="254"/>
      <c r="Q911" s="254"/>
      <c r="R911" s="254"/>
      <c r="S911" s="254"/>
      <c r="T911" s="254"/>
      <c r="U911" s="254"/>
      <c r="V911" s="254"/>
      <c r="W911" s="254"/>
      <c r="X911" s="254"/>
      <c r="Y911" s="254"/>
      <c r="Z911" s="254"/>
      <c r="AA911" s="254"/>
      <c r="AB911" s="254"/>
      <c r="AC911" s="254"/>
      <c r="AD911" s="254"/>
    </row>
    <row r="912" spans="1:30" ht="15.75" customHeight="1" x14ac:dyDescent="0.25">
      <c r="A912" s="254"/>
      <c r="B912" s="254"/>
      <c r="C912" s="254"/>
      <c r="D912" s="254"/>
      <c r="E912" s="254"/>
      <c r="F912" s="244"/>
      <c r="G912" s="244"/>
      <c r="H912" s="244"/>
      <c r="I912" s="254"/>
      <c r="J912" s="254"/>
      <c r="K912" s="244"/>
      <c r="L912" s="254"/>
      <c r="M912" s="254"/>
      <c r="N912" s="254"/>
      <c r="O912" s="254"/>
      <c r="P912" s="254"/>
      <c r="Q912" s="254"/>
      <c r="R912" s="254"/>
      <c r="S912" s="254"/>
      <c r="T912" s="254"/>
      <c r="U912" s="254"/>
      <c r="V912" s="254"/>
      <c r="W912" s="254"/>
      <c r="X912" s="254"/>
      <c r="Y912" s="254"/>
      <c r="Z912" s="254"/>
      <c r="AA912" s="254"/>
      <c r="AB912" s="254"/>
      <c r="AC912" s="254"/>
      <c r="AD912" s="254"/>
    </row>
    <row r="913" spans="1:30" ht="15.75" customHeight="1" x14ac:dyDescent="0.25">
      <c r="A913" s="254"/>
      <c r="B913" s="254"/>
      <c r="C913" s="254"/>
      <c r="D913" s="254"/>
      <c r="E913" s="254"/>
      <c r="F913" s="244"/>
      <c r="G913" s="244"/>
      <c r="H913" s="244"/>
      <c r="I913" s="254"/>
      <c r="J913" s="254"/>
      <c r="K913" s="244"/>
      <c r="L913" s="254"/>
      <c r="M913" s="254"/>
      <c r="N913" s="254"/>
      <c r="O913" s="254"/>
      <c r="P913" s="254"/>
      <c r="Q913" s="254"/>
      <c r="R913" s="254"/>
      <c r="S913" s="254"/>
      <c r="T913" s="254"/>
      <c r="U913" s="254"/>
      <c r="V913" s="254"/>
      <c r="W913" s="254"/>
      <c r="X913" s="254"/>
      <c r="Y913" s="254"/>
      <c r="Z913" s="254"/>
      <c r="AA913" s="254"/>
      <c r="AB913" s="254"/>
      <c r="AC913" s="254"/>
      <c r="AD913" s="254"/>
    </row>
    <row r="914" spans="1:30" ht="15.75" customHeight="1" x14ac:dyDescent="0.25">
      <c r="A914" s="254"/>
      <c r="B914" s="254"/>
      <c r="C914" s="254"/>
      <c r="D914" s="254"/>
      <c r="E914" s="254"/>
      <c r="F914" s="244"/>
      <c r="G914" s="244"/>
      <c r="H914" s="244"/>
      <c r="I914" s="254"/>
      <c r="J914" s="254"/>
      <c r="K914" s="244"/>
      <c r="L914" s="254"/>
      <c r="M914" s="254"/>
      <c r="N914" s="254"/>
      <c r="O914" s="254"/>
      <c r="P914" s="254"/>
      <c r="Q914" s="254"/>
      <c r="R914" s="254"/>
      <c r="S914" s="254"/>
      <c r="T914" s="254"/>
      <c r="U914" s="254"/>
      <c r="V914" s="254"/>
      <c r="W914" s="254"/>
      <c r="X914" s="254"/>
      <c r="Y914" s="254"/>
      <c r="Z914" s="254"/>
      <c r="AA914" s="254"/>
      <c r="AB914" s="254"/>
      <c r="AC914" s="254"/>
      <c r="AD914" s="254"/>
    </row>
    <row r="915" spans="1:30" ht="15.75" customHeight="1" x14ac:dyDescent="0.25">
      <c r="A915" s="254"/>
      <c r="B915" s="254"/>
      <c r="C915" s="254"/>
      <c r="D915" s="254"/>
      <c r="E915" s="254"/>
      <c r="F915" s="244"/>
      <c r="G915" s="244"/>
      <c r="H915" s="244"/>
      <c r="I915" s="254"/>
      <c r="J915" s="254"/>
      <c r="K915" s="244"/>
      <c r="L915" s="254"/>
      <c r="M915" s="254"/>
      <c r="N915" s="254"/>
      <c r="O915" s="254"/>
      <c r="P915" s="254"/>
      <c r="Q915" s="254"/>
      <c r="R915" s="254"/>
      <c r="S915" s="254"/>
      <c r="T915" s="254"/>
      <c r="U915" s="254"/>
      <c r="V915" s="254"/>
      <c r="W915" s="254"/>
      <c r="X915" s="254"/>
      <c r="Y915" s="254"/>
      <c r="Z915" s="254"/>
      <c r="AA915" s="254"/>
      <c r="AB915" s="254"/>
      <c r="AC915" s="254"/>
      <c r="AD915" s="254"/>
    </row>
    <row r="916" spans="1:30" ht="15.75" customHeight="1" x14ac:dyDescent="0.25">
      <c r="A916" s="254"/>
      <c r="B916" s="254"/>
      <c r="C916" s="254"/>
      <c r="D916" s="254"/>
      <c r="E916" s="254"/>
      <c r="F916" s="244"/>
      <c r="G916" s="244"/>
      <c r="H916" s="244"/>
      <c r="I916" s="254"/>
      <c r="J916" s="254"/>
      <c r="K916" s="244"/>
      <c r="L916" s="254"/>
      <c r="M916" s="254"/>
      <c r="N916" s="254"/>
      <c r="O916" s="254"/>
      <c r="P916" s="254"/>
      <c r="Q916" s="254"/>
      <c r="R916" s="254"/>
      <c r="S916" s="254"/>
      <c r="T916" s="254"/>
      <c r="U916" s="254"/>
      <c r="V916" s="254"/>
      <c r="W916" s="254"/>
      <c r="X916" s="254"/>
      <c r="Y916" s="254"/>
      <c r="Z916" s="254"/>
      <c r="AA916" s="254"/>
      <c r="AB916" s="254"/>
      <c r="AC916" s="254"/>
      <c r="AD916" s="254"/>
    </row>
    <row r="917" spans="1:30" ht="15.75" customHeight="1" x14ac:dyDescent="0.25">
      <c r="A917" s="254"/>
      <c r="B917" s="254"/>
      <c r="C917" s="254"/>
      <c r="D917" s="254"/>
      <c r="E917" s="254"/>
      <c r="F917" s="244"/>
      <c r="G917" s="244"/>
      <c r="H917" s="244"/>
      <c r="I917" s="254"/>
      <c r="J917" s="254"/>
      <c r="K917" s="244"/>
      <c r="L917" s="254"/>
      <c r="M917" s="254"/>
      <c r="N917" s="254"/>
      <c r="O917" s="254"/>
      <c r="P917" s="254"/>
      <c r="Q917" s="254"/>
      <c r="R917" s="254"/>
      <c r="S917" s="254"/>
      <c r="T917" s="254"/>
      <c r="U917" s="254"/>
      <c r="V917" s="254"/>
      <c r="W917" s="254"/>
      <c r="X917" s="254"/>
      <c r="Y917" s="254"/>
      <c r="Z917" s="254"/>
      <c r="AA917" s="254"/>
      <c r="AB917" s="254"/>
      <c r="AC917" s="254"/>
      <c r="AD917" s="254"/>
    </row>
    <row r="918" spans="1:30" ht="15.75" customHeight="1" x14ac:dyDescent="0.25">
      <c r="A918" s="254"/>
      <c r="B918" s="254"/>
      <c r="C918" s="254"/>
      <c r="D918" s="254"/>
      <c r="E918" s="254"/>
      <c r="F918" s="244"/>
      <c r="G918" s="244"/>
      <c r="H918" s="244"/>
      <c r="I918" s="254"/>
      <c r="J918" s="254"/>
      <c r="K918" s="244"/>
      <c r="L918" s="254"/>
      <c r="M918" s="254"/>
      <c r="N918" s="254"/>
      <c r="O918" s="254"/>
      <c r="P918" s="254"/>
      <c r="Q918" s="254"/>
      <c r="R918" s="254"/>
      <c r="S918" s="254"/>
      <c r="T918" s="254"/>
      <c r="U918" s="254"/>
      <c r="V918" s="254"/>
      <c r="W918" s="254"/>
      <c r="X918" s="254"/>
      <c r="Y918" s="254"/>
      <c r="Z918" s="254"/>
      <c r="AA918" s="254"/>
      <c r="AB918" s="254"/>
      <c r="AC918" s="254"/>
      <c r="AD918" s="254"/>
    </row>
    <row r="919" spans="1:30" ht="15.75" customHeight="1" x14ac:dyDescent="0.25">
      <c r="A919" s="254"/>
      <c r="B919" s="254"/>
      <c r="C919" s="254"/>
      <c r="D919" s="254"/>
      <c r="E919" s="254"/>
      <c r="F919" s="244"/>
      <c r="G919" s="244"/>
      <c r="H919" s="244"/>
      <c r="I919" s="254"/>
      <c r="J919" s="254"/>
      <c r="K919" s="244"/>
      <c r="L919" s="254"/>
      <c r="M919" s="254"/>
      <c r="N919" s="254"/>
      <c r="O919" s="254"/>
      <c r="P919" s="254"/>
      <c r="Q919" s="254"/>
      <c r="R919" s="254"/>
      <c r="S919" s="254"/>
      <c r="T919" s="254"/>
      <c r="U919" s="254"/>
      <c r="V919" s="254"/>
      <c r="W919" s="254"/>
      <c r="X919" s="254"/>
      <c r="Y919" s="254"/>
      <c r="Z919" s="254"/>
      <c r="AA919" s="254"/>
      <c r="AB919" s="254"/>
      <c r="AC919" s="254"/>
      <c r="AD919" s="254"/>
    </row>
    <row r="920" spans="1:30" ht="15.75" customHeight="1" x14ac:dyDescent="0.25">
      <c r="A920" s="254"/>
      <c r="B920" s="254"/>
      <c r="C920" s="254"/>
      <c r="D920" s="254"/>
      <c r="E920" s="254"/>
      <c r="F920" s="244"/>
      <c r="G920" s="244"/>
      <c r="H920" s="244"/>
      <c r="I920" s="254"/>
      <c r="J920" s="254"/>
      <c r="K920" s="244"/>
      <c r="L920" s="254"/>
      <c r="M920" s="254"/>
      <c r="N920" s="254"/>
      <c r="O920" s="254"/>
      <c r="P920" s="254"/>
      <c r="Q920" s="254"/>
      <c r="R920" s="254"/>
      <c r="S920" s="254"/>
      <c r="T920" s="254"/>
      <c r="U920" s="254"/>
      <c r="V920" s="254"/>
      <c r="W920" s="254"/>
      <c r="X920" s="254"/>
      <c r="Y920" s="254"/>
      <c r="Z920" s="254"/>
      <c r="AA920" s="254"/>
      <c r="AB920" s="254"/>
      <c r="AC920" s="254"/>
      <c r="AD920" s="254"/>
    </row>
    <row r="921" spans="1:30" ht="15.75" customHeight="1" x14ac:dyDescent="0.25">
      <c r="A921" s="254"/>
      <c r="B921" s="254"/>
      <c r="C921" s="254"/>
      <c r="D921" s="254"/>
      <c r="E921" s="254"/>
      <c r="F921" s="244"/>
      <c r="G921" s="244"/>
      <c r="H921" s="244"/>
      <c r="I921" s="254"/>
      <c r="J921" s="254"/>
      <c r="K921" s="244"/>
      <c r="L921" s="254"/>
      <c r="M921" s="254"/>
      <c r="N921" s="254"/>
      <c r="O921" s="254"/>
      <c r="P921" s="254"/>
      <c r="Q921" s="254"/>
      <c r="R921" s="254"/>
      <c r="S921" s="254"/>
      <c r="T921" s="254"/>
      <c r="U921" s="254"/>
      <c r="V921" s="254"/>
      <c r="W921" s="254"/>
      <c r="X921" s="254"/>
      <c r="Y921" s="254"/>
      <c r="Z921" s="254"/>
      <c r="AA921" s="254"/>
      <c r="AB921" s="254"/>
      <c r="AC921" s="254"/>
      <c r="AD921" s="254"/>
    </row>
    <row r="922" spans="1:30" ht="15.75" customHeight="1" x14ac:dyDescent="0.25">
      <c r="A922" s="254"/>
      <c r="B922" s="254"/>
      <c r="C922" s="254"/>
      <c r="D922" s="254"/>
      <c r="E922" s="254"/>
      <c r="F922" s="244"/>
      <c r="G922" s="244"/>
      <c r="H922" s="244"/>
      <c r="I922" s="254"/>
      <c r="J922" s="254"/>
      <c r="K922" s="244"/>
      <c r="L922" s="254"/>
      <c r="M922" s="254"/>
      <c r="N922" s="254"/>
      <c r="O922" s="254"/>
      <c r="P922" s="254"/>
      <c r="Q922" s="254"/>
      <c r="R922" s="254"/>
      <c r="S922" s="254"/>
      <c r="T922" s="254"/>
      <c r="U922" s="254"/>
      <c r="V922" s="254"/>
      <c r="W922" s="254"/>
      <c r="X922" s="254"/>
      <c r="Y922" s="254"/>
      <c r="Z922" s="254"/>
      <c r="AA922" s="254"/>
      <c r="AB922" s="254"/>
      <c r="AC922" s="254"/>
      <c r="AD922" s="254"/>
    </row>
    <row r="923" spans="1:30" ht="15.75" customHeight="1" x14ac:dyDescent="0.25">
      <c r="A923" s="254"/>
      <c r="B923" s="254"/>
      <c r="C923" s="254"/>
      <c r="D923" s="254"/>
      <c r="E923" s="254"/>
      <c r="F923" s="244"/>
      <c r="G923" s="244"/>
      <c r="H923" s="244"/>
      <c r="I923" s="254"/>
      <c r="J923" s="254"/>
      <c r="K923" s="244"/>
      <c r="L923" s="254"/>
      <c r="M923" s="254"/>
      <c r="N923" s="254"/>
      <c r="O923" s="254"/>
      <c r="P923" s="254"/>
      <c r="Q923" s="254"/>
      <c r="R923" s="254"/>
      <c r="S923" s="254"/>
      <c r="T923" s="254"/>
      <c r="U923" s="254"/>
      <c r="V923" s="254"/>
      <c r="W923" s="254"/>
      <c r="X923" s="254"/>
      <c r="Y923" s="254"/>
      <c r="Z923" s="254"/>
      <c r="AA923" s="254"/>
      <c r="AB923" s="254"/>
      <c r="AC923" s="254"/>
      <c r="AD923" s="254"/>
    </row>
    <row r="924" spans="1:30" ht="15.75" customHeight="1" x14ac:dyDescent="0.25">
      <c r="A924" s="254"/>
      <c r="B924" s="254"/>
      <c r="C924" s="254"/>
      <c r="D924" s="254"/>
      <c r="E924" s="254"/>
      <c r="F924" s="244"/>
      <c r="G924" s="244"/>
      <c r="H924" s="244"/>
      <c r="I924" s="254"/>
      <c r="J924" s="254"/>
      <c r="K924" s="244"/>
      <c r="L924" s="254"/>
      <c r="M924" s="254"/>
      <c r="N924" s="254"/>
      <c r="O924" s="254"/>
      <c r="P924" s="254"/>
      <c r="Q924" s="254"/>
      <c r="R924" s="254"/>
      <c r="S924" s="254"/>
      <c r="T924" s="254"/>
      <c r="U924" s="254"/>
      <c r="V924" s="254"/>
      <c r="W924" s="254"/>
      <c r="X924" s="254"/>
      <c r="Y924" s="254"/>
      <c r="Z924" s="254"/>
      <c r="AA924" s="254"/>
      <c r="AB924" s="254"/>
      <c r="AC924" s="254"/>
      <c r="AD924" s="254"/>
    </row>
    <row r="925" spans="1:30" ht="15.75" customHeight="1" x14ac:dyDescent="0.25">
      <c r="A925" s="254"/>
      <c r="B925" s="254"/>
      <c r="C925" s="254"/>
      <c r="D925" s="254"/>
      <c r="E925" s="254"/>
      <c r="F925" s="244"/>
      <c r="G925" s="244"/>
      <c r="H925" s="244"/>
      <c r="I925" s="254"/>
      <c r="J925" s="254"/>
      <c r="K925" s="244"/>
      <c r="L925" s="254"/>
      <c r="M925" s="254"/>
      <c r="N925" s="254"/>
      <c r="O925" s="254"/>
      <c r="P925" s="254"/>
      <c r="Q925" s="254"/>
      <c r="R925" s="254"/>
      <c r="S925" s="254"/>
      <c r="T925" s="254"/>
      <c r="U925" s="254"/>
      <c r="V925" s="254"/>
      <c r="W925" s="254"/>
      <c r="X925" s="254"/>
      <c r="Y925" s="254"/>
      <c r="Z925" s="254"/>
      <c r="AA925" s="254"/>
      <c r="AB925" s="254"/>
      <c r="AC925" s="254"/>
      <c r="AD925" s="254"/>
    </row>
    <row r="926" spans="1:30" ht="15.75" customHeight="1" x14ac:dyDescent="0.25">
      <c r="A926" s="254"/>
      <c r="B926" s="254"/>
      <c r="C926" s="254"/>
      <c r="D926" s="254"/>
      <c r="E926" s="254"/>
      <c r="F926" s="244"/>
      <c r="G926" s="244"/>
      <c r="H926" s="244"/>
      <c r="I926" s="254"/>
      <c r="J926" s="254"/>
      <c r="K926" s="244"/>
      <c r="L926" s="254"/>
      <c r="M926" s="254"/>
      <c r="N926" s="254"/>
      <c r="O926" s="254"/>
      <c r="P926" s="254"/>
      <c r="Q926" s="254"/>
      <c r="R926" s="254"/>
      <c r="S926" s="254"/>
      <c r="T926" s="254"/>
      <c r="U926" s="254"/>
      <c r="V926" s="254"/>
      <c r="W926" s="254"/>
      <c r="X926" s="254"/>
      <c r="Y926" s="254"/>
      <c r="Z926" s="254"/>
      <c r="AA926" s="254"/>
      <c r="AB926" s="254"/>
      <c r="AC926" s="254"/>
      <c r="AD926" s="254"/>
    </row>
    <row r="927" spans="1:30" ht="15.75" customHeight="1" x14ac:dyDescent="0.25">
      <c r="A927" s="254"/>
      <c r="B927" s="254"/>
      <c r="C927" s="254"/>
      <c r="D927" s="254"/>
      <c r="E927" s="254"/>
      <c r="F927" s="244"/>
      <c r="G927" s="244"/>
      <c r="H927" s="244"/>
      <c r="I927" s="254"/>
      <c r="J927" s="254"/>
      <c r="K927" s="244"/>
      <c r="L927" s="254"/>
      <c r="M927" s="254"/>
      <c r="N927" s="254"/>
      <c r="O927" s="254"/>
      <c r="P927" s="254"/>
      <c r="Q927" s="254"/>
      <c r="R927" s="254"/>
      <c r="S927" s="254"/>
      <c r="T927" s="254"/>
      <c r="U927" s="254"/>
      <c r="V927" s="254"/>
      <c r="W927" s="254"/>
      <c r="X927" s="254"/>
      <c r="Y927" s="254"/>
      <c r="Z927" s="254"/>
      <c r="AA927" s="254"/>
      <c r="AB927" s="254"/>
      <c r="AC927" s="254"/>
      <c r="AD927" s="254"/>
    </row>
    <row r="928" spans="1:30" ht="15.75" customHeight="1" x14ac:dyDescent="0.25">
      <c r="A928" s="254"/>
      <c r="B928" s="254"/>
      <c r="C928" s="254"/>
      <c r="D928" s="254"/>
      <c r="E928" s="254"/>
      <c r="F928" s="244"/>
      <c r="G928" s="244"/>
      <c r="H928" s="244"/>
      <c r="I928" s="254"/>
      <c r="J928" s="254"/>
      <c r="K928" s="244"/>
      <c r="L928" s="254"/>
      <c r="M928" s="254"/>
      <c r="N928" s="254"/>
      <c r="O928" s="254"/>
      <c r="P928" s="254"/>
      <c r="Q928" s="254"/>
      <c r="R928" s="254"/>
      <c r="S928" s="254"/>
      <c r="T928" s="254"/>
      <c r="U928" s="254"/>
      <c r="V928" s="254"/>
      <c r="W928" s="254"/>
      <c r="X928" s="254"/>
      <c r="Y928" s="254"/>
      <c r="Z928" s="254"/>
      <c r="AA928" s="254"/>
      <c r="AB928" s="254"/>
      <c r="AC928" s="254"/>
      <c r="AD928" s="254"/>
    </row>
    <row r="929" spans="1:30" ht="15.75" customHeight="1" x14ac:dyDescent="0.25">
      <c r="A929" s="254"/>
      <c r="B929" s="254"/>
      <c r="C929" s="254"/>
      <c r="D929" s="254"/>
      <c r="E929" s="254"/>
      <c r="F929" s="244"/>
      <c r="G929" s="244"/>
      <c r="H929" s="244"/>
      <c r="I929" s="254"/>
      <c r="J929" s="254"/>
      <c r="K929" s="244"/>
      <c r="L929" s="254"/>
      <c r="M929" s="254"/>
      <c r="N929" s="254"/>
      <c r="O929" s="254"/>
      <c r="P929" s="254"/>
      <c r="Q929" s="254"/>
      <c r="R929" s="254"/>
      <c r="S929" s="254"/>
      <c r="T929" s="254"/>
      <c r="U929" s="254"/>
      <c r="V929" s="254"/>
      <c r="W929" s="254"/>
      <c r="X929" s="254"/>
      <c r="Y929" s="254"/>
      <c r="Z929" s="254"/>
      <c r="AA929" s="254"/>
      <c r="AB929" s="254"/>
      <c r="AC929" s="254"/>
      <c r="AD929" s="254"/>
    </row>
    <row r="930" spans="1:30" ht="15.75" customHeight="1" x14ac:dyDescent="0.25">
      <c r="A930" s="254"/>
      <c r="B930" s="254"/>
      <c r="C930" s="254"/>
      <c r="D930" s="254"/>
      <c r="E930" s="254"/>
      <c r="F930" s="244"/>
      <c r="G930" s="244"/>
      <c r="H930" s="244"/>
      <c r="I930" s="254"/>
      <c r="J930" s="254"/>
      <c r="K930" s="244"/>
      <c r="L930" s="254"/>
      <c r="M930" s="254"/>
      <c r="N930" s="254"/>
      <c r="O930" s="254"/>
      <c r="P930" s="254"/>
      <c r="Q930" s="254"/>
      <c r="R930" s="254"/>
      <c r="S930" s="254"/>
      <c r="T930" s="254"/>
      <c r="U930" s="254"/>
      <c r="V930" s="254"/>
      <c r="W930" s="254"/>
      <c r="X930" s="254"/>
      <c r="Y930" s="254"/>
      <c r="Z930" s="254"/>
      <c r="AA930" s="254"/>
      <c r="AB930" s="254"/>
      <c r="AC930" s="254"/>
      <c r="AD930" s="254"/>
    </row>
    <row r="931" spans="1:30" ht="15.75" customHeight="1" x14ac:dyDescent="0.25">
      <c r="A931" s="254"/>
      <c r="B931" s="254"/>
      <c r="C931" s="254"/>
      <c r="D931" s="254"/>
      <c r="E931" s="254"/>
      <c r="F931" s="244"/>
      <c r="G931" s="244"/>
      <c r="H931" s="244"/>
      <c r="I931" s="254"/>
      <c r="J931" s="254"/>
      <c r="K931" s="244"/>
      <c r="L931" s="254"/>
      <c r="M931" s="254"/>
      <c r="N931" s="254"/>
      <c r="O931" s="254"/>
      <c r="P931" s="254"/>
      <c r="Q931" s="254"/>
      <c r="R931" s="254"/>
      <c r="S931" s="254"/>
      <c r="T931" s="254"/>
      <c r="U931" s="254"/>
      <c r="V931" s="254"/>
      <c r="W931" s="254"/>
      <c r="X931" s="254"/>
      <c r="Y931" s="254"/>
      <c r="Z931" s="254"/>
      <c r="AA931" s="254"/>
      <c r="AB931" s="254"/>
      <c r="AC931" s="254"/>
      <c r="AD931" s="254"/>
    </row>
    <row r="932" spans="1:30" ht="15.75" customHeight="1" x14ac:dyDescent="0.25">
      <c r="A932" s="254"/>
      <c r="B932" s="254"/>
      <c r="C932" s="254"/>
      <c r="D932" s="254"/>
      <c r="E932" s="254"/>
      <c r="F932" s="244"/>
      <c r="G932" s="244"/>
      <c r="H932" s="244"/>
      <c r="I932" s="254"/>
      <c r="J932" s="254"/>
      <c r="K932" s="244"/>
      <c r="L932" s="254"/>
      <c r="M932" s="254"/>
      <c r="N932" s="254"/>
      <c r="O932" s="254"/>
      <c r="P932" s="254"/>
      <c r="Q932" s="254"/>
      <c r="R932" s="254"/>
      <c r="S932" s="254"/>
      <c r="T932" s="254"/>
      <c r="U932" s="254"/>
      <c r="V932" s="254"/>
      <c r="W932" s="254"/>
      <c r="X932" s="254"/>
      <c r="Y932" s="254"/>
      <c r="Z932" s="254"/>
      <c r="AA932" s="254"/>
      <c r="AB932" s="254"/>
      <c r="AC932" s="254"/>
      <c r="AD932" s="254"/>
    </row>
    <row r="933" spans="1:30" ht="15.75" customHeight="1" x14ac:dyDescent="0.25">
      <c r="A933" s="254"/>
      <c r="B933" s="254"/>
      <c r="C933" s="254"/>
      <c r="D933" s="254"/>
      <c r="E933" s="254"/>
      <c r="F933" s="244"/>
      <c r="G933" s="244"/>
      <c r="H933" s="244"/>
      <c r="I933" s="254"/>
      <c r="J933" s="254"/>
      <c r="K933" s="244"/>
      <c r="L933" s="254"/>
      <c r="M933" s="254"/>
      <c r="N933" s="254"/>
      <c r="O933" s="254"/>
      <c r="P933" s="254"/>
      <c r="Q933" s="254"/>
      <c r="R933" s="254"/>
      <c r="S933" s="254"/>
      <c r="T933" s="254"/>
      <c r="U933" s="254"/>
      <c r="V933" s="254"/>
      <c r="W933" s="254"/>
      <c r="X933" s="254"/>
      <c r="Y933" s="254"/>
      <c r="Z933" s="254"/>
      <c r="AA933" s="254"/>
      <c r="AB933" s="254"/>
      <c r="AC933" s="254"/>
      <c r="AD933" s="254"/>
    </row>
    <row r="934" spans="1:30" ht="15.75" customHeight="1" x14ac:dyDescent="0.25">
      <c r="A934" s="254"/>
      <c r="B934" s="254"/>
      <c r="C934" s="254"/>
      <c r="D934" s="254"/>
      <c r="E934" s="254"/>
      <c r="F934" s="244"/>
      <c r="G934" s="244"/>
      <c r="H934" s="244"/>
      <c r="I934" s="254"/>
      <c r="J934" s="254"/>
      <c r="K934" s="244"/>
      <c r="L934" s="254"/>
      <c r="M934" s="254"/>
      <c r="N934" s="254"/>
      <c r="O934" s="254"/>
      <c r="P934" s="254"/>
      <c r="Q934" s="254"/>
      <c r="R934" s="254"/>
      <c r="S934" s="254"/>
      <c r="T934" s="254"/>
      <c r="U934" s="254"/>
      <c r="V934" s="254"/>
      <c r="W934" s="254"/>
      <c r="X934" s="254"/>
      <c r="Y934" s="254"/>
      <c r="Z934" s="254"/>
      <c r="AA934" s="254"/>
      <c r="AB934" s="254"/>
      <c r="AC934" s="254"/>
      <c r="AD934" s="254"/>
    </row>
    <row r="935" spans="1:30" ht="15.75" customHeight="1" x14ac:dyDescent="0.25">
      <c r="A935" s="254"/>
      <c r="B935" s="254"/>
      <c r="C935" s="254"/>
      <c r="D935" s="254"/>
      <c r="E935" s="254"/>
      <c r="F935" s="244"/>
      <c r="G935" s="244"/>
      <c r="H935" s="244"/>
      <c r="I935" s="254"/>
      <c r="J935" s="254"/>
      <c r="K935" s="244"/>
      <c r="L935" s="254"/>
      <c r="M935" s="254"/>
      <c r="N935" s="254"/>
      <c r="O935" s="254"/>
      <c r="P935" s="254"/>
      <c r="Q935" s="254"/>
      <c r="R935" s="254"/>
      <c r="S935" s="254"/>
      <c r="T935" s="254"/>
      <c r="U935" s="254"/>
      <c r="V935" s="254"/>
      <c r="W935" s="254"/>
      <c r="X935" s="254"/>
      <c r="Y935" s="254"/>
      <c r="Z935" s="254"/>
      <c r="AA935" s="254"/>
      <c r="AB935" s="254"/>
      <c r="AC935" s="254"/>
      <c r="AD935" s="254"/>
    </row>
    <row r="936" spans="1:30" ht="15.75" customHeight="1" x14ac:dyDescent="0.25">
      <c r="A936" s="254"/>
      <c r="B936" s="254"/>
      <c r="C936" s="254"/>
      <c r="D936" s="254"/>
      <c r="E936" s="254"/>
      <c r="F936" s="244"/>
      <c r="G936" s="244"/>
      <c r="H936" s="244"/>
      <c r="I936" s="254"/>
      <c r="J936" s="254"/>
      <c r="K936" s="244"/>
      <c r="L936" s="254"/>
      <c r="M936" s="254"/>
      <c r="N936" s="254"/>
      <c r="O936" s="254"/>
      <c r="P936" s="254"/>
      <c r="Q936" s="254"/>
      <c r="R936" s="254"/>
      <c r="S936" s="254"/>
      <c r="T936" s="254"/>
      <c r="U936" s="254"/>
      <c r="V936" s="254"/>
      <c r="W936" s="254"/>
      <c r="X936" s="254"/>
      <c r="Y936" s="254"/>
      <c r="Z936" s="254"/>
      <c r="AA936" s="254"/>
      <c r="AB936" s="254"/>
      <c r="AC936" s="254"/>
      <c r="AD936" s="254"/>
    </row>
    <row r="937" spans="1:30" ht="15.75" customHeight="1" x14ac:dyDescent="0.25">
      <c r="A937" s="254"/>
      <c r="B937" s="254"/>
      <c r="C937" s="254"/>
      <c r="D937" s="254"/>
      <c r="E937" s="254"/>
      <c r="F937" s="244"/>
      <c r="G937" s="244"/>
      <c r="H937" s="244"/>
      <c r="I937" s="254"/>
      <c r="J937" s="254"/>
      <c r="K937" s="244"/>
      <c r="L937" s="254"/>
      <c r="M937" s="254"/>
      <c r="N937" s="254"/>
      <c r="O937" s="254"/>
      <c r="P937" s="254"/>
      <c r="Q937" s="254"/>
      <c r="R937" s="254"/>
      <c r="S937" s="254"/>
      <c r="T937" s="254"/>
      <c r="U937" s="254"/>
      <c r="V937" s="254"/>
      <c r="W937" s="254"/>
      <c r="X937" s="254"/>
      <c r="Y937" s="254"/>
      <c r="Z937" s="254"/>
      <c r="AA937" s="254"/>
      <c r="AB937" s="254"/>
      <c r="AC937" s="254"/>
      <c r="AD937" s="254"/>
    </row>
    <row r="938" spans="1:30" ht="15.75" customHeight="1" x14ac:dyDescent="0.25">
      <c r="A938" s="254"/>
      <c r="B938" s="254"/>
      <c r="C938" s="254"/>
      <c r="D938" s="254"/>
      <c r="E938" s="254"/>
      <c r="F938" s="244"/>
      <c r="G938" s="244"/>
      <c r="H938" s="244"/>
      <c r="I938" s="254"/>
      <c r="J938" s="254"/>
      <c r="K938" s="244"/>
      <c r="L938" s="254"/>
      <c r="M938" s="254"/>
      <c r="N938" s="254"/>
      <c r="O938" s="254"/>
      <c r="P938" s="254"/>
      <c r="Q938" s="254"/>
      <c r="R938" s="254"/>
      <c r="S938" s="254"/>
      <c r="T938" s="254"/>
      <c r="U938" s="254"/>
      <c r="V938" s="254"/>
      <c r="W938" s="254"/>
      <c r="X938" s="254"/>
      <c r="Y938" s="254"/>
      <c r="Z938" s="254"/>
      <c r="AA938" s="254"/>
      <c r="AB938" s="254"/>
      <c r="AC938" s="254"/>
      <c r="AD938" s="254"/>
    </row>
    <row r="939" spans="1:30" ht="15.75" customHeight="1" x14ac:dyDescent="0.25">
      <c r="A939" s="254"/>
      <c r="B939" s="254"/>
      <c r="C939" s="254"/>
      <c r="D939" s="254"/>
      <c r="E939" s="254"/>
      <c r="F939" s="244"/>
      <c r="G939" s="244"/>
      <c r="H939" s="244"/>
      <c r="I939" s="254"/>
      <c r="J939" s="254"/>
      <c r="K939" s="244"/>
      <c r="L939" s="254"/>
      <c r="M939" s="254"/>
      <c r="N939" s="254"/>
      <c r="O939" s="254"/>
      <c r="P939" s="254"/>
      <c r="Q939" s="254"/>
      <c r="R939" s="254"/>
      <c r="S939" s="254"/>
      <c r="T939" s="254"/>
      <c r="U939" s="254"/>
      <c r="V939" s="254"/>
      <c r="W939" s="254"/>
      <c r="X939" s="254"/>
      <c r="Y939" s="254"/>
      <c r="Z939" s="254"/>
      <c r="AA939" s="254"/>
      <c r="AB939" s="254"/>
      <c r="AC939" s="254"/>
      <c r="AD939" s="254"/>
    </row>
    <row r="940" spans="1:30" ht="15.75" customHeight="1" x14ac:dyDescent="0.25">
      <c r="A940" s="254"/>
      <c r="B940" s="254"/>
      <c r="C940" s="254"/>
      <c r="D940" s="254"/>
      <c r="E940" s="254"/>
      <c r="F940" s="244"/>
      <c r="G940" s="244"/>
      <c r="H940" s="244"/>
      <c r="I940" s="254"/>
      <c r="J940" s="254"/>
      <c r="K940" s="244"/>
      <c r="L940" s="254"/>
      <c r="M940" s="254"/>
      <c r="N940" s="254"/>
      <c r="O940" s="254"/>
      <c r="P940" s="254"/>
      <c r="Q940" s="254"/>
      <c r="R940" s="254"/>
      <c r="S940" s="254"/>
      <c r="T940" s="254"/>
      <c r="U940" s="254"/>
      <c r="V940" s="254"/>
      <c r="W940" s="254"/>
      <c r="X940" s="254"/>
      <c r="Y940" s="254"/>
      <c r="Z940" s="254"/>
      <c r="AA940" s="254"/>
      <c r="AB940" s="254"/>
      <c r="AC940" s="254"/>
      <c r="AD940" s="254"/>
    </row>
    <row r="941" spans="1:30" ht="15.75" customHeight="1" x14ac:dyDescent="0.25">
      <c r="A941" s="254"/>
      <c r="B941" s="254"/>
      <c r="C941" s="254"/>
      <c r="D941" s="254"/>
      <c r="E941" s="254"/>
      <c r="F941" s="244"/>
      <c r="G941" s="244"/>
      <c r="H941" s="244"/>
      <c r="I941" s="254"/>
      <c r="J941" s="254"/>
      <c r="K941" s="244"/>
      <c r="L941" s="254"/>
      <c r="M941" s="254"/>
      <c r="N941" s="254"/>
      <c r="O941" s="254"/>
      <c r="P941" s="254"/>
      <c r="Q941" s="254"/>
      <c r="R941" s="254"/>
      <c r="S941" s="254"/>
      <c r="T941" s="254"/>
      <c r="U941" s="254"/>
      <c r="V941" s="254"/>
      <c r="W941" s="254"/>
      <c r="X941" s="254"/>
      <c r="Y941" s="254"/>
      <c r="Z941" s="254"/>
      <c r="AA941" s="254"/>
      <c r="AB941" s="254"/>
      <c r="AC941" s="254"/>
      <c r="AD941" s="254"/>
    </row>
    <row r="942" spans="1:30" ht="15.75" customHeight="1" x14ac:dyDescent="0.25">
      <c r="A942" s="254"/>
      <c r="B942" s="254"/>
      <c r="C942" s="254"/>
      <c r="D942" s="254"/>
      <c r="E942" s="254"/>
      <c r="F942" s="244"/>
      <c r="G942" s="244"/>
      <c r="H942" s="244"/>
      <c r="I942" s="254"/>
      <c r="J942" s="254"/>
      <c r="K942" s="244"/>
      <c r="L942" s="254"/>
      <c r="M942" s="254"/>
      <c r="N942" s="254"/>
      <c r="O942" s="254"/>
      <c r="P942" s="254"/>
      <c r="Q942" s="254"/>
      <c r="R942" s="254"/>
      <c r="S942" s="254"/>
      <c r="T942" s="254"/>
      <c r="U942" s="254"/>
      <c r="V942" s="254"/>
      <c r="W942" s="254"/>
      <c r="X942" s="254"/>
      <c r="Y942" s="254"/>
      <c r="Z942" s="254"/>
      <c r="AA942" s="254"/>
      <c r="AB942" s="254"/>
      <c r="AC942" s="254"/>
      <c r="AD942" s="254"/>
    </row>
    <row r="943" spans="1:30" ht="15.75" customHeight="1" x14ac:dyDescent="0.25">
      <c r="A943" s="254"/>
      <c r="B943" s="254"/>
      <c r="C943" s="254"/>
      <c r="D943" s="254"/>
      <c r="E943" s="254"/>
      <c r="F943" s="244"/>
      <c r="G943" s="244"/>
      <c r="H943" s="244"/>
      <c r="I943" s="254"/>
      <c r="J943" s="254"/>
      <c r="K943" s="244"/>
      <c r="L943" s="254"/>
      <c r="M943" s="254"/>
      <c r="N943" s="254"/>
      <c r="O943" s="254"/>
      <c r="P943" s="254"/>
      <c r="Q943" s="254"/>
      <c r="R943" s="254"/>
      <c r="S943" s="254"/>
      <c r="T943" s="254"/>
      <c r="U943" s="254"/>
      <c r="V943" s="254"/>
      <c r="W943" s="254"/>
      <c r="X943" s="254"/>
      <c r="Y943" s="254"/>
      <c r="Z943" s="254"/>
      <c r="AA943" s="254"/>
      <c r="AB943" s="254"/>
      <c r="AC943" s="254"/>
      <c r="AD943" s="254"/>
    </row>
    <row r="944" spans="1:30" ht="15.75" customHeight="1" x14ac:dyDescent="0.25">
      <c r="A944" s="254"/>
      <c r="B944" s="254"/>
      <c r="C944" s="254"/>
      <c r="D944" s="254"/>
      <c r="E944" s="254"/>
      <c r="F944" s="244"/>
      <c r="G944" s="244"/>
      <c r="H944" s="244"/>
      <c r="I944" s="254"/>
      <c r="J944" s="254"/>
      <c r="K944" s="244"/>
      <c r="L944" s="254"/>
      <c r="M944" s="254"/>
      <c r="N944" s="254"/>
      <c r="O944" s="254"/>
      <c r="P944" s="254"/>
      <c r="Q944" s="254"/>
      <c r="R944" s="254"/>
      <c r="S944" s="254"/>
      <c r="T944" s="254"/>
      <c r="U944" s="254"/>
      <c r="V944" s="254"/>
      <c r="W944" s="254"/>
      <c r="X944" s="254"/>
      <c r="Y944" s="254"/>
      <c r="Z944" s="254"/>
      <c r="AA944" s="254"/>
      <c r="AB944" s="254"/>
      <c r="AC944" s="254"/>
      <c r="AD944" s="254"/>
    </row>
    <row r="945" spans="1:30" ht="15.75" customHeight="1" x14ac:dyDescent="0.25">
      <c r="A945" s="254"/>
      <c r="B945" s="254"/>
      <c r="C945" s="254"/>
      <c r="D945" s="254"/>
      <c r="E945" s="254"/>
      <c r="F945" s="244"/>
      <c r="G945" s="244"/>
      <c r="H945" s="244"/>
      <c r="I945" s="254"/>
      <c r="J945" s="254"/>
      <c r="K945" s="244"/>
      <c r="L945" s="254"/>
      <c r="M945" s="254"/>
      <c r="N945" s="254"/>
      <c r="O945" s="254"/>
      <c r="P945" s="254"/>
      <c r="Q945" s="254"/>
      <c r="R945" s="254"/>
      <c r="S945" s="254"/>
      <c r="T945" s="254"/>
      <c r="U945" s="254"/>
      <c r="V945" s="254"/>
      <c r="W945" s="254"/>
      <c r="X945" s="254"/>
      <c r="Y945" s="254"/>
      <c r="Z945" s="254"/>
      <c r="AA945" s="254"/>
      <c r="AB945" s="254"/>
      <c r="AC945" s="254"/>
      <c r="AD945" s="254"/>
    </row>
    <row r="946" spans="1:30" ht="15.75" customHeight="1" x14ac:dyDescent="0.25">
      <c r="A946" s="254"/>
      <c r="B946" s="254"/>
      <c r="C946" s="254"/>
      <c r="D946" s="254"/>
      <c r="E946" s="254"/>
      <c r="F946" s="244"/>
      <c r="G946" s="244"/>
      <c r="H946" s="244"/>
      <c r="I946" s="254"/>
      <c r="J946" s="254"/>
      <c r="K946" s="244"/>
      <c r="L946" s="254"/>
      <c r="M946" s="254"/>
      <c r="N946" s="254"/>
      <c r="O946" s="254"/>
      <c r="P946" s="254"/>
      <c r="Q946" s="254"/>
      <c r="R946" s="254"/>
      <c r="S946" s="254"/>
      <c r="T946" s="254"/>
      <c r="U946" s="254"/>
      <c r="V946" s="254"/>
      <c r="W946" s="254"/>
      <c r="X946" s="254"/>
      <c r="Y946" s="254"/>
      <c r="Z946" s="254"/>
      <c r="AA946" s="254"/>
      <c r="AB946" s="254"/>
      <c r="AC946" s="254"/>
      <c r="AD946" s="254"/>
    </row>
    <row r="947" spans="1:30" ht="15.75" customHeight="1" x14ac:dyDescent="0.25">
      <c r="A947" s="254"/>
      <c r="B947" s="254"/>
      <c r="C947" s="254"/>
      <c r="D947" s="254"/>
      <c r="E947" s="254"/>
      <c r="F947" s="244"/>
      <c r="G947" s="244"/>
      <c r="H947" s="244"/>
      <c r="I947" s="254"/>
      <c r="J947" s="254"/>
      <c r="K947" s="244"/>
      <c r="L947" s="254"/>
      <c r="M947" s="254"/>
      <c r="N947" s="254"/>
      <c r="O947" s="254"/>
      <c r="P947" s="254"/>
      <c r="Q947" s="254"/>
      <c r="R947" s="254"/>
      <c r="S947" s="254"/>
      <c r="T947" s="254"/>
      <c r="U947" s="254"/>
      <c r="V947" s="254"/>
      <c r="W947" s="254"/>
      <c r="X947" s="254"/>
      <c r="Y947" s="254"/>
      <c r="Z947" s="254"/>
      <c r="AA947" s="254"/>
      <c r="AB947" s="254"/>
      <c r="AC947" s="254"/>
      <c r="AD947" s="254"/>
    </row>
    <row r="948" spans="1:30" ht="15.75" customHeight="1" x14ac:dyDescent="0.25">
      <c r="A948" s="254"/>
      <c r="B948" s="254"/>
      <c r="C948" s="254"/>
      <c r="D948" s="254"/>
      <c r="E948" s="254"/>
      <c r="F948" s="244"/>
      <c r="G948" s="244"/>
      <c r="H948" s="244"/>
      <c r="I948" s="254"/>
      <c r="J948" s="254"/>
      <c r="K948" s="244"/>
      <c r="L948" s="254"/>
      <c r="M948" s="254"/>
      <c r="N948" s="254"/>
      <c r="O948" s="254"/>
      <c r="P948" s="254"/>
      <c r="Q948" s="254"/>
      <c r="R948" s="254"/>
      <c r="S948" s="254"/>
      <c r="T948" s="254"/>
      <c r="U948" s="254"/>
      <c r="V948" s="254"/>
      <c r="W948" s="254"/>
      <c r="X948" s="254"/>
      <c r="Y948" s="254"/>
      <c r="Z948" s="254"/>
      <c r="AA948" s="254"/>
      <c r="AB948" s="254"/>
      <c r="AC948" s="254"/>
      <c r="AD948" s="254"/>
    </row>
    <row r="949" spans="1:30" ht="15.75" customHeight="1" x14ac:dyDescent="0.25">
      <c r="A949" s="254"/>
      <c r="B949" s="254"/>
      <c r="C949" s="254"/>
      <c r="D949" s="254"/>
      <c r="E949" s="254"/>
      <c r="F949" s="244"/>
      <c r="G949" s="244"/>
      <c r="H949" s="244"/>
      <c r="I949" s="254"/>
      <c r="J949" s="254"/>
      <c r="K949" s="244"/>
      <c r="L949" s="254"/>
      <c r="M949" s="254"/>
      <c r="N949" s="254"/>
      <c r="O949" s="254"/>
      <c r="P949" s="254"/>
      <c r="Q949" s="254"/>
      <c r="R949" s="254"/>
      <c r="S949" s="254"/>
      <c r="T949" s="254"/>
      <c r="U949" s="254"/>
      <c r="V949" s="254"/>
      <c r="W949" s="254"/>
      <c r="X949" s="254"/>
      <c r="Y949" s="254"/>
      <c r="Z949" s="254"/>
      <c r="AA949" s="254"/>
      <c r="AB949" s="254"/>
      <c r="AC949" s="254"/>
      <c r="AD949" s="254"/>
    </row>
    <row r="950" spans="1:30" ht="15.75" customHeight="1" x14ac:dyDescent="0.25">
      <c r="A950" s="254"/>
      <c r="B950" s="254"/>
      <c r="C950" s="254"/>
      <c r="D950" s="254"/>
      <c r="E950" s="254"/>
      <c r="F950" s="244"/>
      <c r="G950" s="244"/>
      <c r="H950" s="244"/>
      <c r="I950" s="254"/>
      <c r="J950" s="254"/>
      <c r="K950" s="244"/>
      <c r="L950" s="254"/>
      <c r="M950" s="254"/>
      <c r="N950" s="254"/>
      <c r="O950" s="254"/>
      <c r="P950" s="254"/>
      <c r="Q950" s="254"/>
      <c r="R950" s="254"/>
      <c r="S950" s="254"/>
      <c r="T950" s="254"/>
      <c r="U950" s="254"/>
      <c r="V950" s="254"/>
      <c r="W950" s="254"/>
      <c r="X950" s="254"/>
      <c r="Y950" s="254"/>
      <c r="Z950" s="254"/>
      <c r="AA950" s="254"/>
      <c r="AB950" s="254"/>
      <c r="AC950" s="254"/>
      <c r="AD950" s="254"/>
    </row>
    <row r="951" spans="1:30" ht="15.75" customHeight="1" x14ac:dyDescent="0.25">
      <c r="A951" s="254"/>
      <c r="B951" s="254"/>
      <c r="C951" s="254"/>
      <c r="D951" s="254"/>
      <c r="E951" s="254"/>
      <c r="F951" s="244"/>
      <c r="G951" s="244"/>
      <c r="H951" s="244"/>
      <c r="I951" s="254"/>
      <c r="J951" s="254"/>
      <c r="K951" s="244"/>
      <c r="L951" s="254"/>
      <c r="M951" s="254"/>
      <c r="N951" s="254"/>
      <c r="O951" s="254"/>
      <c r="P951" s="254"/>
      <c r="Q951" s="254"/>
      <c r="R951" s="254"/>
      <c r="S951" s="254"/>
      <c r="T951" s="254"/>
      <c r="U951" s="254"/>
      <c r="V951" s="254"/>
      <c r="W951" s="254"/>
      <c r="X951" s="254"/>
      <c r="Y951" s="254"/>
      <c r="Z951" s="254"/>
      <c r="AA951" s="254"/>
      <c r="AB951" s="254"/>
      <c r="AC951" s="254"/>
      <c r="AD951" s="254"/>
    </row>
    <row r="952" spans="1:30" ht="15.75" customHeight="1" x14ac:dyDescent="0.25">
      <c r="A952" s="254"/>
      <c r="B952" s="254"/>
      <c r="C952" s="254"/>
      <c r="D952" s="254"/>
      <c r="E952" s="254"/>
      <c r="F952" s="244"/>
      <c r="G952" s="244"/>
      <c r="H952" s="244"/>
      <c r="I952" s="254"/>
      <c r="J952" s="254"/>
      <c r="K952" s="244"/>
      <c r="L952" s="254"/>
      <c r="M952" s="254"/>
      <c r="N952" s="254"/>
      <c r="O952" s="254"/>
      <c r="P952" s="254"/>
      <c r="Q952" s="254"/>
      <c r="R952" s="254"/>
      <c r="S952" s="254"/>
      <c r="T952" s="254"/>
      <c r="U952" s="254"/>
      <c r="V952" s="254"/>
      <c r="W952" s="254"/>
      <c r="X952" s="254"/>
      <c r="Y952" s="254"/>
      <c r="Z952" s="254"/>
      <c r="AA952" s="254"/>
      <c r="AB952" s="254"/>
      <c r="AC952" s="254"/>
      <c r="AD952" s="254"/>
    </row>
    <row r="953" spans="1:30" ht="15.75" customHeight="1" x14ac:dyDescent="0.25">
      <c r="A953" s="254"/>
      <c r="B953" s="254"/>
      <c r="C953" s="254"/>
      <c r="D953" s="254"/>
      <c r="E953" s="254"/>
      <c r="F953" s="244"/>
      <c r="G953" s="244"/>
      <c r="H953" s="244"/>
      <c r="I953" s="254"/>
      <c r="J953" s="254"/>
      <c r="K953" s="244"/>
      <c r="L953" s="254"/>
      <c r="M953" s="254"/>
      <c r="N953" s="254"/>
      <c r="O953" s="254"/>
      <c r="P953" s="254"/>
      <c r="Q953" s="254"/>
      <c r="R953" s="254"/>
      <c r="S953" s="254"/>
      <c r="T953" s="254"/>
      <c r="U953" s="254"/>
      <c r="V953" s="254"/>
      <c r="W953" s="254"/>
      <c r="X953" s="254"/>
      <c r="Y953" s="254"/>
      <c r="Z953" s="254"/>
      <c r="AA953" s="254"/>
      <c r="AB953" s="254"/>
      <c r="AC953" s="254"/>
      <c r="AD953" s="254"/>
    </row>
    <row r="954" spans="1:30" ht="15.75" customHeight="1" x14ac:dyDescent="0.25">
      <c r="A954" s="254"/>
      <c r="B954" s="254"/>
      <c r="C954" s="254"/>
      <c r="D954" s="254"/>
      <c r="E954" s="254"/>
      <c r="F954" s="244"/>
      <c r="G954" s="244"/>
      <c r="H954" s="244"/>
      <c r="I954" s="254"/>
      <c r="J954" s="254"/>
      <c r="K954" s="244"/>
      <c r="L954" s="254"/>
      <c r="M954" s="254"/>
      <c r="N954" s="254"/>
      <c r="O954" s="254"/>
      <c r="P954" s="254"/>
      <c r="Q954" s="254"/>
      <c r="R954" s="254"/>
      <c r="S954" s="254"/>
      <c r="T954" s="254"/>
      <c r="U954" s="254"/>
      <c r="V954" s="254"/>
      <c r="W954" s="254"/>
      <c r="X954" s="254"/>
      <c r="Y954" s="254"/>
      <c r="Z954" s="254"/>
      <c r="AA954" s="254"/>
      <c r="AB954" s="254"/>
      <c r="AC954" s="254"/>
      <c r="AD954" s="254"/>
    </row>
    <row r="955" spans="1:30" ht="15.75" customHeight="1" x14ac:dyDescent="0.25">
      <c r="A955" s="254"/>
      <c r="B955" s="254"/>
      <c r="C955" s="254"/>
      <c r="D955" s="254"/>
      <c r="E955" s="254"/>
      <c r="F955" s="244"/>
      <c r="G955" s="244"/>
      <c r="H955" s="244"/>
      <c r="I955" s="254"/>
      <c r="J955" s="254"/>
      <c r="K955" s="244"/>
      <c r="L955" s="254"/>
      <c r="M955" s="254"/>
      <c r="N955" s="254"/>
      <c r="O955" s="254"/>
      <c r="P955" s="254"/>
      <c r="Q955" s="254"/>
      <c r="R955" s="254"/>
      <c r="S955" s="254"/>
      <c r="T955" s="254"/>
      <c r="U955" s="254"/>
      <c r="V955" s="254"/>
      <c r="W955" s="254"/>
      <c r="X955" s="254"/>
      <c r="Y955" s="254"/>
      <c r="Z955" s="254"/>
      <c r="AA955" s="254"/>
      <c r="AB955" s="254"/>
      <c r="AC955" s="254"/>
      <c r="AD955" s="254"/>
    </row>
    <row r="956" spans="1:30" ht="15.75" customHeight="1" x14ac:dyDescent="0.25">
      <c r="A956" s="254"/>
      <c r="B956" s="254"/>
      <c r="C956" s="254"/>
      <c r="D956" s="254"/>
      <c r="E956" s="254"/>
      <c r="F956" s="244"/>
      <c r="G956" s="244"/>
      <c r="H956" s="244"/>
      <c r="I956" s="254"/>
      <c r="J956" s="254"/>
      <c r="K956" s="244"/>
      <c r="L956" s="254"/>
      <c r="M956" s="254"/>
      <c r="N956" s="254"/>
      <c r="O956" s="254"/>
      <c r="P956" s="254"/>
      <c r="Q956" s="254"/>
      <c r="R956" s="254"/>
      <c r="S956" s="254"/>
      <c r="T956" s="254"/>
      <c r="U956" s="254"/>
      <c r="V956" s="254"/>
      <c r="W956" s="254"/>
      <c r="X956" s="254"/>
      <c r="Y956" s="254"/>
      <c r="Z956" s="254"/>
      <c r="AA956" s="254"/>
      <c r="AB956" s="254"/>
      <c r="AC956" s="254"/>
      <c r="AD956" s="254"/>
    </row>
    <row r="957" spans="1:30" ht="15.75" customHeight="1" x14ac:dyDescent="0.25">
      <c r="A957" s="254"/>
      <c r="B957" s="254"/>
      <c r="C957" s="254"/>
      <c r="D957" s="254"/>
      <c r="E957" s="254"/>
      <c r="F957" s="244"/>
      <c r="G957" s="244"/>
      <c r="H957" s="244"/>
      <c r="I957" s="254"/>
      <c r="J957" s="254"/>
      <c r="K957" s="244"/>
      <c r="L957" s="254"/>
      <c r="M957" s="254"/>
      <c r="N957" s="254"/>
      <c r="O957" s="254"/>
      <c r="P957" s="254"/>
      <c r="Q957" s="254"/>
      <c r="R957" s="254"/>
      <c r="S957" s="254"/>
      <c r="T957" s="254"/>
      <c r="U957" s="254"/>
      <c r="V957" s="254"/>
      <c r="W957" s="254"/>
      <c r="X957" s="254"/>
      <c r="Y957" s="254"/>
      <c r="Z957" s="254"/>
      <c r="AA957" s="254"/>
      <c r="AB957" s="254"/>
      <c r="AC957" s="254"/>
      <c r="AD957" s="254"/>
    </row>
    <row r="958" spans="1:30" ht="15.75" customHeight="1" x14ac:dyDescent="0.25">
      <c r="A958" s="254"/>
      <c r="B958" s="254"/>
      <c r="C958" s="254"/>
      <c r="D958" s="254"/>
      <c r="E958" s="254"/>
      <c r="F958" s="244"/>
      <c r="G958" s="244"/>
      <c r="H958" s="244"/>
      <c r="I958" s="254"/>
      <c r="J958" s="254"/>
      <c r="K958" s="244"/>
      <c r="L958" s="254"/>
      <c r="M958" s="254"/>
      <c r="N958" s="254"/>
      <c r="O958" s="254"/>
      <c r="P958" s="254"/>
      <c r="Q958" s="254"/>
      <c r="R958" s="254"/>
      <c r="S958" s="254"/>
      <c r="T958" s="254"/>
      <c r="U958" s="254"/>
      <c r="V958" s="254"/>
      <c r="W958" s="254"/>
      <c r="X958" s="254"/>
      <c r="Y958" s="254"/>
      <c r="Z958" s="254"/>
      <c r="AA958" s="254"/>
      <c r="AB958" s="254"/>
      <c r="AC958" s="254"/>
      <c r="AD958" s="254"/>
    </row>
    <row r="959" spans="1:30" ht="15.75" customHeight="1" x14ac:dyDescent="0.25">
      <c r="A959" s="254"/>
      <c r="B959" s="254"/>
      <c r="C959" s="254"/>
      <c r="D959" s="254"/>
      <c r="E959" s="254"/>
      <c r="F959" s="244"/>
      <c r="G959" s="244"/>
      <c r="H959" s="244"/>
      <c r="I959" s="254"/>
      <c r="J959" s="254"/>
      <c r="K959" s="244"/>
      <c r="L959" s="254"/>
      <c r="M959" s="254"/>
      <c r="N959" s="254"/>
      <c r="O959" s="254"/>
      <c r="P959" s="254"/>
      <c r="Q959" s="254"/>
      <c r="R959" s="254"/>
      <c r="S959" s="254"/>
      <c r="T959" s="254"/>
      <c r="U959" s="254"/>
      <c r="V959" s="254"/>
      <c r="W959" s="254"/>
      <c r="X959" s="254"/>
      <c r="Y959" s="254"/>
      <c r="Z959" s="254"/>
      <c r="AA959" s="254"/>
      <c r="AB959" s="254"/>
      <c r="AC959" s="254"/>
      <c r="AD959" s="254"/>
    </row>
    <row r="960" spans="1:30" ht="15.75" customHeight="1" x14ac:dyDescent="0.25">
      <c r="A960" s="254"/>
      <c r="B960" s="254"/>
      <c r="C960" s="254"/>
      <c r="D960" s="254"/>
      <c r="E960" s="254"/>
      <c r="F960" s="244"/>
      <c r="G960" s="244"/>
      <c r="H960" s="244"/>
      <c r="I960" s="254"/>
      <c r="J960" s="254"/>
      <c r="K960" s="244"/>
      <c r="L960" s="254"/>
      <c r="M960" s="254"/>
      <c r="N960" s="254"/>
      <c r="O960" s="254"/>
      <c r="P960" s="254"/>
      <c r="Q960" s="254"/>
      <c r="R960" s="254"/>
      <c r="S960" s="254"/>
      <c r="T960" s="254"/>
      <c r="U960" s="254"/>
      <c r="V960" s="254"/>
      <c r="W960" s="254"/>
      <c r="X960" s="254"/>
      <c r="Y960" s="254"/>
      <c r="Z960" s="254"/>
      <c r="AA960" s="254"/>
      <c r="AB960" s="254"/>
      <c r="AC960" s="254"/>
      <c r="AD960" s="254"/>
    </row>
    <row r="961" spans="1:30" ht="15.75" customHeight="1" x14ac:dyDescent="0.25">
      <c r="A961" s="254"/>
      <c r="B961" s="254"/>
      <c r="C961" s="254"/>
      <c r="D961" s="254"/>
      <c r="E961" s="254"/>
      <c r="F961" s="244"/>
      <c r="G961" s="244"/>
      <c r="H961" s="244"/>
      <c r="I961" s="254"/>
      <c r="J961" s="254"/>
      <c r="K961" s="244"/>
      <c r="L961" s="254"/>
      <c r="M961" s="254"/>
      <c r="N961" s="254"/>
      <c r="O961" s="254"/>
      <c r="P961" s="254"/>
      <c r="Q961" s="254"/>
      <c r="R961" s="254"/>
      <c r="S961" s="254"/>
      <c r="T961" s="254"/>
      <c r="U961" s="254"/>
      <c r="V961" s="254"/>
      <c r="W961" s="254"/>
      <c r="X961" s="254"/>
      <c r="Y961" s="254"/>
      <c r="Z961" s="254"/>
      <c r="AA961" s="254"/>
      <c r="AB961" s="254"/>
      <c r="AC961" s="254"/>
      <c r="AD961" s="254"/>
    </row>
    <row r="962" spans="1:30" ht="15.75" customHeight="1" x14ac:dyDescent="0.25">
      <c r="A962" s="254"/>
      <c r="B962" s="254"/>
      <c r="C962" s="254"/>
      <c r="D962" s="254"/>
      <c r="E962" s="254"/>
      <c r="F962" s="244"/>
      <c r="G962" s="244"/>
      <c r="H962" s="244"/>
      <c r="I962" s="254"/>
      <c r="J962" s="254"/>
      <c r="K962" s="244"/>
      <c r="L962" s="254"/>
      <c r="M962" s="254"/>
      <c r="N962" s="254"/>
      <c r="O962" s="254"/>
      <c r="P962" s="254"/>
      <c r="Q962" s="254"/>
      <c r="R962" s="254"/>
      <c r="S962" s="254"/>
      <c r="T962" s="254"/>
      <c r="U962" s="254"/>
      <c r="V962" s="254"/>
      <c r="W962" s="254"/>
      <c r="X962" s="254"/>
      <c r="Y962" s="254"/>
      <c r="Z962" s="254"/>
      <c r="AA962" s="254"/>
      <c r="AB962" s="254"/>
      <c r="AC962" s="254"/>
      <c r="AD962" s="254"/>
    </row>
    <row r="963" spans="1:30" ht="15.75" customHeight="1" x14ac:dyDescent="0.25">
      <c r="A963" s="254"/>
      <c r="B963" s="254"/>
      <c r="C963" s="254"/>
      <c r="D963" s="254"/>
      <c r="E963" s="254"/>
      <c r="F963" s="244"/>
      <c r="G963" s="244"/>
      <c r="H963" s="244"/>
      <c r="I963" s="254"/>
      <c r="J963" s="254"/>
      <c r="K963" s="244"/>
      <c r="L963" s="254"/>
      <c r="M963" s="254"/>
      <c r="N963" s="254"/>
      <c r="O963" s="254"/>
      <c r="P963" s="254"/>
      <c r="Q963" s="254"/>
      <c r="R963" s="254"/>
      <c r="S963" s="254"/>
      <c r="T963" s="254"/>
      <c r="U963" s="254"/>
      <c r="V963" s="254"/>
      <c r="W963" s="254"/>
      <c r="X963" s="254"/>
      <c r="Y963" s="254"/>
      <c r="Z963" s="254"/>
      <c r="AA963" s="254"/>
      <c r="AB963" s="254"/>
      <c r="AC963" s="254"/>
      <c r="AD963" s="254"/>
    </row>
    <row r="964" spans="1:30" ht="15.75" customHeight="1" x14ac:dyDescent="0.25">
      <c r="A964" s="254"/>
      <c r="B964" s="254"/>
      <c r="C964" s="254"/>
      <c r="D964" s="254"/>
      <c r="E964" s="254"/>
      <c r="F964" s="244"/>
      <c r="G964" s="244"/>
      <c r="H964" s="244"/>
      <c r="I964" s="254"/>
      <c r="J964" s="254"/>
      <c r="K964" s="244"/>
      <c r="L964" s="254"/>
      <c r="M964" s="254"/>
      <c r="N964" s="254"/>
      <c r="O964" s="254"/>
      <c r="P964" s="254"/>
      <c r="Q964" s="254"/>
      <c r="R964" s="254"/>
      <c r="S964" s="254"/>
      <c r="T964" s="254"/>
      <c r="U964" s="254"/>
      <c r="V964" s="254"/>
      <c r="W964" s="254"/>
      <c r="X964" s="254"/>
      <c r="Y964" s="254"/>
      <c r="Z964" s="254"/>
      <c r="AA964" s="254"/>
      <c r="AB964" s="254"/>
      <c r="AC964" s="254"/>
      <c r="AD964" s="254"/>
    </row>
    <row r="965" spans="1:30" ht="15.75" customHeight="1" x14ac:dyDescent="0.25">
      <c r="A965" s="254"/>
      <c r="B965" s="254"/>
      <c r="C965" s="254"/>
      <c r="D965" s="254"/>
      <c r="E965" s="254"/>
      <c r="F965" s="244"/>
      <c r="G965" s="244"/>
      <c r="H965" s="244"/>
      <c r="I965" s="254"/>
      <c r="J965" s="254"/>
      <c r="K965" s="244"/>
      <c r="L965" s="254"/>
      <c r="M965" s="254"/>
      <c r="N965" s="254"/>
      <c r="O965" s="254"/>
      <c r="P965" s="254"/>
      <c r="Q965" s="254"/>
      <c r="R965" s="254"/>
      <c r="S965" s="254"/>
      <c r="T965" s="254"/>
      <c r="U965" s="254"/>
      <c r="V965" s="254"/>
      <c r="W965" s="254"/>
      <c r="X965" s="254"/>
      <c r="Y965" s="254"/>
      <c r="Z965" s="254"/>
      <c r="AA965" s="254"/>
      <c r="AB965" s="254"/>
      <c r="AC965" s="254"/>
      <c r="AD965" s="254"/>
    </row>
    <row r="966" spans="1:30" ht="15.75" customHeight="1" x14ac:dyDescent="0.25">
      <c r="A966" s="254"/>
      <c r="B966" s="254"/>
      <c r="C966" s="254"/>
      <c r="D966" s="254"/>
      <c r="E966" s="254"/>
      <c r="F966" s="244"/>
      <c r="G966" s="244"/>
      <c r="H966" s="244"/>
      <c r="I966" s="254"/>
      <c r="J966" s="254"/>
      <c r="K966" s="244"/>
      <c r="L966" s="254"/>
      <c r="M966" s="254"/>
      <c r="N966" s="254"/>
      <c r="O966" s="254"/>
      <c r="P966" s="254"/>
      <c r="Q966" s="254"/>
      <c r="R966" s="254"/>
      <c r="S966" s="254"/>
      <c r="T966" s="254"/>
      <c r="U966" s="254"/>
      <c r="V966" s="254"/>
      <c r="W966" s="254"/>
      <c r="X966" s="254"/>
      <c r="Y966" s="254"/>
      <c r="Z966" s="254"/>
      <c r="AA966" s="254"/>
      <c r="AB966" s="254"/>
      <c r="AC966" s="254"/>
      <c r="AD966" s="254"/>
    </row>
    <row r="967" spans="1:30" ht="15.75" customHeight="1" x14ac:dyDescent="0.25">
      <c r="A967" s="254"/>
      <c r="B967" s="254"/>
      <c r="C967" s="254"/>
      <c r="D967" s="254"/>
      <c r="E967" s="254"/>
      <c r="F967" s="244"/>
      <c r="G967" s="244"/>
      <c r="H967" s="244"/>
      <c r="I967" s="254"/>
      <c r="J967" s="254"/>
      <c r="K967" s="244"/>
      <c r="L967" s="254"/>
      <c r="M967" s="254"/>
      <c r="N967" s="254"/>
      <c r="O967" s="254"/>
      <c r="P967" s="254"/>
      <c r="Q967" s="254"/>
      <c r="R967" s="254"/>
      <c r="S967" s="254"/>
      <c r="T967" s="254"/>
      <c r="U967" s="254"/>
      <c r="V967" s="254"/>
      <c r="W967" s="254"/>
      <c r="X967" s="254"/>
      <c r="Y967" s="254"/>
      <c r="Z967" s="254"/>
      <c r="AA967" s="254"/>
      <c r="AB967" s="254"/>
      <c r="AC967" s="254"/>
      <c r="AD967" s="254"/>
    </row>
    <row r="968" spans="1:30" ht="15.75" customHeight="1" x14ac:dyDescent="0.25">
      <c r="A968" s="254"/>
      <c r="B968" s="254"/>
      <c r="C968" s="254"/>
      <c r="D968" s="254"/>
      <c r="E968" s="254"/>
      <c r="F968" s="244"/>
      <c r="G968" s="244"/>
      <c r="H968" s="244"/>
      <c r="I968" s="254"/>
      <c r="J968" s="254"/>
      <c r="K968" s="244"/>
      <c r="L968" s="254"/>
      <c r="M968" s="254"/>
      <c r="N968" s="254"/>
      <c r="O968" s="254"/>
      <c r="P968" s="254"/>
      <c r="Q968" s="254"/>
      <c r="R968" s="254"/>
      <c r="S968" s="254"/>
      <c r="T968" s="254"/>
      <c r="U968" s="254"/>
      <c r="V968" s="254"/>
      <c r="W968" s="254"/>
      <c r="X968" s="254"/>
      <c r="Y968" s="254"/>
      <c r="Z968" s="254"/>
      <c r="AA968" s="254"/>
      <c r="AB968" s="254"/>
      <c r="AC968" s="254"/>
      <c r="AD968" s="254"/>
    </row>
    <row r="969" spans="1:30" ht="15.75" customHeight="1" x14ac:dyDescent="0.25">
      <c r="A969" s="254"/>
      <c r="B969" s="254"/>
      <c r="C969" s="254"/>
      <c r="D969" s="254"/>
      <c r="E969" s="254"/>
      <c r="F969" s="244"/>
      <c r="G969" s="244"/>
      <c r="H969" s="244"/>
      <c r="I969" s="254"/>
      <c r="J969" s="254"/>
      <c r="K969" s="244"/>
      <c r="L969" s="254"/>
      <c r="M969" s="254"/>
      <c r="N969" s="254"/>
      <c r="O969" s="254"/>
      <c r="P969" s="254"/>
      <c r="Q969" s="254"/>
      <c r="R969" s="254"/>
      <c r="S969" s="254"/>
      <c r="T969" s="254"/>
      <c r="U969" s="254"/>
      <c r="V969" s="254"/>
      <c r="W969" s="254"/>
      <c r="X969" s="254"/>
      <c r="Y969" s="254"/>
      <c r="Z969" s="254"/>
      <c r="AA969" s="254"/>
      <c r="AB969" s="254"/>
      <c r="AC969" s="254"/>
      <c r="AD969" s="254"/>
    </row>
    <row r="970" spans="1:30" ht="15.75" customHeight="1" x14ac:dyDescent="0.25">
      <c r="A970" s="254"/>
      <c r="B970" s="254"/>
      <c r="C970" s="254"/>
      <c r="D970" s="254"/>
      <c r="E970" s="254"/>
      <c r="F970" s="244"/>
      <c r="G970" s="244"/>
      <c r="H970" s="244"/>
      <c r="I970" s="254"/>
      <c r="J970" s="254"/>
      <c r="K970" s="244"/>
      <c r="L970" s="254"/>
      <c r="M970" s="254"/>
      <c r="N970" s="254"/>
      <c r="O970" s="254"/>
      <c r="P970" s="254"/>
      <c r="Q970" s="254"/>
      <c r="R970" s="254"/>
      <c r="S970" s="254"/>
      <c r="T970" s="254"/>
      <c r="U970" s="254"/>
      <c r="V970" s="254"/>
      <c r="W970" s="254"/>
      <c r="X970" s="254"/>
      <c r="Y970" s="254"/>
      <c r="Z970" s="254"/>
      <c r="AA970" s="254"/>
      <c r="AB970" s="254"/>
      <c r="AC970" s="254"/>
      <c r="AD970" s="254"/>
    </row>
    <row r="971" spans="1:30" ht="15.75" customHeight="1" x14ac:dyDescent="0.25">
      <c r="A971" s="254"/>
      <c r="B971" s="254"/>
      <c r="C971" s="254"/>
      <c r="D971" s="254"/>
      <c r="E971" s="254"/>
      <c r="F971" s="244"/>
      <c r="G971" s="244"/>
      <c r="H971" s="244"/>
      <c r="I971" s="254"/>
      <c r="J971" s="254"/>
      <c r="K971" s="244"/>
      <c r="L971" s="254"/>
      <c r="M971" s="254"/>
      <c r="N971" s="254"/>
      <c r="O971" s="254"/>
      <c r="P971" s="254"/>
      <c r="Q971" s="254"/>
      <c r="R971" s="254"/>
      <c r="S971" s="254"/>
      <c r="T971" s="254"/>
      <c r="U971" s="254"/>
      <c r="V971" s="254"/>
      <c r="W971" s="254"/>
      <c r="X971" s="254"/>
      <c r="Y971" s="254"/>
      <c r="Z971" s="254"/>
      <c r="AA971" s="254"/>
      <c r="AB971" s="254"/>
      <c r="AC971" s="254"/>
      <c r="AD971" s="254"/>
    </row>
    <row r="972" spans="1:30" ht="15.75" customHeight="1" x14ac:dyDescent="0.25">
      <c r="A972" s="254"/>
      <c r="B972" s="254"/>
      <c r="C972" s="254"/>
      <c r="D972" s="254"/>
      <c r="E972" s="254"/>
      <c r="F972" s="244"/>
      <c r="G972" s="244"/>
      <c r="H972" s="244"/>
      <c r="I972" s="254"/>
      <c r="J972" s="254"/>
      <c r="K972" s="244"/>
      <c r="L972" s="254"/>
      <c r="M972" s="254"/>
      <c r="N972" s="254"/>
      <c r="O972" s="254"/>
      <c r="P972" s="254"/>
      <c r="Q972" s="254"/>
      <c r="R972" s="254"/>
      <c r="S972" s="254"/>
      <c r="T972" s="254"/>
      <c r="U972" s="254"/>
      <c r="V972" s="254"/>
      <c r="W972" s="254"/>
      <c r="X972" s="254"/>
      <c r="Y972" s="254"/>
      <c r="Z972" s="254"/>
      <c r="AA972" s="254"/>
      <c r="AB972" s="254"/>
      <c r="AC972" s="254"/>
      <c r="AD972" s="254"/>
    </row>
    <row r="973" spans="1:30" ht="15.75" customHeight="1" x14ac:dyDescent="0.25">
      <c r="A973" s="254"/>
      <c r="B973" s="254"/>
      <c r="C973" s="254"/>
      <c r="D973" s="254"/>
      <c r="E973" s="254"/>
      <c r="F973" s="244"/>
      <c r="G973" s="244"/>
      <c r="H973" s="244"/>
      <c r="I973" s="254"/>
      <c r="J973" s="254"/>
      <c r="K973" s="244"/>
      <c r="L973" s="254"/>
      <c r="M973" s="254"/>
      <c r="N973" s="254"/>
      <c r="O973" s="254"/>
      <c r="P973" s="254"/>
      <c r="Q973" s="254"/>
      <c r="R973" s="254"/>
      <c r="S973" s="254"/>
      <c r="T973" s="254"/>
      <c r="U973" s="254"/>
      <c r="V973" s="254"/>
      <c r="W973" s="254"/>
      <c r="X973" s="254"/>
      <c r="Y973" s="254"/>
      <c r="Z973" s="254"/>
      <c r="AA973" s="254"/>
      <c r="AB973" s="254"/>
      <c r="AC973" s="254"/>
      <c r="AD973" s="254"/>
    </row>
    <row r="974" spans="1:30" ht="15.75" customHeight="1" x14ac:dyDescent="0.25">
      <c r="A974" s="254"/>
      <c r="B974" s="254"/>
      <c r="C974" s="254"/>
      <c r="D974" s="254"/>
      <c r="E974" s="254"/>
      <c r="F974" s="244"/>
      <c r="G974" s="244"/>
      <c r="H974" s="244"/>
      <c r="I974" s="254"/>
      <c r="J974" s="254"/>
      <c r="K974" s="244"/>
      <c r="L974" s="254"/>
      <c r="M974" s="254"/>
      <c r="N974" s="254"/>
      <c r="O974" s="254"/>
      <c r="P974" s="254"/>
      <c r="Q974" s="254"/>
      <c r="R974" s="254"/>
      <c r="S974" s="254"/>
      <c r="T974" s="254"/>
      <c r="U974" s="254"/>
      <c r="V974" s="254"/>
      <c r="W974" s="254"/>
      <c r="X974" s="254"/>
      <c r="Y974" s="254"/>
      <c r="Z974" s="254"/>
      <c r="AA974" s="254"/>
      <c r="AB974" s="254"/>
      <c r="AC974" s="254"/>
      <c r="AD974" s="254"/>
    </row>
    <row r="975" spans="1:30" ht="15.75" customHeight="1" x14ac:dyDescent="0.25">
      <c r="A975" s="254"/>
      <c r="B975" s="254"/>
      <c r="C975" s="254"/>
      <c r="D975" s="254"/>
      <c r="E975" s="254"/>
      <c r="F975" s="244"/>
      <c r="G975" s="244"/>
      <c r="H975" s="244"/>
      <c r="I975" s="254"/>
      <c r="J975" s="254"/>
      <c r="K975" s="244"/>
      <c r="L975" s="254"/>
      <c r="M975" s="254"/>
      <c r="N975" s="254"/>
      <c r="O975" s="254"/>
      <c r="P975" s="254"/>
      <c r="Q975" s="254"/>
      <c r="R975" s="254"/>
      <c r="S975" s="254"/>
      <c r="T975" s="254"/>
      <c r="U975" s="254"/>
      <c r="V975" s="254"/>
      <c r="W975" s="254"/>
      <c r="X975" s="254"/>
      <c r="Y975" s="254"/>
      <c r="Z975" s="254"/>
      <c r="AA975" s="254"/>
      <c r="AB975" s="254"/>
      <c r="AC975" s="254"/>
      <c r="AD975" s="254"/>
    </row>
    <row r="976" spans="1:30" ht="15.75" customHeight="1" x14ac:dyDescent="0.25">
      <c r="A976" s="254"/>
      <c r="B976" s="254"/>
      <c r="C976" s="254"/>
      <c r="D976" s="254"/>
      <c r="E976" s="254"/>
      <c r="F976" s="244"/>
      <c r="G976" s="244"/>
      <c r="H976" s="244"/>
      <c r="I976" s="254"/>
      <c r="J976" s="254"/>
      <c r="K976" s="244"/>
      <c r="L976" s="254"/>
      <c r="M976" s="254"/>
      <c r="N976" s="254"/>
      <c r="O976" s="254"/>
      <c r="P976" s="254"/>
      <c r="Q976" s="254"/>
      <c r="R976" s="254"/>
      <c r="S976" s="254"/>
      <c r="T976" s="254"/>
      <c r="U976" s="254"/>
      <c r="V976" s="254"/>
      <c r="W976" s="254"/>
      <c r="X976" s="254"/>
      <c r="Y976" s="254"/>
      <c r="Z976" s="254"/>
      <c r="AA976" s="254"/>
      <c r="AB976" s="254"/>
      <c r="AC976" s="254"/>
      <c r="AD976" s="254"/>
    </row>
    <row r="977" spans="1:30" ht="15.75" customHeight="1" x14ac:dyDescent="0.25">
      <c r="A977" s="254"/>
      <c r="B977" s="254"/>
      <c r="C977" s="254"/>
      <c r="D977" s="254"/>
      <c r="E977" s="254"/>
      <c r="F977" s="244"/>
      <c r="G977" s="244"/>
      <c r="H977" s="244"/>
      <c r="I977" s="254"/>
      <c r="J977" s="254"/>
      <c r="K977" s="244"/>
      <c r="L977" s="254"/>
      <c r="M977" s="254"/>
      <c r="N977" s="254"/>
      <c r="O977" s="254"/>
      <c r="P977" s="254"/>
      <c r="Q977" s="254"/>
      <c r="R977" s="254"/>
      <c r="S977" s="254"/>
      <c r="T977" s="254"/>
      <c r="U977" s="254"/>
      <c r="V977" s="254"/>
      <c r="W977" s="254"/>
      <c r="X977" s="254"/>
      <c r="Y977" s="254"/>
      <c r="Z977" s="254"/>
      <c r="AA977" s="254"/>
      <c r="AB977" s="254"/>
      <c r="AC977" s="254"/>
      <c r="AD977" s="254"/>
    </row>
    <row r="978" spans="1:30" ht="15.75" customHeight="1" x14ac:dyDescent="0.25">
      <c r="A978" s="254"/>
      <c r="B978" s="254"/>
      <c r="C978" s="254"/>
      <c r="D978" s="254"/>
      <c r="E978" s="254"/>
      <c r="F978" s="244"/>
      <c r="G978" s="244"/>
      <c r="H978" s="244"/>
      <c r="I978" s="254"/>
      <c r="J978" s="254"/>
      <c r="K978" s="244"/>
      <c r="L978" s="254"/>
      <c r="M978" s="254"/>
      <c r="N978" s="254"/>
      <c r="O978" s="254"/>
      <c r="P978" s="254"/>
      <c r="Q978" s="254"/>
      <c r="R978" s="254"/>
      <c r="S978" s="254"/>
      <c r="T978" s="254"/>
      <c r="U978" s="254"/>
      <c r="V978" s="254"/>
      <c r="W978" s="254"/>
      <c r="X978" s="254"/>
      <c r="Y978" s="254"/>
      <c r="Z978" s="254"/>
      <c r="AA978" s="254"/>
      <c r="AB978" s="254"/>
      <c r="AC978" s="254"/>
      <c r="AD978" s="254"/>
    </row>
    <row r="979" spans="1:30" ht="15.75" customHeight="1" x14ac:dyDescent="0.25">
      <c r="A979" s="254"/>
      <c r="B979" s="254"/>
      <c r="C979" s="254"/>
      <c r="D979" s="254"/>
      <c r="E979" s="254"/>
      <c r="F979" s="244"/>
      <c r="G979" s="244"/>
      <c r="H979" s="244"/>
      <c r="I979" s="254"/>
      <c r="J979" s="254"/>
      <c r="K979" s="244"/>
      <c r="L979" s="254"/>
      <c r="M979" s="254"/>
      <c r="N979" s="254"/>
      <c r="O979" s="254"/>
      <c r="P979" s="254"/>
      <c r="Q979" s="254"/>
      <c r="R979" s="254"/>
      <c r="S979" s="254"/>
      <c r="T979" s="254"/>
      <c r="U979" s="254"/>
      <c r="V979" s="254"/>
      <c r="W979" s="254"/>
      <c r="X979" s="254"/>
      <c r="Y979" s="254"/>
      <c r="Z979" s="254"/>
      <c r="AA979" s="254"/>
      <c r="AB979" s="254"/>
      <c r="AC979" s="254"/>
      <c r="AD979" s="254"/>
    </row>
    <row r="980" spans="1:30" ht="15.75" customHeight="1" x14ac:dyDescent="0.25">
      <c r="A980" s="254"/>
      <c r="B980" s="254"/>
      <c r="C980" s="254"/>
      <c r="D980" s="254"/>
      <c r="E980" s="254"/>
      <c r="F980" s="244"/>
      <c r="G980" s="244"/>
      <c r="H980" s="244"/>
      <c r="I980" s="254"/>
      <c r="J980" s="254"/>
      <c r="K980" s="244"/>
      <c r="L980" s="254"/>
      <c r="M980" s="254"/>
      <c r="N980" s="254"/>
      <c r="O980" s="254"/>
      <c r="P980" s="254"/>
      <c r="Q980" s="254"/>
      <c r="R980" s="254"/>
      <c r="S980" s="254"/>
      <c r="T980" s="254"/>
      <c r="U980" s="254"/>
      <c r="V980" s="254"/>
      <c r="W980" s="254"/>
      <c r="X980" s="254"/>
      <c r="Y980" s="254"/>
      <c r="Z980" s="254"/>
      <c r="AA980" s="254"/>
      <c r="AB980" s="254"/>
      <c r="AC980" s="254"/>
      <c r="AD980" s="254"/>
    </row>
    <row r="981" spans="1:30" ht="15.75" customHeight="1" x14ac:dyDescent="0.25">
      <c r="A981" s="254"/>
      <c r="B981" s="254"/>
      <c r="C981" s="254"/>
      <c r="D981" s="254"/>
      <c r="E981" s="254"/>
      <c r="F981" s="244"/>
      <c r="G981" s="244"/>
      <c r="H981" s="244"/>
      <c r="I981" s="254"/>
      <c r="J981" s="254"/>
      <c r="K981" s="244"/>
      <c r="L981" s="254"/>
      <c r="M981" s="254"/>
      <c r="N981" s="254"/>
      <c r="O981" s="254"/>
      <c r="P981" s="254"/>
      <c r="Q981" s="254"/>
      <c r="R981" s="254"/>
      <c r="S981" s="254"/>
      <c r="T981" s="254"/>
      <c r="U981" s="254"/>
      <c r="V981" s="254"/>
      <c r="W981" s="254"/>
      <c r="X981" s="254"/>
      <c r="Y981" s="254"/>
      <c r="Z981" s="254"/>
      <c r="AA981" s="254"/>
      <c r="AB981" s="254"/>
      <c r="AC981" s="254"/>
      <c r="AD981" s="254"/>
    </row>
    <row r="982" spans="1:30" ht="15.75" customHeight="1" x14ac:dyDescent="0.25">
      <c r="A982" s="254"/>
      <c r="B982" s="254"/>
      <c r="C982" s="254"/>
      <c r="D982" s="254"/>
      <c r="E982" s="254"/>
      <c r="F982" s="244"/>
      <c r="G982" s="244"/>
      <c r="H982" s="244"/>
      <c r="I982" s="254"/>
      <c r="J982" s="254"/>
      <c r="K982" s="244"/>
      <c r="L982" s="254"/>
      <c r="M982" s="254"/>
      <c r="N982" s="254"/>
      <c r="O982" s="254"/>
      <c r="P982" s="254"/>
      <c r="Q982" s="254"/>
      <c r="R982" s="254"/>
      <c r="S982" s="254"/>
      <c r="T982" s="254"/>
      <c r="U982" s="254"/>
      <c r="V982" s="254"/>
      <c r="W982" s="254"/>
      <c r="X982" s="254"/>
      <c r="Y982" s="254"/>
      <c r="Z982" s="254"/>
      <c r="AA982" s="254"/>
      <c r="AB982" s="254"/>
      <c r="AC982" s="254"/>
      <c r="AD982" s="254"/>
    </row>
    <row r="983" spans="1:30" ht="15.75" customHeight="1" x14ac:dyDescent="0.25">
      <c r="A983" s="254"/>
      <c r="B983" s="254"/>
      <c r="C983" s="254"/>
      <c r="D983" s="254"/>
      <c r="E983" s="254"/>
      <c r="F983" s="244"/>
      <c r="G983" s="244"/>
      <c r="H983" s="244"/>
      <c r="I983" s="254"/>
      <c r="J983" s="254"/>
      <c r="K983" s="244"/>
      <c r="L983" s="254"/>
      <c r="M983" s="254"/>
      <c r="N983" s="254"/>
      <c r="O983" s="254"/>
      <c r="P983" s="254"/>
      <c r="Q983" s="254"/>
      <c r="R983" s="254"/>
      <c r="S983" s="254"/>
      <c r="T983" s="254"/>
      <c r="U983" s="254"/>
      <c r="V983" s="254"/>
      <c r="W983" s="254"/>
      <c r="X983" s="254"/>
      <c r="Y983" s="254"/>
      <c r="Z983" s="254"/>
      <c r="AA983" s="254"/>
      <c r="AB983" s="254"/>
      <c r="AC983" s="254"/>
      <c r="AD983" s="254"/>
    </row>
    <row r="984" spans="1:30" ht="15.75" customHeight="1" x14ac:dyDescent="0.25">
      <c r="A984" s="254"/>
      <c r="B984" s="254"/>
      <c r="C984" s="254"/>
      <c r="D984" s="254"/>
      <c r="E984" s="254"/>
      <c r="F984" s="244"/>
      <c r="G984" s="244"/>
      <c r="H984" s="244"/>
      <c r="I984" s="254"/>
      <c r="J984" s="254"/>
      <c r="K984" s="244"/>
      <c r="L984" s="254"/>
      <c r="M984" s="254"/>
      <c r="N984" s="254"/>
      <c r="O984" s="254"/>
      <c r="P984" s="254"/>
      <c r="Q984" s="254"/>
      <c r="R984" s="254"/>
      <c r="S984" s="254"/>
      <c r="T984" s="254"/>
      <c r="U984" s="254"/>
      <c r="V984" s="254"/>
      <c r="W984" s="254"/>
      <c r="X984" s="254"/>
      <c r="Y984" s="254"/>
      <c r="Z984" s="254"/>
      <c r="AA984" s="254"/>
      <c r="AB984" s="254"/>
      <c r="AC984" s="254"/>
      <c r="AD984" s="254"/>
    </row>
    <row r="985" spans="1:30" ht="15.75" customHeight="1" x14ac:dyDescent="0.25">
      <c r="A985" s="254"/>
      <c r="B985" s="254"/>
      <c r="C985" s="254"/>
      <c r="D985" s="254"/>
      <c r="E985" s="254"/>
      <c r="F985" s="244"/>
      <c r="G985" s="244"/>
      <c r="H985" s="244"/>
      <c r="I985" s="254"/>
      <c r="J985" s="254"/>
      <c r="K985" s="244"/>
      <c r="L985" s="254"/>
      <c r="M985" s="254"/>
      <c r="N985" s="254"/>
      <c r="O985" s="254"/>
      <c r="P985" s="254"/>
      <c r="Q985" s="254"/>
      <c r="R985" s="254"/>
      <c r="S985" s="254"/>
      <c r="T985" s="254"/>
      <c r="U985" s="254"/>
      <c r="V985" s="254"/>
      <c r="W985" s="254"/>
      <c r="X985" s="254"/>
      <c r="Y985" s="254"/>
      <c r="Z985" s="254"/>
      <c r="AA985" s="254"/>
      <c r="AB985" s="254"/>
      <c r="AC985" s="254"/>
      <c r="AD985" s="254"/>
    </row>
    <row r="986" spans="1:30" ht="15.75" customHeight="1" x14ac:dyDescent="0.25">
      <c r="A986" s="254"/>
      <c r="B986" s="254"/>
      <c r="C986" s="254"/>
      <c r="D986" s="254"/>
      <c r="E986" s="254"/>
      <c r="F986" s="244"/>
      <c r="G986" s="244"/>
      <c r="H986" s="244"/>
      <c r="I986" s="254"/>
      <c r="J986" s="254"/>
      <c r="K986" s="244"/>
      <c r="L986" s="254"/>
      <c r="M986" s="254"/>
      <c r="N986" s="254"/>
      <c r="O986" s="254"/>
      <c r="P986" s="254"/>
      <c r="Q986" s="254"/>
      <c r="R986" s="254"/>
      <c r="S986" s="254"/>
      <c r="T986" s="254"/>
      <c r="U986" s="254"/>
      <c r="V986" s="254"/>
      <c r="W986" s="254"/>
      <c r="X986" s="254"/>
      <c r="Y986" s="254"/>
      <c r="Z986" s="254"/>
      <c r="AA986" s="254"/>
      <c r="AB986" s="254"/>
      <c r="AC986" s="254"/>
      <c r="AD986" s="254"/>
    </row>
    <row r="987" spans="1:30" ht="15.75" customHeight="1" x14ac:dyDescent="0.25">
      <c r="A987" s="254"/>
      <c r="B987" s="254"/>
      <c r="C987" s="254"/>
      <c r="D987" s="254"/>
      <c r="E987" s="254"/>
      <c r="F987" s="244"/>
      <c r="G987" s="244"/>
      <c r="H987" s="244"/>
      <c r="I987" s="254"/>
      <c r="J987" s="254"/>
      <c r="K987" s="244"/>
      <c r="L987" s="254"/>
      <c r="M987" s="254"/>
      <c r="N987" s="254"/>
      <c r="O987" s="254"/>
      <c r="P987" s="254"/>
      <c r="Q987" s="254"/>
      <c r="R987" s="254"/>
      <c r="S987" s="254"/>
      <c r="T987" s="254"/>
      <c r="U987" s="254"/>
      <c r="V987" s="254"/>
      <c r="W987" s="254"/>
      <c r="X987" s="254"/>
      <c r="Y987" s="254"/>
      <c r="Z987" s="254"/>
      <c r="AA987" s="254"/>
      <c r="AB987" s="254"/>
      <c r="AC987" s="254"/>
      <c r="AD987" s="254"/>
    </row>
    <row r="988" spans="1:30" ht="15.75" customHeight="1" x14ac:dyDescent="0.25">
      <c r="A988" s="254"/>
      <c r="B988" s="254"/>
      <c r="C988" s="254"/>
      <c r="D988" s="254"/>
      <c r="E988" s="254"/>
      <c r="F988" s="244"/>
      <c r="G988" s="244"/>
      <c r="H988" s="244"/>
      <c r="I988" s="254"/>
      <c r="J988" s="254"/>
      <c r="K988" s="244"/>
      <c r="L988" s="254"/>
      <c r="M988" s="254"/>
      <c r="N988" s="254"/>
      <c r="O988" s="254"/>
      <c r="P988" s="254"/>
      <c r="Q988" s="254"/>
      <c r="R988" s="254"/>
      <c r="S988" s="254"/>
      <c r="T988" s="254"/>
      <c r="U988" s="254"/>
      <c r="V988" s="254"/>
      <c r="W988" s="254"/>
      <c r="X988" s="254"/>
      <c r="Y988" s="254"/>
      <c r="Z988" s="254"/>
      <c r="AA988" s="254"/>
      <c r="AB988" s="254"/>
      <c r="AC988" s="254"/>
      <c r="AD988" s="254"/>
    </row>
    <row r="989" spans="1:30" ht="15.75" customHeight="1" x14ac:dyDescent="0.25">
      <c r="A989" s="254"/>
      <c r="B989" s="254"/>
      <c r="C989" s="254"/>
      <c r="D989" s="254"/>
      <c r="E989" s="254"/>
      <c r="F989" s="244"/>
      <c r="G989" s="244"/>
      <c r="H989" s="244"/>
      <c r="I989" s="254"/>
      <c r="J989" s="254"/>
      <c r="K989" s="244"/>
      <c r="L989" s="254"/>
      <c r="M989" s="254"/>
      <c r="N989" s="254"/>
      <c r="O989" s="254"/>
      <c r="P989" s="254"/>
      <c r="Q989" s="254"/>
      <c r="R989" s="254"/>
      <c r="S989" s="254"/>
      <c r="T989" s="254"/>
      <c r="U989" s="254"/>
      <c r="V989" s="254"/>
      <c r="W989" s="254"/>
      <c r="X989" s="254"/>
      <c r="Y989" s="254"/>
      <c r="Z989" s="254"/>
      <c r="AA989" s="254"/>
      <c r="AB989" s="254"/>
      <c r="AC989" s="254"/>
      <c r="AD989" s="254"/>
    </row>
    <row r="990" spans="1:30" ht="15.75" customHeight="1" x14ac:dyDescent="0.25">
      <c r="A990" s="254"/>
      <c r="B990" s="254"/>
      <c r="C990" s="254"/>
      <c r="D990" s="254"/>
      <c r="E990" s="254"/>
      <c r="F990" s="244"/>
      <c r="G990" s="244"/>
      <c r="H990" s="244"/>
      <c r="I990" s="254"/>
      <c r="J990" s="254"/>
      <c r="K990" s="244"/>
      <c r="L990" s="254"/>
      <c r="M990" s="254"/>
      <c r="N990" s="254"/>
      <c r="O990" s="254"/>
      <c r="P990" s="254"/>
      <c r="Q990" s="254"/>
      <c r="R990" s="254"/>
      <c r="S990" s="254"/>
      <c r="T990" s="254"/>
      <c r="U990" s="254"/>
      <c r="V990" s="254"/>
      <c r="W990" s="254"/>
      <c r="X990" s="254"/>
      <c r="Y990" s="254"/>
      <c r="Z990" s="254"/>
      <c r="AA990" s="254"/>
      <c r="AB990" s="254"/>
      <c r="AC990" s="254"/>
      <c r="AD990" s="254"/>
    </row>
    <row r="991" spans="1:30" ht="15.75" customHeight="1" x14ac:dyDescent="0.25">
      <c r="A991" s="254"/>
      <c r="B991" s="254"/>
      <c r="C991" s="254"/>
      <c r="D991" s="254"/>
      <c r="E991" s="254"/>
      <c r="F991" s="244"/>
      <c r="G991" s="244"/>
      <c r="H991" s="244"/>
      <c r="I991" s="254"/>
      <c r="J991" s="254"/>
      <c r="K991" s="244"/>
      <c r="L991" s="254"/>
      <c r="M991" s="254"/>
      <c r="N991" s="254"/>
      <c r="O991" s="254"/>
      <c r="P991" s="254"/>
      <c r="Q991" s="254"/>
      <c r="R991" s="254"/>
      <c r="S991" s="254"/>
      <c r="T991" s="254"/>
      <c r="U991" s="254"/>
      <c r="V991" s="254"/>
      <c r="W991" s="254"/>
      <c r="X991" s="254"/>
      <c r="Y991" s="254"/>
      <c r="Z991" s="254"/>
      <c r="AA991" s="254"/>
      <c r="AB991" s="254"/>
      <c r="AC991" s="254"/>
      <c r="AD991" s="254"/>
    </row>
    <row r="992" spans="1:30" ht="15.75" customHeight="1" x14ac:dyDescent="0.25">
      <c r="A992" s="254"/>
      <c r="B992" s="254"/>
      <c r="C992" s="254"/>
      <c r="D992" s="254"/>
      <c r="E992" s="254"/>
      <c r="F992" s="244"/>
      <c r="G992" s="244"/>
      <c r="H992" s="244"/>
      <c r="I992" s="254"/>
      <c r="J992" s="254"/>
      <c r="K992" s="244"/>
      <c r="L992" s="254"/>
      <c r="M992" s="254"/>
      <c r="N992" s="254"/>
      <c r="O992" s="254"/>
      <c r="P992" s="254"/>
      <c r="Q992" s="254"/>
      <c r="R992" s="254"/>
      <c r="S992" s="254"/>
      <c r="T992" s="254"/>
      <c r="U992" s="254"/>
      <c r="V992" s="254"/>
      <c r="W992" s="254"/>
      <c r="X992" s="254"/>
      <c r="Y992" s="254"/>
      <c r="Z992" s="254"/>
      <c r="AA992" s="254"/>
      <c r="AB992" s="254"/>
      <c r="AC992" s="254"/>
      <c r="AD992" s="254"/>
    </row>
    <row r="993" spans="1:30" ht="15.75" customHeight="1" x14ac:dyDescent="0.25">
      <c r="A993" s="254"/>
      <c r="B993" s="254"/>
      <c r="C993" s="254"/>
      <c r="D993" s="254"/>
      <c r="E993" s="254"/>
      <c r="F993" s="244"/>
      <c r="G993" s="244"/>
      <c r="H993" s="244"/>
      <c r="I993" s="254"/>
      <c r="J993" s="254"/>
      <c r="K993" s="244"/>
      <c r="L993" s="254"/>
      <c r="M993" s="254"/>
      <c r="N993" s="254"/>
      <c r="O993" s="254"/>
      <c r="P993" s="254"/>
      <c r="Q993" s="254"/>
      <c r="R993" s="254"/>
      <c r="S993" s="254"/>
      <c r="T993" s="254"/>
      <c r="U993" s="254"/>
      <c r="V993" s="254"/>
      <c r="W993" s="254"/>
      <c r="X993" s="254"/>
      <c r="Y993" s="254"/>
      <c r="Z993" s="254"/>
      <c r="AA993" s="254"/>
      <c r="AB993" s="254"/>
      <c r="AC993" s="254"/>
      <c r="AD993" s="254"/>
    </row>
    <row r="994" spans="1:30" ht="15.75" customHeight="1" x14ac:dyDescent="0.25">
      <c r="A994" s="254"/>
      <c r="B994" s="254"/>
      <c r="C994" s="254"/>
      <c r="D994" s="254"/>
      <c r="E994" s="254"/>
      <c r="F994" s="244"/>
      <c r="G994" s="244"/>
      <c r="H994" s="244"/>
      <c r="I994" s="254"/>
      <c r="J994" s="254"/>
      <c r="K994" s="244"/>
      <c r="L994" s="254"/>
      <c r="M994" s="254"/>
      <c r="N994" s="254"/>
      <c r="O994" s="254"/>
      <c r="P994" s="254"/>
      <c r="Q994" s="254"/>
      <c r="R994" s="254"/>
      <c r="S994" s="254"/>
      <c r="T994" s="254"/>
      <c r="U994" s="254"/>
      <c r="V994" s="254"/>
      <c r="W994" s="254"/>
      <c r="X994" s="254"/>
      <c r="Y994" s="254"/>
      <c r="Z994" s="254"/>
      <c r="AA994" s="254"/>
      <c r="AB994" s="254"/>
      <c r="AC994" s="254"/>
      <c r="AD994" s="254"/>
    </row>
    <row r="995" spans="1:30" ht="15.75" customHeight="1" x14ac:dyDescent="0.25">
      <c r="A995" s="254"/>
      <c r="B995" s="254"/>
      <c r="C995" s="254"/>
      <c r="D995" s="254"/>
      <c r="E995" s="254"/>
      <c r="F995" s="244"/>
      <c r="G995" s="244"/>
      <c r="H995" s="244"/>
      <c r="I995" s="254"/>
      <c r="J995" s="254"/>
      <c r="K995" s="244"/>
      <c r="L995" s="254"/>
      <c r="M995" s="254"/>
      <c r="N995" s="254"/>
      <c r="O995" s="254"/>
      <c r="P995" s="254"/>
      <c r="Q995" s="254"/>
      <c r="R995" s="254"/>
      <c r="S995" s="254"/>
      <c r="T995" s="254"/>
      <c r="U995" s="254"/>
      <c r="V995" s="254"/>
      <c r="W995" s="254"/>
      <c r="X995" s="254"/>
      <c r="Y995" s="254"/>
      <c r="Z995" s="254"/>
      <c r="AA995" s="254"/>
      <c r="AB995" s="254"/>
      <c r="AC995" s="254"/>
      <c r="AD995" s="254"/>
    </row>
    <row r="996" spans="1:30" ht="15.75" customHeight="1" x14ac:dyDescent="0.25">
      <c r="A996" s="254"/>
      <c r="B996" s="254"/>
      <c r="C996" s="254"/>
      <c r="D996" s="254"/>
      <c r="E996" s="254"/>
      <c r="F996" s="244"/>
      <c r="G996" s="244"/>
      <c r="H996" s="244"/>
      <c r="I996" s="254"/>
      <c r="J996" s="254"/>
      <c r="K996" s="244"/>
      <c r="L996" s="254"/>
      <c r="M996" s="254"/>
      <c r="N996" s="254"/>
      <c r="O996" s="254"/>
      <c r="P996" s="254"/>
      <c r="Q996" s="254"/>
      <c r="R996" s="254"/>
      <c r="S996" s="254"/>
      <c r="T996" s="254"/>
      <c r="U996" s="254"/>
      <c r="V996" s="254"/>
      <c r="W996" s="254"/>
      <c r="X996" s="254"/>
      <c r="Y996" s="254"/>
      <c r="Z996" s="254"/>
      <c r="AA996" s="254"/>
      <c r="AB996" s="254"/>
      <c r="AC996" s="254"/>
      <c r="AD996" s="254"/>
    </row>
    <row r="997" spans="1:30" ht="15.75" customHeight="1" x14ac:dyDescent="0.25">
      <c r="A997" s="254"/>
      <c r="B997" s="254"/>
      <c r="C997" s="254"/>
      <c r="D997" s="254"/>
      <c r="E997" s="254"/>
      <c r="F997" s="244"/>
      <c r="G997" s="244"/>
      <c r="H997" s="244"/>
      <c r="I997" s="254"/>
      <c r="J997" s="254"/>
      <c r="K997" s="244"/>
      <c r="L997" s="254"/>
      <c r="M997" s="254"/>
      <c r="N997" s="254"/>
      <c r="O997" s="254"/>
      <c r="P997" s="254"/>
      <c r="Q997" s="254"/>
      <c r="R997" s="254"/>
      <c r="S997" s="254"/>
      <c r="T997" s="254"/>
      <c r="U997" s="254"/>
      <c r="V997" s="254"/>
      <c r="W997" s="254"/>
      <c r="X997" s="254"/>
      <c r="Y997" s="254"/>
      <c r="Z997" s="254"/>
      <c r="AA997" s="254"/>
      <c r="AB997" s="254"/>
      <c r="AC997" s="254"/>
      <c r="AD997" s="254"/>
    </row>
    <row r="998" spans="1:30" ht="15.75" customHeight="1" x14ac:dyDescent="0.25">
      <c r="A998" s="254"/>
      <c r="B998" s="254"/>
      <c r="C998" s="254"/>
      <c r="D998" s="254"/>
      <c r="E998" s="254"/>
      <c r="F998" s="244"/>
      <c r="G998" s="244"/>
      <c r="H998" s="244"/>
      <c r="I998" s="254"/>
      <c r="J998" s="254"/>
      <c r="K998" s="244"/>
      <c r="L998" s="254"/>
      <c r="M998" s="254"/>
      <c r="N998" s="254"/>
      <c r="O998" s="254"/>
      <c r="P998" s="254"/>
      <c r="Q998" s="254"/>
      <c r="R998" s="254"/>
      <c r="S998" s="254"/>
      <c r="T998" s="254"/>
      <c r="U998" s="254"/>
      <c r="V998" s="254"/>
      <c r="W998" s="254"/>
      <c r="X998" s="254"/>
      <c r="Y998" s="254"/>
      <c r="Z998" s="254"/>
      <c r="AA998" s="254"/>
      <c r="AB998" s="254"/>
      <c r="AC998" s="254"/>
      <c r="AD998" s="254"/>
    </row>
    <row r="999" spans="1:30" ht="15.75" customHeight="1" x14ac:dyDescent="0.25">
      <c r="A999" s="254"/>
      <c r="B999" s="254"/>
      <c r="C999" s="254"/>
      <c r="D999" s="254"/>
      <c r="E999" s="254"/>
      <c r="F999" s="244"/>
      <c r="G999" s="244"/>
      <c r="H999" s="244"/>
      <c r="I999" s="254"/>
      <c r="J999" s="254"/>
      <c r="K999" s="244"/>
      <c r="L999" s="254"/>
      <c r="M999" s="254"/>
      <c r="N999" s="254"/>
      <c r="O999" s="254"/>
      <c r="P999" s="254"/>
      <c r="Q999" s="254"/>
      <c r="R999" s="254"/>
      <c r="S999" s="254"/>
      <c r="T999" s="254"/>
      <c r="U999" s="254"/>
      <c r="V999" s="254"/>
      <c r="W999" s="254"/>
      <c r="X999" s="254"/>
      <c r="Y999" s="254"/>
      <c r="Z999" s="254"/>
      <c r="AA999" s="254"/>
      <c r="AB999" s="254"/>
      <c r="AC999" s="254"/>
      <c r="AD999" s="254"/>
    </row>
    <row r="1000" spans="1:30" ht="15.75" customHeight="1" x14ac:dyDescent="0.25">
      <c r="A1000" s="254"/>
      <c r="B1000" s="254"/>
      <c r="C1000" s="254"/>
      <c r="D1000" s="254"/>
      <c r="E1000" s="254"/>
      <c r="F1000" s="244"/>
      <c r="G1000" s="244"/>
      <c r="H1000" s="244"/>
      <c r="I1000" s="254"/>
      <c r="J1000" s="254"/>
      <c r="K1000" s="244"/>
      <c r="L1000" s="254"/>
      <c r="M1000" s="254"/>
      <c r="N1000" s="254"/>
      <c r="O1000" s="254"/>
      <c r="P1000" s="254"/>
      <c r="Q1000" s="254"/>
      <c r="R1000" s="254"/>
      <c r="S1000" s="254"/>
      <c r="T1000" s="254"/>
      <c r="U1000" s="254"/>
      <c r="V1000" s="254"/>
      <c r="W1000" s="254"/>
      <c r="X1000" s="254"/>
      <c r="Y1000" s="254"/>
      <c r="Z1000" s="254"/>
      <c r="AA1000" s="254"/>
      <c r="AB1000" s="254"/>
      <c r="AC1000" s="254"/>
      <c r="AD1000" s="254"/>
    </row>
    <row r="1001" spans="1:30" ht="15.75" customHeight="1" x14ac:dyDescent="0.25">
      <c r="A1001" s="254"/>
      <c r="B1001" s="254"/>
      <c r="C1001" s="254"/>
      <c r="D1001" s="254"/>
      <c r="E1001" s="254"/>
      <c r="F1001" s="244"/>
      <c r="G1001" s="244"/>
      <c r="H1001" s="244"/>
      <c r="I1001" s="254"/>
      <c r="J1001" s="254"/>
      <c r="K1001" s="244"/>
      <c r="L1001" s="254"/>
      <c r="M1001" s="254"/>
      <c r="N1001" s="254"/>
      <c r="O1001" s="254"/>
      <c r="P1001" s="254"/>
      <c r="Q1001" s="254"/>
      <c r="R1001" s="254"/>
      <c r="S1001" s="254"/>
      <c r="T1001" s="254"/>
      <c r="U1001" s="254"/>
      <c r="V1001" s="254"/>
      <c r="W1001" s="254"/>
      <c r="X1001" s="254"/>
      <c r="Y1001" s="254"/>
      <c r="Z1001" s="254"/>
      <c r="AA1001" s="254"/>
      <c r="AB1001" s="254"/>
      <c r="AC1001" s="254"/>
      <c r="AD1001" s="254"/>
    </row>
    <row r="1002" spans="1:30" ht="15.75" customHeight="1" x14ac:dyDescent="0.25">
      <c r="A1002" s="254"/>
      <c r="B1002" s="254"/>
      <c r="C1002" s="254"/>
      <c r="D1002" s="254"/>
      <c r="E1002" s="254"/>
      <c r="F1002" s="244"/>
      <c r="G1002" s="244"/>
      <c r="H1002" s="244"/>
      <c r="I1002" s="254"/>
      <c r="J1002" s="254"/>
      <c r="K1002" s="244"/>
      <c r="L1002" s="254"/>
      <c r="M1002" s="254"/>
      <c r="N1002" s="254"/>
      <c r="O1002" s="254"/>
      <c r="P1002" s="254"/>
      <c r="Q1002" s="254"/>
      <c r="R1002" s="254"/>
      <c r="S1002" s="254"/>
      <c r="T1002" s="254"/>
      <c r="U1002" s="254"/>
      <c r="V1002" s="254"/>
      <c r="W1002" s="254"/>
      <c r="X1002" s="254"/>
      <c r="Y1002" s="254"/>
      <c r="Z1002" s="254"/>
      <c r="AA1002" s="254"/>
      <c r="AB1002" s="254"/>
      <c r="AC1002" s="254"/>
      <c r="AD1002" s="254"/>
    </row>
    <row r="1003" spans="1:30" ht="15.75" customHeight="1" x14ac:dyDescent="0.25">
      <c r="A1003" s="254"/>
      <c r="B1003" s="254"/>
      <c r="C1003" s="254"/>
      <c r="D1003" s="254"/>
      <c r="E1003" s="254"/>
      <c r="F1003" s="244"/>
      <c r="G1003" s="244"/>
      <c r="H1003" s="244"/>
      <c r="I1003" s="254"/>
      <c r="J1003" s="254"/>
      <c r="K1003" s="244"/>
      <c r="L1003" s="254"/>
      <c r="M1003" s="254"/>
      <c r="N1003" s="254"/>
      <c r="O1003" s="254"/>
      <c r="P1003" s="254"/>
      <c r="Q1003" s="254"/>
      <c r="R1003" s="254"/>
      <c r="S1003" s="254"/>
      <c r="T1003" s="254"/>
      <c r="U1003" s="254"/>
      <c r="V1003" s="254"/>
      <c r="W1003" s="254"/>
      <c r="X1003" s="254"/>
      <c r="Y1003" s="254"/>
      <c r="Z1003" s="254"/>
      <c r="AA1003" s="254"/>
      <c r="AB1003" s="254"/>
      <c r="AC1003" s="254"/>
      <c r="AD1003" s="254"/>
    </row>
    <row r="1004" spans="1:30" ht="15.75" customHeight="1" x14ac:dyDescent="0.25">
      <c r="A1004" s="254"/>
      <c r="B1004" s="254"/>
      <c r="C1004" s="254"/>
      <c r="D1004" s="254"/>
      <c r="E1004" s="254"/>
      <c r="F1004" s="244"/>
      <c r="G1004" s="244"/>
      <c r="H1004" s="244"/>
      <c r="I1004" s="254"/>
      <c r="J1004" s="254"/>
      <c r="K1004" s="244"/>
      <c r="L1004" s="254"/>
      <c r="M1004" s="254"/>
      <c r="N1004" s="254"/>
      <c r="O1004" s="254"/>
      <c r="P1004" s="254"/>
      <c r="Q1004" s="254"/>
      <c r="R1004" s="254"/>
      <c r="S1004" s="254"/>
      <c r="T1004" s="254"/>
      <c r="U1004" s="254"/>
      <c r="V1004" s="254"/>
      <c r="W1004" s="254"/>
      <c r="X1004" s="254"/>
      <c r="Y1004" s="254"/>
      <c r="Z1004" s="254"/>
      <c r="AA1004" s="254"/>
      <c r="AB1004" s="254"/>
      <c r="AC1004" s="254"/>
      <c r="AD1004" s="254"/>
    </row>
    <row r="1005" spans="1:30" ht="15.75" customHeight="1" x14ac:dyDescent="0.25">
      <c r="A1005" s="254"/>
      <c r="B1005" s="254"/>
      <c r="C1005" s="254"/>
      <c r="D1005" s="254"/>
      <c r="E1005" s="254"/>
      <c r="F1005" s="244"/>
      <c r="G1005" s="244"/>
      <c r="H1005" s="244"/>
      <c r="I1005" s="254"/>
      <c r="J1005" s="254"/>
      <c r="K1005" s="244"/>
      <c r="L1005" s="254"/>
      <c r="M1005" s="254"/>
      <c r="N1005" s="254"/>
      <c r="O1005" s="254"/>
      <c r="P1005" s="254"/>
      <c r="Q1005" s="254"/>
      <c r="R1005" s="254"/>
      <c r="S1005" s="254"/>
      <c r="T1005" s="254"/>
      <c r="U1005" s="254"/>
      <c r="V1005" s="254"/>
      <c r="W1005" s="254"/>
      <c r="X1005" s="254"/>
      <c r="Y1005" s="254"/>
      <c r="Z1005" s="254"/>
      <c r="AA1005" s="254"/>
      <c r="AB1005" s="254"/>
      <c r="AC1005" s="254"/>
      <c r="AD1005" s="254"/>
    </row>
    <row r="1006" spans="1:30" ht="15.75" customHeight="1" x14ac:dyDescent="0.25">
      <c r="A1006" s="254"/>
      <c r="B1006" s="254"/>
      <c r="C1006" s="254"/>
      <c r="D1006" s="254"/>
      <c r="E1006" s="254"/>
      <c r="F1006" s="244"/>
      <c r="G1006" s="244"/>
      <c r="H1006" s="244"/>
      <c r="I1006" s="254"/>
      <c r="J1006" s="254"/>
      <c r="K1006" s="244"/>
      <c r="L1006" s="254"/>
      <c r="M1006" s="254"/>
      <c r="N1006" s="254"/>
      <c r="O1006" s="254"/>
      <c r="P1006" s="254"/>
      <c r="Q1006" s="254"/>
      <c r="R1006" s="254"/>
      <c r="S1006" s="254"/>
      <c r="T1006" s="254"/>
      <c r="U1006" s="254"/>
      <c r="V1006" s="254"/>
      <c r="W1006" s="254"/>
      <c r="X1006" s="254"/>
      <c r="Y1006" s="254"/>
      <c r="Z1006" s="254"/>
      <c r="AA1006" s="254"/>
      <c r="AB1006" s="254"/>
      <c r="AC1006" s="254"/>
      <c r="AD1006" s="254"/>
    </row>
    <row r="1007" spans="1:30" ht="15.75" customHeight="1" x14ac:dyDescent="0.25">
      <c r="A1007" s="254"/>
      <c r="B1007" s="254"/>
      <c r="C1007" s="254"/>
      <c r="D1007" s="254"/>
      <c r="E1007" s="254"/>
      <c r="F1007" s="244"/>
      <c r="G1007" s="244"/>
      <c r="H1007" s="244"/>
      <c r="I1007" s="254"/>
      <c r="J1007" s="254"/>
      <c r="K1007" s="244"/>
      <c r="L1007" s="254"/>
      <c r="M1007" s="254"/>
      <c r="N1007" s="254"/>
      <c r="O1007" s="254"/>
      <c r="P1007" s="254"/>
      <c r="Q1007" s="254"/>
      <c r="R1007" s="254"/>
      <c r="S1007" s="254"/>
      <c r="T1007" s="254"/>
      <c r="U1007" s="254"/>
      <c r="V1007" s="254"/>
      <c r="W1007" s="254"/>
      <c r="X1007" s="254"/>
      <c r="Y1007" s="254"/>
      <c r="Z1007" s="254"/>
      <c r="AA1007" s="254"/>
      <c r="AB1007" s="254"/>
      <c r="AC1007" s="254"/>
      <c r="AD1007" s="254"/>
    </row>
    <row r="1008" spans="1:30" ht="15.75" customHeight="1" x14ac:dyDescent="0.25">
      <c r="A1008" s="254"/>
      <c r="B1008" s="254"/>
      <c r="C1008" s="254"/>
      <c r="D1008" s="254"/>
      <c r="E1008" s="254"/>
      <c r="F1008" s="244"/>
      <c r="G1008" s="244"/>
      <c r="H1008" s="244"/>
      <c r="I1008" s="254"/>
      <c r="J1008" s="254"/>
      <c r="K1008" s="244"/>
      <c r="L1008" s="254"/>
      <c r="M1008" s="254"/>
      <c r="N1008" s="254"/>
      <c r="O1008" s="254"/>
      <c r="P1008" s="254"/>
      <c r="Q1008" s="254"/>
      <c r="R1008" s="254"/>
      <c r="S1008" s="254"/>
      <c r="T1008" s="254"/>
      <c r="U1008" s="254"/>
      <c r="V1008" s="254"/>
      <c r="W1008" s="254"/>
      <c r="X1008" s="254"/>
      <c r="Y1008" s="254"/>
      <c r="Z1008" s="254"/>
      <c r="AA1008" s="254"/>
      <c r="AB1008" s="254"/>
      <c r="AC1008" s="254"/>
      <c r="AD1008" s="254"/>
    </row>
    <row r="1009" spans="1:30" ht="15.75" customHeight="1" x14ac:dyDescent="0.25">
      <c r="A1009" s="254"/>
      <c r="B1009" s="254"/>
      <c r="C1009" s="254"/>
      <c r="D1009" s="254"/>
      <c r="E1009" s="254"/>
      <c r="F1009" s="244"/>
      <c r="G1009" s="244"/>
      <c r="H1009" s="244"/>
      <c r="I1009" s="254"/>
      <c r="J1009" s="254"/>
      <c r="K1009" s="244"/>
      <c r="L1009" s="254"/>
      <c r="M1009" s="254"/>
      <c r="N1009" s="254"/>
      <c r="O1009" s="254"/>
      <c r="P1009" s="254"/>
      <c r="Q1009" s="254"/>
      <c r="R1009" s="254"/>
      <c r="S1009" s="254"/>
      <c r="T1009" s="254"/>
      <c r="U1009" s="254"/>
      <c r="V1009" s="254"/>
      <c r="W1009" s="254"/>
      <c r="X1009" s="254"/>
      <c r="Y1009" s="254"/>
      <c r="Z1009" s="254"/>
      <c r="AA1009" s="254"/>
      <c r="AB1009" s="254"/>
      <c r="AC1009" s="254"/>
      <c r="AD1009" s="254"/>
    </row>
    <row r="1010" spans="1:30" ht="15.75" customHeight="1" x14ac:dyDescent="0.25">
      <c r="A1010" s="254"/>
      <c r="B1010" s="254"/>
      <c r="C1010" s="254"/>
      <c r="D1010" s="254"/>
      <c r="E1010" s="254"/>
      <c r="F1010" s="244"/>
      <c r="G1010" s="244"/>
      <c r="H1010" s="244"/>
      <c r="I1010" s="254"/>
      <c r="J1010" s="254"/>
      <c r="K1010" s="244"/>
      <c r="L1010" s="254"/>
      <c r="M1010" s="254"/>
      <c r="N1010" s="254"/>
      <c r="O1010" s="254"/>
      <c r="P1010" s="254"/>
      <c r="Q1010" s="254"/>
      <c r="R1010" s="254"/>
      <c r="S1010" s="254"/>
      <c r="T1010" s="254"/>
      <c r="U1010" s="254"/>
      <c r="V1010" s="254"/>
      <c r="W1010" s="254"/>
      <c r="X1010" s="254"/>
      <c r="Y1010" s="254"/>
      <c r="Z1010" s="254"/>
      <c r="AA1010" s="254"/>
      <c r="AB1010" s="254"/>
      <c r="AC1010" s="254"/>
      <c r="AD1010" s="254"/>
    </row>
    <row r="1011" spans="1:30" ht="15.75" customHeight="1" x14ac:dyDescent="0.25">
      <c r="A1011" s="254"/>
      <c r="B1011" s="254"/>
      <c r="C1011" s="254"/>
      <c r="D1011" s="254"/>
      <c r="E1011" s="254"/>
      <c r="F1011" s="244"/>
      <c r="G1011" s="244"/>
      <c r="H1011" s="244"/>
      <c r="I1011" s="254"/>
      <c r="J1011" s="254"/>
      <c r="K1011" s="244"/>
      <c r="L1011" s="254"/>
      <c r="M1011" s="254"/>
      <c r="N1011" s="254"/>
      <c r="O1011" s="254"/>
      <c r="P1011" s="254"/>
      <c r="Q1011" s="254"/>
      <c r="R1011" s="254"/>
      <c r="S1011" s="254"/>
      <c r="T1011" s="254"/>
      <c r="U1011" s="254"/>
      <c r="V1011" s="254"/>
      <c r="W1011" s="254"/>
      <c r="X1011" s="254"/>
      <c r="Y1011" s="254"/>
      <c r="Z1011" s="254"/>
      <c r="AA1011" s="254"/>
      <c r="AB1011" s="254"/>
      <c r="AC1011" s="254"/>
      <c r="AD1011" s="254"/>
    </row>
    <row r="1012" spans="1:30" ht="15.75" customHeight="1" x14ac:dyDescent="0.25">
      <c r="A1012" s="254"/>
      <c r="B1012" s="254"/>
      <c r="C1012" s="254"/>
      <c r="D1012" s="254"/>
      <c r="E1012" s="254"/>
      <c r="F1012" s="244"/>
      <c r="G1012" s="244"/>
      <c r="H1012" s="244"/>
      <c r="I1012" s="254"/>
      <c r="J1012" s="254"/>
      <c r="K1012" s="244"/>
      <c r="L1012" s="254"/>
      <c r="M1012" s="254"/>
      <c r="N1012" s="254"/>
      <c r="O1012" s="254"/>
      <c r="P1012" s="254"/>
      <c r="Q1012" s="254"/>
      <c r="R1012" s="254"/>
      <c r="S1012" s="254"/>
      <c r="T1012" s="254"/>
      <c r="U1012" s="254"/>
      <c r="V1012" s="254"/>
      <c r="W1012" s="254"/>
      <c r="X1012" s="254"/>
      <c r="Y1012" s="254"/>
      <c r="Z1012" s="254"/>
      <c r="AA1012" s="254"/>
      <c r="AB1012" s="254"/>
      <c r="AC1012" s="254"/>
      <c r="AD1012" s="254"/>
    </row>
    <row r="1013" spans="1:30" ht="15.75" customHeight="1" x14ac:dyDescent="0.25">
      <c r="A1013" s="254"/>
      <c r="B1013" s="254"/>
      <c r="C1013" s="254"/>
      <c r="D1013" s="254"/>
      <c r="E1013" s="254"/>
      <c r="F1013" s="244"/>
      <c r="G1013" s="244"/>
      <c r="H1013" s="244"/>
      <c r="I1013" s="254"/>
      <c r="J1013" s="254"/>
      <c r="K1013" s="244"/>
      <c r="L1013" s="254"/>
      <c r="M1013" s="254"/>
      <c r="N1013" s="254"/>
      <c r="O1013" s="254"/>
      <c r="P1013" s="254"/>
      <c r="Q1013" s="254"/>
      <c r="R1013" s="254"/>
      <c r="S1013" s="254"/>
      <c r="T1013" s="254"/>
      <c r="U1013" s="254"/>
      <c r="V1013" s="254"/>
      <c r="W1013" s="254"/>
      <c r="X1013" s="254"/>
      <c r="Y1013" s="254"/>
      <c r="Z1013" s="254"/>
      <c r="AA1013" s="254"/>
      <c r="AB1013" s="254"/>
      <c r="AC1013" s="254"/>
      <c r="AD1013" s="254"/>
    </row>
    <row r="1014" spans="1:30" ht="15.75" customHeight="1" x14ac:dyDescent="0.25">
      <c r="A1014" s="254"/>
      <c r="B1014" s="254"/>
      <c r="C1014" s="254"/>
      <c r="D1014" s="254"/>
      <c r="E1014" s="254"/>
      <c r="F1014" s="244"/>
      <c r="G1014" s="244"/>
      <c r="H1014" s="244"/>
      <c r="I1014" s="254"/>
      <c r="J1014" s="254"/>
      <c r="K1014" s="244"/>
      <c r="L1014" s="254"/>
      <c r="M1014" s="254"/>
      <c r="N1014" s="254"/>
      <c r="O1014" s="254"/>
      <c r="P1014" s="254"/>
      <c r="Q1014" s="254"/>
      <c r="R1014" s="254"/>
      <c r="S1014" s="254"/>
      <c r="T1014" s="254"/>
      <c r="U1014" s="254"/>
      <c r="V1014" s="254"/>
      <c r="W1014" s="254"/>
      <c r="X1014" s="254"/>
      <c r="Y1014" s="254"/>
      <c r="Z1014" s="254"/>
      <c r="AA1014" s="254"/>
      <c r="AB1014" s="254"/>
      <c r="AC1014" s="254"/>
      <c r="AD1014" s="254"/>
    </row>
    <row r="1015" spans="1:30" ht="15.75" customHeight="1" x14ac:dyDescent="0.25">
      <c r="A1015" s="254"/>
      <c r="B1015" s="254"/>
      <c r="C1015" s="254"/>
      <c r="D1015" s="254"/>
      <c r="E1015" s="254"/>
      <c r="F1015" s="244"/>
      <c r="G1015" s="244"/>
      <c r="H1015" s="244"/>
      <c r="I1015" s="254"/>
      <c r="J1015" s="254"/>
      <c r="K1015" s="244"/>
      <c r="L1015" s="254"/>
      <c r="M1015" s="254"/>
      <c r="N1015" s="254"/>
      <c r="O1015" s="254"/>
      <c r="P1015" s="254"/>
      <c r="Q1015" s="254"/>
      <c r="R1015" s="254"/>
      <c r="S1015" s="254"/>
      <c r="T1015" s="254"/>
      <c r="U1015" s="254"/>
      <c r="V1015" s="254"/>
      <c r="W1015" s="254"/>
      <c r="X1015" s="254"/>
      <c r="Y1015" s="254"/>
      <c r="Z1015" s="254"/>
      <c r="AA1015" s="254"/>
      <c r="AB1015" s="254"/>
      <c r="AC1015" s="254"/>
      <c r="AD1015" s="254"/>
    </row>
    <row r="1016" spans="1:30" ht="15.75" customHeight="1" x14ac:dyDescent="0.25">
      <c r="A1016" s="254"/>
      <c r="B1016" s="254"/>
      <c r="C1016" s="254"/>
      <c r="D1016" s="254"/>
      <c r="E1016" s="254"/>
      <c r="F1016" s="244"/>
      <c r="G1016" s="244"/>
      <c r="H1016" s="244"/>
      <c r="I1016" s="254"/>
      <c r="J1016" s="254"/>
      <c r="K1016" s="244"/>
      <c r="L1016" s="254"/>
      <c r="M1016" s="254"/>
      <c r="N1016" s="254"/>
      <c r="O1016" s="254"/>
      <c r="P1016" s="254"/>
      <c r="Q1016" s="254"/>
      <c r="R1016" s="254"/>
      <c r="S1016" s="254"/>
      <c r="T1016" s="254"/>
      <c r="U1016" s="254"/>
      <c r="V1016" s="254"/>
      <c r="W1016" s="254"/>
      <c r="X1016" s="254"/>
      <c r="Y1016" s="254"/>
      <c r="Z1016" s="254"/>
      <c r="AA1016" s="254"/>
      <c r="AB1016" s="254"/>
      <c r="AC1016" s="254"/>
      <c r="AD1016" s="254"/>
    </row>
    <row r="1017" spans="1:30" ht="15.75" customHeight="1" x14ac:dyDescent="0.25">
      <c r="A1017" s="254"/>
      <c r="B1017" s="254"/>
      <c r="C1017" s="254"/>
      <c r="D1017" s="254"/>
      <c r="E1017" s="254"/>
      <c r="F1017" s="244"/>
      <c r="G1017" s="244"/>
      <c r="H1017" s="244"/>
      <c r="I1017" s="254"/>
      <c r="J1017" s="254"/>
      <c r="K1017" s="244"/>
      <c r="L1017" s="254"/>
      <c r="M1017" s="254"/>
      <c r="N1017" s="254"/>
      <c r="O1017" s="254"/>
      <c r="P1017" s="254"/>
      <c r="Q1017" s="254"/>
      <c r="R1017" s="254"/>
      <c r="S1017" s="254"/>
      <c r="T1017" s="254"/>
      <c r="U1017" s="254"/>
      <c r="V1017" s="254"/>
      <c r="W1017" s="254"/>
      <c r="X1017" s="254"/>
      <c r="Y1017" s="254"/>
      <c r="Z1017" s="254"/>
      <c r="AA1017" s="254"/>
      <c r="AB1017" s="254"/>
      <c r="AC1017" s="254"/>
      <c r="AD1017" s="254"/>
    </row>
    <row r="1018" spans="1:30" ht="15.75" customHeight="1" x14ac:dyDescent="0.25">
      <c r="A1018" s="254"/>
      <c r="B1018" s="254"/>
      <c r="C1018" s="254"/>
      <c r="D1018" s="254"/>
      <c r="E1018" s="254"/>
      <c r="F1018" s="244"/>
      <c r="G1018" s="244"/>
      <c r="H1018" s="244"/>
      <c r="I1018" s="254"/>
      <c r="J1018" s="254"/>
      <c r="K1018" s="244"/>
      <c r="L1018" s="254"/>
      <c r="M1018" s="254"/>
      <c r="N1018" s="254"/>
      <c r="O1018" s="254"/>
      <c r="P1018" s="254"/>
      <c r="Q1018" s="254"/>
      <c r="R1018" s="254"/>
      <c r="S1018" s="254"/>
      <c r="T1018" s="254"/>
      <c r="U1018" s="254"/>
      <c r="V1018" s="254"/>
      <c r="W1018" s="254"/>
      <c r="X1018" s="254"/>
      <c r="Y1018" s="254"/>
      <c r="Z1018" s="254"/>
      <c r="AA1018" s="254"/>
      <c r="AB1018" s="254"/>
      <c r="AC1018" s="254"/>
      <c r="AD1018" s="254"/>
    </row>
    <row r="1019" spans="1:30" ht="15.75" customHeight="1" x14ac:dyDescent="0.25">
      <c r="A1019" s="254"/>
      <c r="B1019" s="254"/>
      <c r="C1019" s="254"/>
      <c r="D1019" s="254"/>
      <c r="E1019" s="254"/>
      <c r="F1019" s="244"/>
      <c r="G1019" s="244"/>
      <c r="H1019" s="244"/>
      <c r="I1019" s="254"/>
      <c r="J1019" s="254"/>
      <c r="K1019" s="244"/>
      <c r="L1019" s="254"/>
      <c r="M1019" s="254"/>
      <c r="N1019" s="254"/>
      <c r="O1019" s="254"/>
      <c r="P1019" s="254"/>
      <c r="Q1019" s="254"/>
      <c r="R1019" s="254"/>
      <c r="S1019" s="254"/>
      <c r="T1019" s="254"/>
      <c r="U1019" s="254"/>
      <c r="V1019" s="254"/>
      <c r="W1019" s="254"/>
      <c r="X1019" s="254"/>
      <c r="Y1019" s="254"/>
      <c r="Z1019" s="254"/>
      <c r="AA1019" s="254"/>
      <c r="AB1019" s="254"/>
      <c r="AC1019" s="254"/>
      <c r="AD1019" s="254"/>
    </row>
    <row r="1020" spans="1:30" ht="15.75" customHeight="1" x14ac:dyDescent="0.25">
      <c r="A1020" s="254"/>
      <c r="B1020" s="254"/>
      <c r="C1020" s="254"/>
      <c r="D1020" s="254"/>
      <c r="E1020" s="254"/>
      <c r="F1020" s="244"/>
      <c r="G1020" s="244"/>
      <c r="H1020" s="244"/>
      <c r="I1020" s="254"/>
      <c r="J1020" s="254"/>
      <c r="K1020" s="244"/>
      <c r="L1020" s="254"/>
      <c r="M1020" s="254"/>
      <c r="N1020" s="254"/>
      <c r="O1020" s="254"/>
      <c r="P1020" s="254"/>
      <c r="Q1020" s="254"/>
      <c r="R1020" s="254"/>
      <c r="S1020" s="254"/>
      <c r="T1020" s="254"/>
      <c r="U1020" s="254"/>
      <c r="V1020" s="254"/>
      <c r="W1020" s="254"/>
      <c r="X1020" s="254"/>
      <c r="Y1020" s="254"/>
      <c r="Z1020" s="254"/>
      <c r="AA1020" s="254"/>
      <c r="AB1020" s="254"/>
      <c r="AC1020" s="254"/>
      <c r="AD1020" s="254"/>
    </row>
    <row r="1021" spans="1:30" ht="15.75" customHeight="1" x14ac:dyDescent="0.25">
      <c r="A1021" s="254"/>
      <c r="B1021" s="254"/>
      <c r="C1021" s="254"/>
      <c r="D1021" s="254"/>
      <c r="E1021" s="254"/>
      <c r="F1021" s="244"/>
      <c r="G1021" s="244"/>
      <c r="H1021" s="244"/>
      <c r="I1021" s="254"/>
      <c r="J1021" s="254"/>
      <c r="K1021" s="244"/>
      <c r="L1021" s="254"/>
      <c r="M1021" s="254"/>
      <c r="N1021" s="254"/>
      <c r="O1021" s="254"/>
      <c r="P1021" s="254"/>
      <c r="Q1021" s="254"/>
      <c r="R1021" s="254"/>
      <c r="S1021" s="254"/>
      <c r="T1021" s="254"/>
      <c r="U1021" s="254"/>
      <c r="V1021" s="254"/>
      <c r="W1021" s="254"/>
      <c r="X1021" s="254"/>
      <c r="Y1021" s="254"/>
      <c r="Z1021" s="254"/>
      <c r="AA1021" s="254"/>
      <c r="AB1021" s="254"/>
      <c r="AC1021" s="254"/>
      <c r="AD1021" s="254"/>
    </row>
    <row r="1022" spans="1:30" ht="15.75" customHeight="1" x14ac:dyDescent="0.25">
      <c r="A1022" s="254"/>
      <c r="B1022" s="254"/>
      <c r="C1022" s="254"/>
      <c r="D1022" s="254"/>
      <c r="E1022" s="254"/>
      <c r="F1022" s="244"/>
      <c r="G1022" s="244"/>
      <c r="H1022" s="244"/>
      <c r="I1022" s="254"/>
      <c r="J1022" s="254"/>
      <c r="K1022" s="244"/>
      <c r="L1022" s="254"/>
      <c r="M1022" s="254"/>
      <c r="N1022" s="254"/>
      <c r="O1022" s="254"/>
      <c r="P1022" s="254"/>
      <c r="Q1022" s="254"/>
      <c r="R1022" s="254"/>
      <c r="S1022" s="254"/>
      <c r="T1022" s="254"/>
      <c r="U1022" s="254"/>
      <c r="V1022" s="254"/>
      <c r="W1022" s="254"/>
      <c r="X1022" s="254"/>
      <c r="Y1022" s="254"/>
      <c r="Z1022" s="254"/>
      <c r="AA1022" s="254"/>
      <c r="AB1022" s="254"/>
      <c r="AC1022" s="254"/>
      <c r="AD1022" s="254"/>
    </row>
    <row r="1023" spans="1:30" ht="15.75" customHeight="1" x14ac:dyDescent="0.25">
      <c r="A1023" s="254"/>
      <c r="B1023" s="254"/>
      <c r="C1023" s="254"/>
      <c r="D1023" s="254"/>
      <c r="E1023" s="254"/>
      <c r="F1023" s="244"/>
      <c r="G1023" s="244"/>
      <c r="H1023" s="244"/>
      <c r="I1023" s="254"/>
      <c r="J1023" s="254"/>
      <c r="K1023" s="244"/>
      <c r="L1023" s="254"/>
      <c r="M1023" s="254"/>
      <c r="N1023" s="254"/>
      <c r="O1023" s="254"/>
      <c r="P1023" s="254"/>
      <c r="Q1023" s="254"/>
      <c r="R1023" s="254"/>
      <c r="S1023" s="254"/>
      <c r="T1023" s="254"/>
      <c r="U1023" s="254"/>
      <c r="V1023" s="254"/>
      <c r="W1023" s="254"/>
      <c r="X1023" s="254"/>
      <c r="Y1023" s="254"/>
      <c r="Z1023" s="254"/>
      <c r="AA1023" s="254"/>
      <c r="AB1023" s="254"/>
      <c r="AC1023" s="254"/>
      <c r="AD1023" s="254"/>
    </row>
    <row r="1024" spans="1:30" ht="15.75" customHeight="1" x14ac:dyDescent="0.25">
      <c r="A1024" s="254"/>
      <c r="B1024" s="254"/>
      <c r="C1024" s="254"/>
      <c r="D1024" s="254"/>
      <c r="E1024" s="254"/>
      <c r="F1024" s="244"/>
      <c r="G1024" s="244"/>
      <c r="H1024" s="244"/>
      <c r="I1024" s="254"/>
      <c r="J1024" s="254"/>
      <c r="K1024" s="244"/>
      <c r="L1024" s="254"/>
      <c r="M1024" s="254"/>
      <c r="N1024" s="254"/>
      <c r="O1024" s="254"/>
      <c r="P1024" s="254"/>
      <c r="Q1024" s="254"/>
      <c r="R1024" s="254"/>
      <c r="S1024" s="254"/>
      <c r="T1024" s="254"/>
      <c r="U1024" s="254"/>
      <c r="V1024" s="254"/>
      <c r="W1024" s="254"/>
      <c r="X1024" s="254"/>
      <c r="Y1024" s="254"/>
      <c r="Z1024" s="254"/>
      <c r="AA1024" s="254"/>
      <c r="AB1024" s="254"/>
      <c r="AC1024" s="254"/>
      <c r="AD1024" s="254"/>
    </row>
    <row r="1025" spans="1:30" ht="15.75" customHeight="1" x14ac:dyDescent="0.25">
      <c r="A1025" s="254"/>
      <c r="B1025" s="254"/>
      <c r="C1025" s="254"/>
      <c r="D1025" s="254"/>
      <c r="E1025" s="254"/>
      <c r="F1025" s="244"/>
      <c r="G1025" s="244"/>
      <c r="H1025" s="244"/>
      <c r="I1025" s="254"/>
      <c r="J1025" s="254"/>
      <c r="K1025" s="244"/>
      <c r="L1025" s="254"/>
      <c r="M1025" s="254"/>
      <c r="N1025" s="254"/>
      <c r="O1025" s="254"/>
      <c r="P1025" s="254"/>
      <c r="Q1025" s="254"/>
      <c r="R1025" s="254"/>
      <c r="S1025" s="254"/>
      <c r="T1025" s="254"/>
      <c r="U1025" s="254"/>
      <c r="V1025" s="254"/>
      <c r="W1025" s="254"/>
      <c r="X1025" s="254"/>
      <c r="Y1025" s="254"/>
      <c r="Z1025" s="254"/>
      <c r="AA1025" s="254"/>
      <c r="AB1025" s="254"/>
      <c r="AC1025" s="254"/>
      <c r="AD1025" s="254"/>
    </row>
    <row r="1026" spans="1:30" ht="15.75" customHeight="1" x14ac:dyDescent="0.25">
      <c r="A1026" s="254"/>
      <c r="B1026" s="254"/>
      <c r="C1026" s="254"/>
      <c r="D1026" s="254"/>
      <c r="E1026" s="254"/>
      <c r="F1026" s="244"/>
      <c r="G1026" s="244"/>
      <c r="H1026" s="244"/>
      <c r="I1026" s="254"/>
      <c r="J1026" s="254"/>
      <c r="K1026" s="244"/>
      <c r="L1026" s="254"/>
      <c r="M1026" s="254"/>
      <c r="N1026" s="254"/>
      <c r="O1026" s="254"/>
      <c r="P1026" s="254"/>
      <c r="Q1026" s="254"/>
      <c r="R1026" s="254"/>
      <c r="S1026" s="254"/>
      <c r="T1026" s="254"/>
      <c r="U1026" s="254"/>
      <c r="V1026" s="254"/>
      <c r="W1026" s="254"/>
      <c r="X1026" s="254"/>
      <c r="Y1026" s="254"/>
      <c r="Z1026" s="254"/>
      <c r="AA1026" s="254"/>
      <c r="AB1026" s="254"/>
      <c r="AC1026" s="254"/>
      <c r="AD1026" s="254"/>
    </row>
    <row r="1027" spans="1:30" ht="15.75" customHeight="1" x14ac:dyDescent="0.25">
      <c r="A1027" s="254"/>
      <c r="B1027" s="254"/>
      <c r="C1027" s="254"/>
      <c r="D1027" s="254"/>
      <c r="E1027" s="254"/>
      <c r="F1027" s="244"/>
      <c r="G1027" s="244"/>
      <c r="H1027" s="244"/>
      <c r="I1027" s="254"/>
      <c r="J1027" s="254"/>
      <c r="K1027" s="244"/>
      <c r="L1027" s="254"/>
      <c r="M1027" s="254"/>
      <c r="N1027" s="254"/>
      <c r="O1027" s="254"/>
      <c r="P1027" s="254"/>
      <c r="Q1027" s="254"/>
      <c r="R1027" s="254"/>
      <c r="S1027" s="254"/>
      <c r="T1027" s="254"/>
      <c r="U1027" s="254"/>
      <c r="V1027" s="254"/>
      <c r="W1027" s="254"/>
      <c r="X1027" s="254"/>
      <c r="Y1027" s="254"/>
      <c r="Z1027" s="254"/>
      <c r="AA1027" s="254"/>
      <c r="AB1027" s="254"/>
      <c r="AC1027" s="254"/>
      <c r="AD1027" s="254"/>
    </row>
    <row r="1028" spans="1:30" ht="15.75" customHeight="1" x14ac:dyDescent="0.25">
      <c r="A1028" s="254"/>
      <c r="B1028" s="254"/>
      <c r="C1028" s="254"/>
      <c r="D1028" s="254"/>
      <c r="E1028" s="254"/>
      <c r="F1028" s="244"/>
      <c r="G1028" s="244"/>
      <c r="H1028" s="244"/>
      <c r="I1028" s="254"/>
      <c r="J1028" s="254"/>
      <c r="K1028" s="244"/>
      <c r="L1028" s="254"/>
      <c r="Q1028" s="254"/>
      <c r="R1028" s="254"/>
      <c r="S1028" s="254"/>
      <c r="T1028" s="254"/>
      <c r="U1028" s="254"/>
      <c r="V1028" s="254"/>
      <c r="W1028" s="254"/>
      <c r="X1028" s="254"/>
      <c r="Y1028" s="254"/>
      <c r="Z1028" s="254"/>
      <c r="AA1028" s="254"/>
      <c r="AB1028" s="254"/>
      <c r="AC1028" s="254"/>
      <c r="AD1028" s="254"/>
    </row>
    <row r="1029" spans="1:30" ht="15.75" customHeight="1" x14ac:dyDescent="0.25">
      <c r="A1029" s="254"/>
      <c r="B1029" s="254"/>
      <c r="C1029" s="254"/>
      <c r="D1029" s="254"/>
      <c r="E1029" s="254"/>
      <c r="F1029" s="244"/>
      <c r="G1029" s="244"/>
      <c r="H1029" s="244"/>
      <c r="I1029" s="254"/>
      <c r="J1029" s="254"/>
      <c r="K1029" s="244"/>
      <c r="Q1029" s="254"/>
      <c r="R1029" s="254"/>
      <c r="S1029" s="254"/>
      <c r="T1029" s="254"/>
      <c r="U1029" s="254"/>
      <c r="V1029" s="254"/>
      <c r="W1029" s="254"/>
      <c r="X1029" s="254"/>
      <c r="Y1029" s="254"/>
      <c r="Z1029" s="254"/>
      <c r="AA1029" s="254"/>
      <c r="AB1029" s="254"/>
      <c r="AC1029" s="254"/>
      <c r="AD1029" s="254"/>
    </row>
    <row r="1030" spans="1:30" ht="15.75" customHeight="1" x14ac:dyDescent="0.25">
      <c r="A1030" s="254"/>
      <c r="B1030" s="254"/>
      <c r="C1030" s="254"/>
      <c r="D1030" s="254"/>
      <c r="E1030" s="254"/>
      <c r="F1030" s="244"/>
      <c r="G1030" s="244"/>
      <c r="H1030" s="244"/>
      <c r="I1030" s="254"/>
      <c r="J1030" s="254"/>
      <c r="K1030" s="244"/>
      <c r="Q1030" s="254"/>
      <c r="R1030" s="254"/>
      <c r="S1030" s="254"/>
      <c r="T1030" s="254"/>
      <c r="U1030" s="254"/>
      <c r="V1030" s="254"/>
      <c r="W1030" s="254"/>
      <c r="X1030" s="254"/>
      <c r="Y1030" s="254"/>
      <c r="Z1030" s="254"/>
      <c r="AA1030" s="254"/>
      <c r="AB1030" s="254"/>
      <c r="AC1030" s="254"/>
      <c r="AD1030" s="254"/>
    </row>
    <row r="1031" spans="1:30" ht="15" customHeight="1" x14ac:dyDescent="0.25">
      <c r="H1031" s="244"/>
    </row>
  </sheetData>
  <sheetProtection algorithmName="SHA-512" hashValue="lqwDW7D+PfgaAeAkymGu1ufaexhNLgDxRwFes9CzRPTHy0XyxTPwu4KeuHS9GZFjy6a1D753v2BKEo8iruMjdg==" saltValue="W4z4hiEmhsfGsAgAvXTkkA==" spinCount="100000" sheet="1" objects="1" scenarios="1"/>
  <mergeCells count="13">
    <mergeCell ref="D67:E67"/>
    <mergeCell ref="N13:Q13"/>
    <mergeCell ref="K13:M13"/>
    <mergeCell ref="R13:U13"/>
    <mergeCell ref="G13:J13"/>
    <mergeCell ref="B8:K8"/>
    <mergeCell ref="V13:Y13"/>
    <mergeCell ref="Z13:AC13"/>
    <mergeCell ref="AD13:AD14"/>
    <mergeCell ref="D66:E66"/>
    <mergeCell ref="G12:H12"/>
    <mergeCell ref="B10:K10"/>
    <mergeCell ref="B9:K9"/>
  </mergeCells>
  <phoneticPr fontId="63" type="noConversion"/>
  <dataValidations count="4">
    <dataValidation type="list" allowBlank="1" showInputMessage="1" showErrorMessage="1" sqref="K15:K64">
      <formula1>$L$72:$L$77</formula1>
    </dataValidation>
    <dataValidation type="list" allowBlank="1" showInputMessage="1" showErrorMessage="1" sqref="H15:H64">
      <formula1>$H$72:$H$93</formula1>
    </dataValidation>
    <dataValidation type="list" allowBlank="1" showInputMessage="1" showErrorMessage="1" sqref="F15:F64">
      <formula1>$F$72:$F$91</formula1>
    </dataValidation>
    <dataValidation type="list" allowBlank="1" showErrorMessage="1" sqref="Z15:Z64 N15:N64 R15:R64 V15:V64">
      <formula1>$M$72:$M$101</formula1>
    </dataValidation>
  </dataValidations>
  <pageMargins left="0.7" right="0.7" top="0.75" bottom="0.75" header="0" footer="0"/>
  <pageSetup paperSize="9" scale="56" orientation="portrait" r:id="rId1"/>
  <ignoredErrors>
    <ignoredError sqref="C16:C33"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
  <sheetViews>
    <sheetView workbookViewId="0"/>
  </sheetViews>
  <sheetFormatPr baseColWidth="10" defaultRowHeight="15" x14ac:dyDescent="0.25"/>
  <cols>
    <col min="1" max="1" width="13.875" style="237" customWidth="1"/>
    <col min="2" max="2" width="11" style="237"/>
    <col min="3" max="3" width="113.875" style="237" customWidth="1"/>
    <col min="4" max="16384" width="11" style="237"/>
  </cols>
  <sheetData>
    <row r="1" spans="1:26" s="668" customFormat="1" ht="21" x14ac:dyDescent="0.35">
      <c r="A1" s="631" t="s">
        <v>516</v>
      </c>
      <c r="B1" s="631" t="s">
        <v>543</v>
      </c>
      <c r="C1" s="631"/>
      <c r="D1" s="631"/>
      <c r="E1" s="631"/>
      <c r="F1" s="631"/>
      <c r="G1" s="631"/>
      <c r="H1" s="632"/>
      <c r="I1" s="633"/>
      <c r="J1" s="633"/>
      <c r="K1" s="633"/>
      <c r="L1" s="633"/>
      <c r="M1" s="632"/>
      <c r="N1" s="632"/>
      <c r="O1" s="632"/>
      <c r="P1" s="632"/>
      <c r="Q1" s="632"/>
      <c r="R1" s="632"/>
      <c r="S1" s="632"/>
      <c r="T1" s="632"/>
      <c r="U1" s="632"/>
      <c r="V1" s="632"/>
      <c r="W1" s="632"/>
      <c r="X1" s="632"/>
      <c r="Y1" s="632"/>
      <c r="Z1" s="632"/>
    </row>
    <row r="3" spans="1:26" x14ac:dyDescent="0.25">
      <c r="A3" s="678" t="s">
        <v>544</v>
      </c>
      <c r="B3" s="678" t="s">
        <v>313</v>
      </c>
      <c r="C3" s="679" t="s">
        <v>314</v>
      </c>
    </row>
    <row r="4" spans="1:26" ht="19.5" customHeight="1" x14ac:dyDescent="0.25">
      <c r="A4" s="680">
        <v>1</v>
      </c>
      <c r="B4" s="681">
        <v>45384</v>
      </c>
      <c r="C4" s="680" t="s">
        <v>545</v>
      </c>
    </row>
    <row r="5" spans="1:26" ht="19.5" customHeight="1" x14ac:dyDescent="0.25">
      <c r="A5" s="682" t="s">
        <v>546</v>
      </c>
      <c r="B5" s="681">
        <v>45392</v>
      </c>
      <c r="C5" s="680" t="s">
        <v>547</v>
      </c>
    </row>
    <row r="6" spans="1:26" x14ac:dyDescent="0.25">
      <c r="A6" s="682" t="s">
        <v>548</v>
      </c>
      <c r="B6" s="681">
        <v>45394</v>
      </c>
      <c r="C6" s="680" t="s">
        <v>549</v>
      </c>
    </row>
  </sheetData>
  <sheetProtection algorithmName="SHA-512" hashValue="fBC0EqK6Dk/y1YQmWaDIS3goWgXG248mtzfBi5FsxunCXsGPtRSdKMHg0yQuG1KRaALb/qtUmOTnevFknfJcRg==" saltValue="/fn8hP/J4oZXS5i+U1ar9w=="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000"/>
  <sheetViews>
    <sheetView workbookViewId="0"/>
  </sheetViews>
  <sheetFormatPr baseColWidth="10" defaultColWidth="12.625" defaultRowHeight="15" customHeight="1" x14ac:dyDescent="0.2"/>
  <cols>
    <col min="1" max="1" width="2.375" customWidth="1"/>
    <col min="2" max="3" width="12.125" customWidth="1"/>
    <col min="4" max="4" width="43.5" customWidth="1"/>
    <col min="5" max="26" width="9.375" customWidth="1"/>
  </cols>
  <sheetData>
    <row r="2" spans="2:4" x14ac:dyDescent="0.25">
      <c r="B2" s="75" t="s">
        <v>312</v>
      </c>
      <c r="C2" s="75" t="s">
        <v>313</v>
      </c>
      <c r="D2" s="75" t="s">
        <v>314</v>
      </c>
    </row>
    <row r="3" spans="2:4" x14ac:dyDescent="0.25">
      <c r="B3" s="76">
        <v>1</v>
      </c>
      <c r="C3" s="77">
        <v>43199</v>
      </c>
      <c r="D3" s="76" t="s">
        <v>315</v>
      </c>
    </row>
    <row r="4" spans="2:4" x14ac:dyDescent="0.25">
      <c r="B4" s="76">
        <v>2</v>
      </c>
      <c r="C4" s="77">
        <v>43264</v>
      </c>
      <c r="D4" s="76" t="s">
        <v>316</v>
      </c>
    </row>
    <row r="5" spans="2:4" x14ac:dyDescent="0.25">
      <c r="B5" s="76"/>
      <c r="C5" s="76"/>
      <c r="D5" s="76"/>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U1011"/>
  <sheetViews>
    <sheetView zoomScale="90" zoomScaleNormal="90" workbookViewId="0">
      <selection activeCell="C2" sqref="C2"/>
    </sheetView>
  </sheetViews>
  <sheetFormatPr baseColWidth="10" defaultColWidth="12.625" defaultRowHeight="15" customHeight="1" x14ac:dyDescent="0.2"/>
  <cols>
    <col min="1" max="1" width="0.875" customWidth="1"/>
    <col min="2" max="2" width="2.875" style="506" customWidth="1"/>
    <col min="3" max="3" width="12.25" customWidth="1"/>
    <col min="4" max="21" width="10" customWidth="1"/>
  </cols>
  <sheetData>
    <row r="1" spans="1:21" ht="4.5" customHeight="1" x14ac:dyDescent="0.25">
      <c r="A1" s="486"/>
      <c r="B1" s="496"/>
      <c r="C1" s="487"/>
      <c r="D1" s="487"/>
      <c r="E1" s="487"/>
      <c r="F1" s="487"/>
      <c r="G1" s="487"/>
      <c r="H1" s="487"/>
      <c r="I1" s="487"/>
      <c r="J1" s="488"/>
      <c r="K1" s="487"/>
      <c r="L1" s="487"/>
      <c r="M1" s="487"/>
      <c r="N1" s="487"/>
      <c r="O1" s="487"/>
      <c r="P1" s="487"/>
      <c r="Q1" s="487"/>
      <c r="R1" s="487"/>
      <c r="S1" s="487"/>
      <c r="T1" s="487"/>
      <c r="U1" s="489"/>
    </row>
    <row r="2" spans="1:21" ht="18" customHeight="1" x14ac:dyDescent="0.35">
      <c r="A2" s="490"/>
      <c r="B2" s="497"/>
      <c r="C2" s="108" t="s">
        <v>516</v>
      </c>
      <c r="D2" s="108" t="s">
        <v>0</v>
      </c>
      <c r="E2" s="149"/>
      <c r="F2" s="149"/>
      <c r="G2" s="149"/>
      <c r="H2" s="149"/>
      <c r="I2" s="149"/>
      <c r="J2" s="149"/>
      <c r="K2" s="149"/>
      <c r="L2" s="149"/>
      <c r="M2" s="149"/>
      <c r="N2" s="149"/>
      <c r="O2" s="149"/>
      <c r="P2" s="149"/>
      <c r="Q2" s="149"/>
      <c r="R2" s="149"/>
      <c r="S2" s="149"/>
      <c r="T2" s="149"/>
      <c r="U2" s="491"/>
    </row>
    <row r="3" spans="1:21" ht="5.0999999999999996" customHeight="1" x14ac:dyDescent="0.3">
      <c r="A3" s="492"/>
      <c r="B3" s="498"/>
      <c r="C3" s="106"/>
      <c r="D3" s="449"/>
      <c r="E3" s="450"/>
      <c r="F3" s="451"/>
      <c r="G3" s="451"/>
      <c r="H3" s="451"/>
      <c r="I3" s="451"/>
      <c r="J3" s="451"/>
      <c r="K3" s="451"/>
      <c r="L3" s="451"/>
      <c r="M3" s="451"/>
      <c r="N3" s="451"/>
      <c r="O3" s="106"/>
      <c r="P3" s="449"/>
      <c r="Q3" s="449"/>
      <c r="R3" s="449"/>
      <c r="S3" s="449"/>
      <c r="T3" s="449"/>
      <c r="U3" s="493"/>
    </row>
    <row r="4" spans="1:21" s="576" customFormat="1" ht="15.95" customHeight="1" x14ac:dyDescent="0.2">
      <c r="A4" s="574"/>
      <c r="B4" s="498" t="s">
        <v>211</v>
      </c>
      <c r="C4" s="705" t="s">
        <v>478</v>
      </c>
      <c r="D4" s="705"/>
      <c r="E4" s="705"/>
      <c r="F4" s="705"/>
      <c r="G4" s="705"/>
      <c r="H4" s="705"/>
      <c r="I4" s="705"/>
      <c r="J4" s="705"/>
      <c r="K4" s="705"/>
      <c r="L4" s="705"/>
      <c r="M4" s="705"/>
      <c r="N4" s="705"/>
      <c r="O4" s="705"/>
      <c r="P4" s="705"/>
      <c r="Q4" s="705"/>
      <c r="R4" s="705"/>
      <c r="S4" s="705"/>
      <c r="T4" s="705"/>
      <c r="U4" s="575"/>
    </row>
    <row r="5" spans="1:21" s="576" customFormat="1" ht="15.95" customHeight="1" x14ac:dyDescent="0.2">
      <c r="A5" s="574"/>
      <c r="B5" s="498"/>
      <c r="C5" s="707" t="s">
        <v>479</v>
      </c>
      <c r="D5" s="707"/>
      <c r="E5" s="707"/>
      <c r="F5" s="707"/>
      <c r="G5" s="707"/>
      <c r="H5" s="707"/>
      <c r="I5" s="707"/>
      <c r="J5" s="707"/>
      <c r="K5" s="707"/>
      <c r="L5" s="707"/>
      <c r="M5" s="707"/>
      <c r="N5" s="707"/>
      <c r="O5" s="707"/>
      <c r="P5" s="707"/>
      <c r="Q5" s="707"/>
      <c r="R5" s="707"/>
      <c r="S5" s="707"/>
      <c r="T5" s="707"/>
      <c r="U5" s="575"/>
    </row>
    <row r="6" spans="1:21" s="576" customFormat="1" ht="30" customHeight="1" x14ac:dyDescent="0.2">
      <c r="A6" s="574"/>
      <c r="B6" s="498"/>
      <c r="C6" s="707" t="s">
        <v>480</v>
      </c>
      <c r="D6" s="707"/>
      <c r="E6" s="707"/>
      <c r="F6" s="707"/>
      <c r="G6" s="707"/>
      <c r="H6" s="707"/>
      <c r="I6" s="707"/>
      <c r="J6" s="707"/>
      <c r="K6" s="707"/>
      <c r="L6" s="707"/>
      <c r="M6" s="707"/>
      <c r="N6" s="707"/>
      <c r="O6" s="707"/>
      <c r="P6" s="707"/>
      <c r="Q6" s="707"/>
      <c r="R6" s="707"/>
      <c r="S6" s="707"/>
      <c r="T6" s="707"/>
      <c r="U6" s="575"/>
    </row>
    <row r="7" spans="1:21" s="576" customFormat="1" ht="15.95" customHeight="1" x14ac:dyDescent="0.2">
      <c r="A7" s="577"/>
      <c r="B7" s="499"/>
      <c r="C7" s="706" t="s">
        <v>481</v>
      </c>
      <c r="D7" s="706"/>
      <c r="E7" s="706"/>
      <c r="F7" s="706"/>
      <c r="G7" s="706"/>
      <c r="H7" s="706"/>
      <c r="I7" s="706"/>
      <c r="J7" s="706"/>
      <c r="K7" s="706"/>
      <c r="L7" s="706"/>
      <c r="M7" s="706"/>
      <c r="N7" s="706"/>
      <c r="O7" s="706"/>
      <c r="P7" s="706"/>
      <c r="Q7" s="706"/>
      <c r="R7" s="706"/>
      <c r="S7" s="706"/>
      <c r="T7" s="706"/>
      <c r="U7" s="578"/>
    </row>
    <row r="8" spans="1:21" s="576" customFormat="1" ht="5.0999999999999996" customHeight="1" x14ac:dyDescent="0.2">
      <c r="A8" s="574"/>
      <c r="B8" s="498"/>
      <c r="C8" s="220"/>
      <c r="D8" s="579"/>
      <c r="E8" s="450"/>
      <c r="F8" s="451"/>
      <c r="G8" s="451"/>
      <c r="H8" s="451"/>
      <c r="I8" s="451"/>
      <c r="J8" s="451"/>
      <c r="K8" s="451"/>
      <c r="L8" s="451"/>
      <c r="M8" s="451"/>
      <c r="N8" s="451"/>
      <c r="O8" s="220"/>
      <c r="P8" s="579"/>
      <c r="Q8" s="579"/>
      <c r="R8" s="579"/>
      <c r="S8" s="579"/>
      <c r="T8" s="579"/>
      <c r="U8" s="575"/>
    </row>
    <row r="9" spans="1:21" s="576" customFormat="1" ht="27.95" customHeight="1" x14ac:dyDescent="0.2">
      <c r="A9" s="574"/>
      <c r="B9" s="498" t="s">
        <v>211</v>
      </c>
      <c r="C9" s="707" t="s">
        <v>477</v>
      </c>
      <c r="D9" s="707"/>
      <c r="E9" s="707"/>
      <c r="F9" s="707"/>
      <c r="G9" s="707"/>
      <c r="H9" s="707"/>
      <c r="I9" s="707"/>
      <c r="J9" s="707"/>
      <c r="K9" s="707"/>
      <c r="L9" s="707"/>
      <c r="M9" s="707"/>
      <c r="N9" s="707"/>
      <c r="O9" s="707"/>
      <c r="P9" s="707"/>
      <c r="Q9" s="707"/>
      <c r="R9" s="707"/>
      <c r="S9" s="707"/>
      <c r="T9" s="707"/>
      <c r="U9" s="575"/>
    </row>
    <row r="10" spans="1:21" s="576" customFormat="1" ht="5.0999999999999996" customHeight="1" x14ac:dyDescent="0.2">
      <c r="A10" s="577"/>
      <c r="B10" s="499"/>
      <c r="C10" s="481"/>
      <c r="D10" s="580"/>
      <c r="E10" s="482"/>
      <c r="F10" s="483"/>
      <c r="G10" s="483"/>
      <c r="H10" s="483"/>
      <c r="I10" s="483"/>
      <c r="J10" s="483"/>
      <c r="K10" s="483"/>
      <c r="L10" s="483"/>
      <c r="M10" s="483"/>
      <c r="N10" s="483"/>
      <c r="O10" s="481"/>
      <c r="P10" s="580"/>
      <c r="Q10" s="580"/>
      <c r="R10" s="580"/>
      <c r="S10" s="580"/>
      <c r="T10" s="580"/>
      <c r="U10" s="578"/>
    </row>
    <row r="11" spans="1:21" s="576" customFormat="1" ht="5.0999999999999996" customHeight="1" x14ac:dyDescent="0.2">
      <c r="A11" s="574"/>
      <c r="B11" s="498"/>
      <c r="C11" s="220"/>
      <c r="D11" s="579"/>
      <c r="E11" s="450"/>
      <c r="F11" s="451"/>
      <c r="G11" s="451"/>
      <c r="H11" s="451"/>
      <c r="I11" s="451"/>
      <c r="J11" s="451"/>
      <c r="K11" s="451"/>
      <c r="L11" s="451"/>
      <c r="M11" s="451"/>
      <c r="N11" s="451"/>
      <c r="O11" s="220"/>
      <c r="P11" s="579"/>
      <c r="Q11" s="579"/>
      <c r="R11" s="579"/>
      <c r="S11" s="579"/>
      <c r="T11" s="579"/>
      <c r="U11" s="575"/>
    </row>
    <row r="12" spans="1:21" s="576" customFormat="1" ht="15.95" customHeight="1" x14ac:dyDescent="0.2">
      <c r="A12" s="574"/>
      <c r="B12" s="498" t="s">
        <v>211</v>
      </c>
      <c r="C12" s="220" t="s">
        <v>500</v>
      </c>
      <c r="D12" s="579"/>
      <c r="E12" s="450"/>
      <c r="F12" s="451"/>
      <c r="G12" s="451"/>
      <c r="H12" s="451"/>
      <c r="I12" s="451"/>
      <c r="J12" s="451"/>
      <c r="K12" s="451"/>
      <c r="L12" s="451"/>
      <c r="M12" s="451"/>
      <c r="N12" s="451"/>
      <c r="O12" s="220"/>
      <c r="P12" s="579"/>
      <c r="Q12" s="579"/>
      <c r="R12" s="579"/>
      <c r="S12" s="579"/>
      <c r="T12" s="579"/>
      <c r="U12" s="575"/>
    </row>
    <row r="13" spans="1:21" s="576" customFormat="1" ht="15.95" customHeight="1" x14ac:dyDescent="0.2">
      <c r="A13" s="579"/>
      <c r="B13" s="498"/>
      <c r="C13" s="704" t="s">
        <v>522</v>
      </c>
      <c r="D13" s="704"/>
      <c r="E13" s="704"/>
      <c r="F13" s="704"/>
      <c r="G13" s="704"/>
      <c r="H13" s="704"/>
      <c r="I13" s="704"/>
      <c r="J13" s="704"/>
      <c r="K13" s="704"/>
      <c r="L13" s="704"/>
      <c r="M13" s="704"/>
      <c r="N13" s="704"/>
      <c r="O13" s="704"/>
      <c r="P13" s="704"/>
      <c r="Q13" s="704"/>
      <c r="R13" s="704"/>
      <c r="S13" s="704"/>
      <c r="T13" s="704"/>
      <c r="U13" s="575"/>
    </row>
    <row r="14" spans="1:21" s="576" customFormat="1" ht="5.0999999999999996" customHeight="1" x14ac:dyDescent="0.2">
      <c r="A14" s="577"/>
      <c r="B14" s="499"/>
      <c r="C14" s="481"/>
      <c r="D14" s="580"/>
      <c r="E14" s="482"/>
      <c r="F14" s="483"/>
      <c r="G14" s="483"/>
      <c r="H14" s="483"/>
      <c r="I14" s="483"/>
      <c r="J14" s="483"/>
      <c r="K14" s="483"/>
      <c r="L14" s="483"/>
      <c r="M14" s="483"/>
      <c r="N14" s="483"/>
      <c r="O14" s="481"/>
      <c r="P14" s="580"/>
      <c r="Q14" s="580"/>
      <c r="R14" s="580"/>
      <c r="S14" s="580"/>
      <c r="T14" s="580"/>
      <c r="U14" s="578"/>
    </row>
    <row r="15" spans="1:21" s="576" customFormat="1" ht="5.0999999999999996" customHeight="1" x14ac:dyDescent="0.2">
      <c r="A15" s="574"/>
      <c r="B15" s="498"/>
      <c r="C15" s="220"/>
      <c r="D15" s="579"/>
      <c r="E15" s="450"/>
      <c r="F15" s="451"/>
      <c r="G15" s="451"/>
      <c r="H15" s="451"/>
      <c r="I15" s="451"/>
      <c r="J15" s="451"/>
      <c r="K15" s="451"/>
      <c r="L15" s="451"/>
      <c r="M15" s="451"/>
      <c r="N15" s="451"/>
      <c r="O15" s="220"/>
      <c r="P15" s="579"/>
      <c r="Q15" s="579"/>
      <c r="R15" s="579"/>
      <c r="S15" s="579"/>
      <c r="T15" s="579"/>
      <c r="U15" s="575"/>
    </row>
    <row r="16" spans="1:21" s="576" customFormat="1" ht="15.95" customHeight="1" x14ac:dyDescent="0.2">
      <c r="A16" s="574"/>
      <c r="B16" s="498" t="s">
        <v>211</v>
      </c>
      <c r="C16" s="220" t="s">
        <v>501</v>
      </c>
      <c r="D16" s="579"/>
      <c r="E16" s="450"/>
      <c r="F16" s="451"/>
      <c r="G16" s="451"/>
      <c r="H16" s="451"/>
      <c r="I16" s="451"/>
      <c r="J16" s="451"/>
      <c r="K16" s="451"/>
      <c r="L16" s="451"/>
      <c r="M16" s="451"/>
      <c r="N16" s="451"/>
      <c r="O16" s="220"/>
      <c r="P16" s="579"/>
      <c r="Q16" s="579"/>
      <c r="R16" s="579"/>
      <c r="S16" s="579"/>
      <c r="T16" s="579"/>
      <c r="U16" s="575"/>
    </row>
    <row r="17" spans="1:21" s="576" customFormat="1" ht="15.95" customHeight="1" x14ac:dyDescent="0.2">
      <c r="A17" s="574"/>
      <c r="B17" s="498"/>
      <c r="C17" s="220" t="s">
        <v>490</v>
      </c>
      <c r="D17" s="579"/>
      <c r="E17" s="450"/>
      <c r="F17" s="451"/>
      <c r="G17" s="451"/>
      <c r="H17" s="451"/>
      <c r="I17" s="451"/>
      <c r="J17" s="451"/>
      <c r="K17" s="451"/>
      <c r="L17" s="451"/>
      <c r="M17" s="451"/>
      <c r="N17" s="451"/>
      <c r="O17" s="220"/>
      <c r="P17" s="579"/>
      <c r="Q17" s="579"/>
      <c r="R17" s="579"/>
      <c r="S17" s="579"/>
      <c r="T17" s="579"/>
      <c r="U17" s="575"/>
    </row>
    <row r="18" spans="1:21" s="576" customFormat="1" ht="15.95" customHeight="1" x14ac:dyDescent="0.2">
      <c r="A18" s="574"/>
      <c r="B18" s="498"/>
      <c r="C18" s="507" t="s">
        <v>487</v>
      </c>
      <c r="D18" s="579"/>
      <c r="E18" s="450"/>
      <c r="F18" s="451"/>
      <c r="G18" s="451"/>
      <c r="H18" s="451"/>
      <c r="I18" s="451"/>
      <c r="J18" s="451"/>
      <c r="K18" s="451"/>
      <c r="L18" s="451"/>
      <c r="M18" s="451"/>
      <c r="N18" s="451"/>
      <c r="O18" s="220"/>
      <c r="P18" s="579"/>
      <c r="Q18" s="579"/>
      <c r="R18" s="579"/>
      <c r="S18" s="579"/>
      <c r="T18" s="579"/>
      <c r="U18" s="575"/>
    </row>
    <row r="19" spans="1:21" s="576" customFormat="1" ht="15.95" customHeight="1" x14ac:dyDescent="0.2">
      <c r="A19" s="574"/>
      <c r="B19" s="498"/>
      <c r="C19" s="507" t="s">
        <v>488</v>
      </c>
      <c r="D19" s="579"/>
      <c r="E19" s="450"/>
      <c r="F19" s="451"/>
      <c r="G19" s="451"/>
      <c r="H19" s="451"/>
      <c r="I19" s="451"/>
      <c r="J19" s="451"/>
      <c r="K19" s="451"/>
      <c r="L19" s="451"/>
      <c r="M19" s="451"/>
      <c r="N19" s="451"/>
      <c r="O19" s="220"/>
      <c r="P19" s="579"/>
      <c r="Q19" s="579"/>
      <c r="R19" s="579"/>
      <c r="S19" s="579"/>
      <c r="T19" s="579"/>
      <c r="U19" s="575"/>
    </row>
    <row r="20" spans="1:21" s="576" customFormat="1" ht="15.95" customHeight="1" x14ac:dyDescent="0.2">
      <c r="A20" s="574"/>
      <c r="B20" s="498"/>
      <c r="C20" s="507" t="s">
        <v>489</v>
      </c>
      <c r="D20" s="579"/>
      <c r="E20" s="450"/>
      <c r="F20" s="451"/>
      <c r="G20" s="451"/>
      <c r="H20" s="451"/>
      <c r="I20" s="451"/>
      <c r="J20" s="451"/>
      <c r="K20" s="451"/>
      <c r="L20" s="451"/>
      <c r="M20" s="451"/>
      <c r="N20" s="451"/>
      <c r="O20" s="220"/>
      <c r="P20" s="579"/>
      <c r="Q20" s="579"/>
      <c r="R20" s="579"/>
      <c r="S20" s="579"/>
      <c r="T20" s="579"/>
      <c r="U20" s="575"/>
    </row>
    <row r="21" spans="1:21" s="576" customFormat="1" ht="5.0999999999999996" customHeight="1" x14ac:dyDescent="0.2">
      <c r="A21" s="577"/>
      <c r="B21" s="499"/>
      <c r="C21" s="481"/>
      <c r="D21" s="580"/>
      <c r="E21" s="482"/>
      <c r="F21" s="483"/>
      <c r="G21" s="483"/>
      <c r="H21" s="483"/>
      <c r="I21" s="483"/>
      <c r="J21" s="483"/>
      <c r="K21" s="483"/>
      <c r="L21" s="483"/>
      <c r="M21" s="483"/>
      <c r="N21" s="483"/>
      <c r="O21" s="481"/>
      <c r="P21" s="580"/>
      <c r="Q21" s="580"/>
      <c r="R21" s="580"/>
      <c r="S21" s="580"/>
      <c r="T21" s="580"/>
      <c r="U21" s="578"/>
    </row>
    <row r="22" spans="1:21" s="576" customFormat="1" ht="5.0999999999999996" customHeight="1" x14ac:dyDescent="0.2">
      <c r="A22" s="577"/>
      <c r="B22" s="499"/>
      <c r="C22" s="481"/>
      <c r="D22" s="580"/>
      <c r="E22" s="482"/>
      <c r="F22" s="483"/>
      <c r="G22" s="483"/>
      <c r="H22" s="483"/>
      <c r="I22" s="483"/>
      <c r="J22" s="483"/>
      <c r="K22" s="483"/>
      <c r="L22" s="483"/>
      <c r="M22" s="483"/>
      <c r="N22" s="483"/>
      <c r="O22" s="481"/>
      <c r="P22" s="580"/>
      <c r="Q22" s="580"/>
      <c r="R22" s="580"/>
      <c r="S22" s="580"/>
      <c r="T22" s="580"/>
      <c r="U22" s="578"/>
    </row>
    <row r="23" spans="1:21" s="576" customFormat="1" ht="30" customHeight="1" x14ac:dyDescent="0.2">
      <c r="A23" s="581"/>
      <c r="B23" s="500" t="s">
        <v>211</v>
      </c>
      <c r="C23" s="711" t="s">
        <v>521</v>
      </c>
      <c r="D23" s="712"/>
      <c r="E23" s="712"/>
      <c r="F23" s="712"/>
      <c r="G23" s="712"/>
      <c r="H23" s="712"/>
      <c r="I23" s="712"/>
      <c r="J23" s="712"/>
      <c r="K23" s="712"/>
      <c r="L23" s="712"/>
      <c r="M23" s="712"/>
      <c r="N23" s="712"/>
      <c r="O23" s="712"/>
      <c r="P23" s="712"/>
      <c r="Q23" s="712"/>
      <c r="R23" s="712"/>
      <c r="S23" s="712"/>
      <c r="T23" s="582"/>
      <c r="U23" s="583"/>
    </row>
    <row r="24" spans="1:21" s="576" customFormat="1" ht="5.0999999999999996" customHeight="1" x14ac:dyDescent="0.2">
      <c r="A24" s="574"/>
      <c r="B24" s="498"/>
      <c r="C24" s="220"/>
      <c r="D24" s="579"/>
      <c r="E24" s="450"/>
      <c r="F24" s="451"/>
      <c r="G24" s="451"/>
      <c r="H24" s="451"/>
      <c r="I24" s="451"/>
      <c r="J24" s="451"/>
      <c r="K24" s="451"/>
      <c r="L24" s="451"/>
      <c r="M24" s="451"/>
      <c r="N24" s="451"/>
      <c r="O24" s="220"/>
      <c r="P24" s="579"/>
      <c r="Q24" s="579"/>
      <c r="R24" s="579"/>
      <c r="S24" s="579"/>
      <c r="T24" s="579"/>
      <c r="U24" s="575"/>
    </row>
    <row r="25" spans="1:21" s="576" customFormat="1" ht="19.5" customHeight="1" x14ac:dyDescent="0.2">
      <c r="A25" s="577"/>
      <c r="B25" s="499" t="s">
        <v>211</v>
      </c>
      <c r="C25" s="715" t="s">
        <v>502</v>
      </c>
      <c r="D25" s="714"/>
      <c r="E25" s="714"/>
      <c r="F25" s="714"/>
      <c r="G25" s="714"/>
      <c r="H25" s="714"/>
      <c r="I25" s="714"/>
      <c r="J25" s="714"/>
      <c r="K25" s="714"/>
      <c r="L25" s="714"/>
      <c r="M25" s="714"/>
      <c r="N25" s="714"/>
      <c r="O25" s="714"/>
      <c r="P25" s="714"/>
      <c r="Q25" s="714"/>
      <c r="R25" s="714"/>
      <c r="S25" s="714"/>
      <c r="T25" s="580"/>
      <c r="U25" s="578"/>
    </row>
    <row r="26" spans="1:21" s="576" customFormat="1" ht="5.0999999999999996" customHeight="1" x14ac:dyDescent="0.2">
      <c r="A26" s="574"/>
      <c r="B26" s="498"/>
      <c r="C26" s="584"/>
      <c r="D26" s="579"/>
      <c r="E26" s="585"/>
      <c r="F26" s="585"/>
      <c r="G26" s="585"/>
      <c r="H26" s="585"/>
      <c r="I26" s="585"/>
      <c r="J26" s="585"/>
      <c r="K26" s="585"/>
      <c r="L26" s="585"/>
      <c r="M26" s="585"/>
      <c r="N26" s="585"/>
      <c r="O26" s="585"/>
      <c r="P26" s="585"/>
      <c r="Q26" s="579"/>
      <c r="R26" s="579"/>
      <c r="S26" s="579"/>
      <c r="T26" s="579"/>
      <c r="U26" s="575"/>
    </row>
    <row r="27" spans="1:21" s="376" customFormat="1" ht="30" customHeight="1" x14ac:dyDescent="0.2">
      <c r="A27" s="494"/>
      <c r="B27" s="484" t="s">
        <v>211</v>
      </c>
      <c r="C27" s="709" t="s">
        <v>503</v>
      </c>
      <c r="D27" s="709"/>
      <c r="E27" s="709"/>
      <c r="F27" s="709"/>
      <c r="G27" s="709"/>
      <c r="H27" s="709"/>
      <c r="I27" s="709"/>
      <c r="J27" s="709"/>
      <c r="K27" s="709"/>
      <c r="L27" s="709"/>
      <c r="M27" s="709"/>
      <c r="N27" s="709"/>
      <c r="O27" s="709"/>
      <c r="P27" s="709"/>
      <c r="Q27" s="709"/>
      <c r="R27" s="709"/>
      <c r="S27" s="709"/>
      <c r="T27" s="709"/>
      <c r="U27" s="495"/>
    </row>
    <row r="28" spans="1:21" s="576" customFormat="1" ht="5.0999999999999996" customHeight="1" x14ac:dyDescent="0.2">
      <c r="A28" s="574"/>
      <c r="B28" s="498"/>
      <c r="C28" s="584"/>
      <c r="D28" s="579"/>
      <c r="E28" s="585"/>
      <c r="F28" s="585"/>
      <c r="G28" s="585"/>
      <c r="H28" s="585"/>
      <c r="I28" s="585"/>
      <c r="J28" s="585"/>
      <c r="K28" s="585"/>
      <c r="L28" s="585"/>
      <c r="M28" s="585"/>
      <c r="N28" s="585"/>
      <c r="O28" s="585"/>
      <c r="P28" s="585"/>
      <c r="Q28" s="579"/>
      <c r="R28" s="579"/>
      <c r="S28" s="579"/>
      <c r="T28" s="579"/>
      <c r="U28" s="575"/>
    </row>
    <row r="29" spans="1:21" s="576" customFormat="1" ht="30" customHeight="1" x14ac:dyDescent="0.2">
      <c r="A29" s="577"/>
      <c r="B29" s="499" t="s">
        <v>211</v>
      </c>
      <c r="C29" s="716" t="s">
        <v>504</v>
      </c>
      <c r="D29" s="717"/>
      <c r="E29" s="717"/>
      <c r="F29" s="717"/>
      <c r="G29" s="717"/>
      <c r="H29" s="717"/>
      <c r="I29" s="717"/>
      <c r="J29" s="717"/>
      <c r="K29" s="717"/>
      <c r="L29" s="717"/>
      <c r="M29" s="717"/>
      <c r="N29" s="717"/>
      <c r="O29" s="717"/>
      <c r="P29" s="717"/>
      <c r="Q29" s="717"/>
      <c r="R29" s="717"/>
      <c r="S29" s="717"/>
      <c r="T29" s="580"/>
      <c r="U29" s="578"/>
    </row>
    <row r="30" spans="1:21" s="576" customFormat="1" ht="5.0999999999999996" customHeight="1" x14ac:dyDescent="0.2">
      <c r="A30" s="574"/>
      <c r="B30" s="498"/>
      <c r="C30" s="584"/>
      <c r="D30" s="579"/>
      <c r="E30" s="585"/>
      <c r="F30" s="585"/>
      <c r="G30" s="585"/>
      <c r="H30" s="585"/>
      <c r="I30" s="585"/>
      <c r="J30" s="585"/>
      <c r="K30" s="585"/>
      <c r="L30" s="585"/>
      <c r="M30" s="585"/>
      <c r="N30" s="585"/>
      <c r="O30" s="585"/>
      <c r="P30" s="585"/>
      <c r="Q30" s="579"/>
      <c r="R30" s="579"/>
      <c r="S30" s="579"/>
      <c r="T30" s="579"/>
      <c r="U30" s="575"/>
    </row>
    <row r="31" spans="1:21" s="576" customFormat="1" ht="19.5" customHeight="1" x14ac:dyDescent="0.2">
      <c r="A31" s="577"/>
      <c r="B31" s="499" t="s">
        <v>211</v>
      </c>
      <c r="C31" s="715" t="s">
        <v>505</v>
      </c>
      <c r="D31" s="714"/>
      <c r="E31" s="714"/>
      <c r="F31" s="714"/>
      <c r="G31" s="714"/>
      <c r="H31" s="714"/>
      <c r="I31" s="714"/>
      <c r="J31" s="714"/>
      <c r="K31" s="714"/>
      <c r="L31" s="714"/>
      <c r="M31" s="714"/>
      <c r="N31" s="714"/>
      <c r="O31" s="714"/>
      <c r="P31" s="714"/>
      <c r="Q31" s="714"/>
      <c r="R31" s="714"/>
      <c r="S31" s="714"/>
      <c r="T31" s="580"/>
      <c r="U31" s="578"/>
    </row>
    <row r="32" spans="1:21" s="576" customFormat="1" ht="5.0999999999999996" customHeight="1" x14ac:dyDescent="0.2">
      <c r="A32" s="574"/>
      <c r="B32" s="498"/>
      <c r="C32" s="584"/>
      <c r="D32" s="579"/>
      <c r="E32" s="585"/>
      <c r="F32" s="585"/>
      <c r="G32" s="585"/>
      <c r="H32" s="585"/>
      <c r="I32" s="585"/>
      <c r="J32" s="585"/>
      <c r="K32" s="585"/>
      <c r="L32" s="585"/>
      <c r="M32" s="585"/>
      <c r="N32" s="585"/>
      <c r="O32" s="585"/>
      <c r="P32" s="585"/>
      <c r="Q32" s="579"/>
      <c r="R32" s="579"/>
      <c r="S32" s="579"/>
      <c r="T32" s="579"/>
      <c r="U32" s="575"/>
    </row>
    <row r="33" spans="1:21" s="576" customFormat="1" ht="30" customHeight="1" x14ac:dyDescent="0.2">
      <c r="A33" s="577"/>
      <c r="B33" s="499" t="s">
        <v>211</v>
      </c>
      <c r="C33" s="716" t="s">
        <v>506</v>
      </c>
      <c r="D33" s="716"/>
      <c r="E33" s="716"/>
      <c r="F33" s="716"/>
      <c r="G33" s="716"/>
      <c r="H33" s="716"/>
      <c r="I33" s="716"/>
      <c r="J33" s="716"/>
      <c r="K33" s="716"/>
      <c r="L33" s="716"/>
      <c r="M33" s="716"/>
      <c r="N33" s="716"/>
      <c r="O33" s="716"/>
      <c r="P33" s="716"/>
      <c r="Q33" s="716"/>
      <c r="R33" s="716"/>
      <c r="S33" s="716"/>
      <c r="T33" s="716"/>
      <c r="U33" s="586"/>
    </row>
    <row r="34" spans="1:21" s="576" customFormat="1" ht="5.0999999999999996" customHeight="1" x14ac:dyDescent="0.2">
      <c r="A34" s="574"/>
      <c r="B34" s="498"/>
      <c r="C34" s="584"/>
      <c r="D34" s="579"/>
      <c r="E34" s="585"/>
      <c r="F34" s="585"/>
      <c r="G34" s="585"/>
      <c r="H34" s="585"/>
      <c r="I34" s="585"/>
      <c r="J34" s="585"/>
      <c r="K34" s="585"/>
      <c r="L34" s="585"/>
      <c r="M34" s="585"/>
      <c r="N34" s="585"/>
      <c r="O34" s="585"/>
      <c r="P34" s="585"/>
      <c r="Q34" s="579"/>
      <c r="R34" s="579"/>
      <c r="S34" s="579"/>
      <c r="T34" s="579"/>
      <c r="U34" s="575"/>
    </row>
    <row r="35" spans="1:21" s="576" customFormat="1" ht="19.5" customHeight="1" x14ac:dyDescent="0.2">
      <c r="A35" s="574"/>
      <c r="B35" s="498" t="s">
        <v>211</v>
      </c>
      <c r="C35" s="713" t="s">
        <v>507</v>
      </c>
      <c r="D35" s="710"/>
      <c r="E35" s="710"/>
      <c r="F35" s="710"/>
      <c r="G35" s="710"/>
      <c r="H35" s="710"/>
      <c r="I35" s="710"/>
      <c r="J35" s="710"/>
      <c r="K35" s="710"/>
      <c r="L35" s="710"/>
      <c r="M35" s="710"/>
      <c r="N35" s="710"/>
      <c r="O35" s="710"/>
      <c r="P35" s="710"/>
      <c r="Q35" s="710"/>
      <c r="R35" s="710"/>
      <c r="S35" s="710"/>
      <c r="T35" s="579"/>
      <c r="U35" s="575"/>
    </row>
    <row r="36" spans="1:21" s="590" customFormat="1" ht="19.5" customHeight="1" x14ac:dyDescent="0.2">
      <c r="A36" s="587"/>
      <c r="B36" s="501"/>
      <c r="C36" s="707" t="s">
        <v>369</v>
      </c>
      <c r="D36" s="710"/>
      <c r="E36" s="710"/>
      <c r="F36" s="710"/>
      <c r="G36" s="710"/>
      <c r="H36" s="710"/>
      <c r="I36" s="710"/>
      <c r="J36" s="710"/>
      <c r="K36" s="710"/>
      <c r="L36" s="710"/>
      <c r="M36" s="710"/>
      <c r="N36" s="710"/>
      <c r="O36" s="710"/>
      <c r="P36" s="710"/>
      <c r="Q36" s="710"/>
      <c r="R36" s="710"/>
      <c r="S36" s="710"/>
      <c r="T36" s="588"/>
      <c r="U36" s="589"/>
    </row>
    <row r="37" spans="1:21" s="590" customFormat="1" ht="15" customHeight="1" x14ac:dyDescent="0.2">
      <c r="A37" s="587"/>
      <c r="B37" s="501"/>
      <c r="C37" s="220" t="s">
        <v>509</v>
      </c>
      <c r="D37" s="591"/>
      <c r="E37" s="591"/>
      <c r="F37" s="591"/>
      <c r="G37" s="591"/>
      <c r="H37" s="591"/>
      <c r="I37" s="591"/>
      <c r="J37" s="591"/>
      <c r="K37" s="591"/>
      <c r="L37" s="591"/>
      <c r="M37" s="591"/>
      <c r="N37" s="591"/>
      <c r="O37" s="591"/>
      <c r="P37" s="591"/>
      <c r="Q37" s="591"/>
      <c r="R37" s="591"/>
      <c r="S37" s="591"/>
      <c r="T37" s="588"/>
      <c r="U37" s="589"/>
    </row>
    <row r="38" spans="1:21" s="590" customFormat="1" ht="19.5" customHeight="1" x14ac:dyDescent="0.2">
      <c r="A38" s="592"/>
      <c r="B38" s="502"/>
      <c r="C38" s="485" t="s">
        <v>508</v>
      </c>
      <c r="D38" s="593"/>
      <c r="E38" s="593"/>
      <c r="F38" s="593"/>
      <c r="G38" s="593"/>
      <c r="H38" s="593"/>
      <c r="I38" s="593"/>
      <c r="J38" s="593"/>
      <c r="K38" s="593"/>
      <c r="L38" s="593"/>
      <c r="M38" s="593"/>
      <c r="N38" s="593"/>
      <c r="O38" s="593"/>
      <c r="P38" s="593"/>
      <c r="Q38" s="593"/>
      <c r="R38" s="593"/>
      <c r="S38" s="593"/>
      <c r="T38" s="594"/>
      <c r="U38" s="595"/>
    </row>
    <row r="39" spans="1:21" s="576" customFormat="1" ht="5.0999999999999996" customHeight="1" x14ac:dyDescent="0.2">
      <c r="A39" s="574"/>
      <c r="B39" s="498"/>
      <c r="C39" s="584"/>
      <c r="D39" s="579"/>
      <c r="E39" s="585"/>
      <c r="F39" s="585"/>
      <c r="G39" s="585"/>
      <c r="H39" s="585"/>
      <c r="I39" s="585"/>
      <c r="J39" s="585"/>
      <c r="K39" s="585"/>
      <c r="L39" s="585"/>
      <c r="M39" s="585"/>
      <c r="N39" s="585"/>
      <c r="O39" s="585"/>
      <c r="P39" s="585"/>
      <c r="Q39" s="579"/>
      <c r="R39" s="579"/>
      <c r="S39" s="579"/>
      <c r="T39" s="579"/>
      <c r="U39" s="575"/>
    </row>
    <row r="40" spans="1:21" s="576" customFormat="1" ht="79.5" customHeight="1" x14ac:dyDescent="0.2">
      <c r="A40" s="577"/>
      <c r="B40" s="499" t="s">
        <v>211</v>
      </c>
      <c r="C40" s="706" t="s">
        <v>483</v>
      </c>
      <c r="D40" s="714"/>
      <c r="E40" s="714"/>
      <c r="F40" s="714"/>
      <c r="G40" s="714"/>
      <c r="H40" s="714"/>
      <c r="I40" s="714"/>
      <c r="J40" s="714"/>
      <c r="K40" s="714"/>
      <c r="L40" s="714"/>
      <c r="M40" s="714"/>
      <c r="N40" s="714"/>
      <c r="O40" s="714"/>
      <c r="P40" s="714"/>
      <c r="Q40" s="714"/>
      <c r="R40" s="714"/>
      <c r="S40" s="714"/>
      <c r="T40" s="580"/>
      <c r="U40" s="578"/>
    </row>
    <row r="41" spans="1:21" s="576" customFormat="1" ht="5.0999999999999996" customHeight="1" x14ac:dyDescent="0.2">
      <c r="A41" s="574"/>
      <c r="B41" s="498"/>
      <c r="C41" s="220"/>
      <c r="D41" s="579"/>
      <c r="E41" s="585"/>
      <c r="F41" s="585"/>
      <c r="G41" s="585"/>
      <c r="H41" s="585"/>
      <c r="I41" s="585"/>
      <c r="J41" s="585"/>
      <c r="K41" s="585"/>
      <c r="L41" s="585"/>
      <c r="M41" s="585"/>
      <c r="N41" s="585"/>
      <c r="O41" s="585"/>
      <c r="P41" s="585"/>
      <c r="Q41" s="579"/>
      <c r="R41" s="579"/>
      <c r="S41" s="579"/>
      <c r="T41" s="579"/>
      <c r="U41" s="575"/>
    </row>
    <row r="42" spans="1:21" s="576" customFormat="1" ht="30" customHeight="1" x14ac:dyDescent="0.2">
      <c r="A42" s="574"/>
      <c r="B42" s="498" t="s">
        <v>211</v>
      </c>
      <c r="C42" s="707" t="s">
        <v>510</v>
      </c>
      <c r="D42" s="707"/>
      <c r="E42" s="707"/>
      <c r="F42" s="707"/>
      <c r="G42" s="707"/>
      <c r="H42" s="707"/>
      <c r="I42" s="707"/>
      <c r="J42" s="707"/>
      <c r="K42" s="707"/>
      <c r="L42" s="707"/>
      <c r="M42" s="707"/>
      <c r="N42" s="707"/>
      <c r="O42" s="707"/>
      <c r="P42" s="707"/>
      <c r="Q42" s="707"/>
      <c r="R42" s="707"/>
      <c r="S42" s="707"/>
      <c r="T42" s="707"/>
      <c r="U42" s="708"/>
    </row>
    <row r="43" spans="1:21" s="576" customFormat="1" ht="9.75" customHeight="1" x14ac:dyDescent="0.2">
      <c r="A43" s="596"/>
      <c r="B43" s="503"/>
      <c r="C43" s="597"/>
      <c r="D43" s="597"/>
      <c r="E43" s="598"/>
      <c r="F43" s="598"/>
      <c r="G43" s="598"/>
      <c r="H43" s="598"/>
      <c r="I43" s="599"/>
      <c r="J43" s="597"/>
      <c r="K43" s="597"/>
      <c r="L43" s="597"/>
      <c r="M43" s="597"/>
      <c r="N43" s="597"/>
      <c r="O43" s="597"/>
      <c r="P43" s="597"/>
      <c r="Q43" s="597"/>
      <c r="R43" s="597"/>
      <c r="S43" s="597"/>
      <c r="T43" s="597"/>
      <c r="U43" s="600"/>
    </row>
    <row r="44" spans="1:21" s="576" customFormat="1" ht="15.75" customHeight="1" x14ac:dyDescent="0.2">
      <c r="A44" s="601"/>
      <c r="B44" s="516" t="s">
        <v>38</v>
      </c>
      <c r="C44" s="602"/>
      <c r="D44" s="603"/>
      <c r="E44" s="603"/>
      <c r="F44" s="603"/>
      <c r="G44" s="603"/>
      <c r="H44" s="603"/>
      <c r="I44" s="603"/>
      <c r="J44" s="603"/>
      <c r="K44" s="603"/>
      <c r="L44" s="603"/>
      <c r="M44" s="603"/>
      <c r="N44" s="603"/>
      <c r="O44" s="603"/>
      <c r="P44" s="603"/>
      <c r="Q44" s="603"/>
      <c r="R44" s="603"/>
      <c r="S44" s="603"/>
      <c r="T44" s="603"/>
      <c r="U44" s="603"/>
    </row>
    <row r="45" spans="1:21" s="576" customFormat="1" ht="15.75" customHeight="1" x14ac:dyDescent="0.2">
      <c r="A45" s="604"/>
      <c r="B45" s="504"/>
      <c r="C45" s="604"/>
      <c r="D45" s="604"/>
      <c r="E45" s="604"/>
      <c r="F45" s="604"/>
      <c r="G45" s="604"/>
      <c r="H45" s="604"/>
      <c r="I45" s="604"/>
      <c r="J45" s="604"/>
      <c r="K45" s="604"/>
      <c r="L45" s="604"/>
      <c r="M45" s="604"/>
      <c r="N45" s="604"/>
      <c r="O45" s="604"/>
      <c r="P45" s="604"/>
      <c r="Q45" s="604"/>
      <c r="R45" s="604"/>
      <c r="S45" s="604"/>
      <c r="T45" s="604"/>
      <c r="U45" s="604"/>
    </row>
    <row r="46" spans="1:21" s="576" customFormat="1" ht="15.75" customHeight="1" x14ac:dyDescent="0.2">
      <c r="A46" s="604"/>
      <c r="B46" s="504"/>
      <c r="C46" s="604"/>
      <c r="D46" s="604"/>
      <c r="E46" s="604"/>
      <c r="F46" s="604"/>
      <c r="G46" s="604"/>
      <c r="H46" s="604"/>
      <c r="I46" s="604"/>
      <c r="J46" s="604"/>
      <c r="K46" s="604"/>
      <c r="L46" s="604"/>
      <c r="M46" s="604"/>
      <c r="N46" s="604"/>
      <c r="O46" s="604"/>
      <c r="P46" s="604"/>
      <c r="Q46" s="604"/>
      <c r="R46" s="604"/>
      <c r="S46" s="604"/>
      <c r="T46" s="604"/>
      <c r="U46" s="604"/>
    </row>
    <row r="47" spans="1:21" s="576" customFormat="1" ht="15.75" customHeight="1" x14ac:dyDescent="0.2">
      <c r="A47" s="604"/>
      <c r="B47" s="504"/>
      <c r="C47" s="604"/>
      <c r="D47" s="604"/>
      <c r="E47" s="604"/>
      <c r="F47" s="604"/>
      <c r="G47" s="604"/>
      <c r="H47" s="604"/>
      <c r="I47" s="604"/>
      <c r="J47" s="604"/>
      <c r="K47" s="604"/>
      <c r="L47" s="604"/>
      <c r="M47" s="604"/>
      <c r="N47" s="604"/>
      <c r="O47" s="604"/>
      <c r="P47" s="604"/>
      <c r="Q47" s="604"/>
      <c r="R47" s="604"/>
      <c r="S47" s="604"/>
      <c r="T47" s="604"/>
      <c r="U47" s="604"/>
    </row>
    <row r="48" spans="1:21" s="576" customFormat="1" ht="15.75" customHeight="1" x14ac:dyDescent="0.2">
      <c r="A48" s="604"/>
      <c r="B48" s="504"/>
      <c r="C48" s="604"/>
      <c r="D48" s="604"/>
      <c r="E48" s="604"/>
      <c r="F48" s="604"/>
      <c r="G48" s="604"/>
      <c r="H48" s="604"/>
      <c r="I48" s="604"/>
      <c r="J48" s="604"/>
      <c r="K48" s="604"/>
      <c r="L48" s="604"/>
      <c r="M48" s="604"/>
      <c r="N48" s="604"/>
      <c r="O48" s="604"/>
      <c r="P48" s="604"/>
      <c r="Q48" s="604"/>
      <c r="R48" s="604"/>
      <c r="S48" s="604"/>
      <c r="T48" s="604"/>
      <c r="U48" s="604"/>
    </row>
    <row r="49" spans="1:21" s="576" customFormat="1" ht="15.75" customHeight="1" x14ac:dyDescent="0.2">
      <c r="A49" s="604"/>
      <c r="B49" s="504"/>
      <c r="C49" s="604"/>
      <c r="D49" s="604"/>
      <c r="E49" s="604"/>
      <c r="F49" s="604"/>
      <c r="G49" s="604"/>
      <c r="H49" s="604"/>
      <c r="I49" s="604"/>
      <c r="J49" s="604"/>
      <c r="K49" s="604"/>
      <c r="L49" s="604"/>
      <c r="M49" s="604"/>
      <c r="N49" s="604"/>
      <c r="O49" s="604"/>
      <c r="P49" s="604"/>
      <c r="Q49" s="604"/>
      <c r="R49" s="604"/>
      <c r="S49" s="604"/>
      <c r="T49" s="604"/>
      <c r="U49" s="604"/>
    </row>
    <row r="50" spans="1:21" s="576" customFormat="1" ht="15.75" customHeight="1" x14ac:dyDescent="0.2">
      <c r="A50" s="604"/>
      <c r="B50" s="504"/>
      <c r="C50" s="604"/>
      <c r="D50" s="604"/>
      <c r="E50" s="604"/>
      <c r="F50" s="604"/>
      <c r="G50" s="604"/>
      <c r="H50" s="604"/>
      <c r="I50" s="604"/>
      <c r="J50" s="604"/>
      <c r="K50" s="604"/>
      <c r="L50" s="604"/>
      <c r="M50" s="604"/>
      <c r="N50" s="604"/>
      <c r="O50" s="604"/>
      <c r="P50" s="604"/>
      <c r="Q50" s="604"/>
      <c r="R50" s="604"/>
      <c r="S50" s="604"/>
      <c r="T50" s="604"/>
      <c r="U50" s="604"/>
    </row>
    <row r="51" spans="1:21" s="576" customFormat="1" ht="15.75" customHeight="1" x14ac:dyDescent="0.2">
      <c r="A51" s="604"/>
      <c r="B51" s="504"/>
      <c r="C51" s="604"/>
      <c r="D51" s="604"/>
      <c r="E51" s="604"/>
      <c r="F51" s="604"/>
      <c r="G51" s="604"/>
      <c r="H51" s="604"/>
      <c r="I51" s="604"/>
      <c r="J51" s="604"/>
      <c r="K51" s="604"/>
      <c r="L51" s="604"/>
      <c r="M51" s="604"/>
      <c r="N51" s="604"/>
      <c r="O51" s="604"/>
      <c r="P51" s="604"/>
      <c r="Q51" s="604"/>
      <c r="R51" s="604"/>
      <c r="S51" s="604"/>
      <c r="T51" s="604"/>
      <c r="U51" s="604"/>
    </row>
    <row r="52" spans="1:21" s="576" customFormat="1" ht="15.75" customHeight="1" x14ac:dyDescent="0.2">
      <c r="A52" s="604"/>
      <c r="B52" s="504"/>
      <c r="C52" s="604"/>
      <c r="D52" s="604"/>
      <c r="E52" s="604"/>
      <c r="F52" s="604"/>
      <c r="G52" s="604"/>
      <c r="H52" s="604"/>
      <c r="I52" s="604"/>
      <c r="J52" s="604"/>
      <c r="K52" s="604"/>
      <c r="L52" s="604"/>
      <c r="M52" s="604"/>
      <c r="N52" s="604"/>
      <c r="O52" s="604"/>
      <c r="P52" s="604"/>
      <c r="Q52" s="604"/>
      <c r="R52" s="604"/>
      <c r="S52" s="604"/>
      <c r="T52" s="604"/>
      <c r="U52" s="604"/>
    </row>
    <row r="53" spans="1:21" s="576" customFormat="1" ht="15.75" customHeight="1" x14ac:dyDescent="0.2">
      <c r="A53" s="604"/>
      <c r="B53" s="504"/>
      <c r="C53" s="604"/>
      <c r="D53" s="604"/>
      <c r="E53" s="604"/>
      <c r="F53" s="604"/>
      <c r="G53" s="604"/>
      <c r="H53" s="604"/>
      <c r="I53" s="604"/>
      <c r="J53" s="604"/>
      <c r="K53" s="604"/>
      <c r="L53" s="604"/>
      <c r="M53" s="604"/>
      <c r="N53" s="604"/>
      <c r="O53" s="604"/>
      <c r="P53" s="604"/>
      <c r="Q53" s="604"/>
      <c r="R53" s="604"/>
      <c r="S53" s="604"/>
      <c r="T53" s="604"/>
      <c r="U53" s="604"/>
    </row>
    <row r="54" spans="1:21" s="576" customFormat="1" ht="15.75" customHeight="1" x14ac:dyDescent="0.2">
      <c r="A54" s="604"/>
      <c r="B54" s="504"/>
      <c r="C54" s="604"/>
      <c r="D54" s="604"/>
      <c r="E54" s="604"/>
      <c r="F54" s="604"/>
      <c r="G54" s="604"/>
      <c r="H54" s="604"/>
      <c r="I54" s="604"/>
      <c r="J54" s="604"/>
      <c r="K54" s="604"/>
      <c r="L54" s="604"/>
      <c r="M54" s="604"/>
      <c r="N54" s="604"/>
      <c r="O54" s="604"/>
      <c r="P54" s="604"/>
      <c r="Q54" s="604"/>
      <c r="R54" s="604"/>
      <c r="S54" s="604"/>
      <c r="T54" s="604"/>
      <c r="U54" s="604"/>
    </row>
    <row r="55" spans="1:21" s="576" customFormat="1" ht="15.75" customHeight="1" x14ac:dyDescent="0.2">
      <c r="A55" s="604"/>
      <c r="B55" s="504"/>
      <c r="C55" s="604"/>
      <c r="D55" s="604"/>
      <c r="E55" s="604"/>
      <c r="F55" s="604"/>
      <c r="G55" s="604"/>
      <c r="H55" s="604"/>
      <c r="I55" s="604"/>
      <c r="J55" s="604"/>
      <c r="K55" s="604"/>
      <c r="L55" s="604"/>
      <c r="M55" s="604"/>
      <c r="N55" s="604"/>
      <c r="O55" s="604"/>
      <c r="P55" s="604"/>
      <c r="Q55" s="604"/>
      <c r="R55" s="604"/>
      <c r="S55" s="604"/>
      <c r="T55" s="604"/>
      <c r="U55" s="604"/>
    </row>
    <row r="56" spans="1:21" s="576" customFormat="1" ht="15.75" customHeight="1" x14ac:dyDescent="0.2">
      <c r="A56" s="605"/>
      <c r="B56" s="505"/>
      <c r="C56" s="605"/>
      <c r="D56" s="605"/>
      <c r="E56" s="605"/>
      <c r="F56" s="605"/>
      <c r="G56" s="605"/>
      <c r="H56" s="605"/>
      <c r="I56" s="605"/>
      <c r="J56" s="605"/>
      <c r="K56" s="605"/>
      <c r="L56" s="605"/>
      <c r="M56" s="605"/>
      <c r="N56" s="605"/>
      <c r="O56" s="605"/>
      <c r="P56" s="605"/>
      <c r="Q56" s="605"/>
      <c r="R56" s="605"/>
      <c r="S56" s="605"/>
      <c r="T56" s="605"/>
      <c r="U56" s="605"/>
    </row>
    <row r="57" spans="1:21" s="576" customFormat="1" ht="15.75" customHeight="1" x14ac:dyDescent="0.2">
      <c r="A57" s="605"/>
      <c r="B57" s="505"/>
      <c r="C57" s="605"/>
      <c r="D57" s="605"/>
      <c r="E57" s="605"/>
      <c r="F57" s="605"/>
      <c r="G57" s="605"/>
      <c r="H57" s="605"/>
      <c r="I57" s="605"/>
      <c r="J57" s="605"/>
      <c r="K57" s="605"/>
      <c r="L57" s="605"/>
      <c r="M57" s="605"/>
      <c r="N57" s="605"/>
      <c r="O57" s="605"/>
      <c r="P57" s="605"/>
      <c r="Q57" s="605"/>
      <c r="R57" s="605"/>
      <c r="S57" s="605"/>
      <c r="T57" s="605"/>
      <c r="U57" s="605"/>
    </row>
    <row r="58" spans="1:21" s="576" customFormat="1" ht="15.75" customHeight="1" x14ac:dyDescent="0.2">
      <c r="A58" s="605"/>
      <c r="B58" s="505"/>
      <c r="C58" s="605"/>
      <c r="D58" s="605"/>
      <c r="E58" s="605"/>
      <c r="F58" s="605"/>
      <c r="G58" s="605"/>
      <c r="H58" s="605"/>
      <c r="I58" s="605"/>
      <c r="J58" s="605"/>
      <c r="K58" s="605"/>
      <c r="L58" s="605"/>
      <c r="M58" s="605"/>
      <c r="N58" s="605"/>
      <c r="O58" s="605"/>
      <c r="P58" s="605"/>
      <c r="Q58" s="605"/>
      <c r="R58" s="605"/>
      <c r="S58" s="605"/>
      <c r="T58" s="605"/>
      <c r="U58" s="605"/>
    </row>
    <row r="59" spans="1:21" s="576" customFormat="1" ht="15.75" customHeight="1" x14ac:dyDescent="0.2">
      <c r="A59" s="605"/>
      <c r="B59" s="505"/>
      <c r="C59" s="605"/>
      <c r="D59" s="605"/>
      <c r="E59" s="605"/>
      <c r="F59" s="605"/>
      <c r="G59" s="605"/>
      <c r="H59" s="605"/>
      <c r="I59" s="605"/>
      <c r="J59" s="605"/>
      <c r="K59" s="605"/>
      <c r="L59" s="605"/>
      <c r="M59" s="605"/>
      <c r="N59" s="605"/>
      <c r="O59" s="605"/>
      <c r="P59" s="605"/>
      <c r="Q59" s="605"/>
      <c r="R59" s="605"/>
      <c r="S59" s="605"/>
      <c r="T59" s="605"/>
      <c r="U59" s="605"/>
    </row>
    <row r="60" spans="1:21" s="576" customFormat="1" ht="15.75" customHeight="1" x14ac:dyDescent="0.2">
      <c r="A60" s="605"/>
      <c r="B60" s="505"/>
      <c r="C60" s="605"/>
      <c r="D60" s="605"/>
      <c r="E60" s="605"/>
      <c r="F60" s="605"/>
      <c r="G60" s="605"/>
      <c r="H60" s="605"/>
      <c r="I60" s="605"/>
      <c r="J60" s="605"/>
      <c r="K60" s="605"/>
      <c r="L60" s="605"/>
      <c r="M60" s="605"/>
      <c r="N60" s="605"/>
      <c r="O60" s="605"/>
      <c r="P60" s="605"/>
      <c r="Q60" s="605"/>
      <c r="R60" s="605"/>
      <c r="S60" s="605"/>
      <c r="T60" s="605"/>
      <c r="U60" s="605"/>
    </row>
    <row r="61" spans="1:21" s="576" customFormat="1" ht="15.75" customHeight="1" x14ac:dyDescent="0.2">
      <c r="A61" s="605"/>
      <c r="B61" s="505"/>
      <c r="C61" s="605"/>
      <c r="D61" s="605"/>
      <c r="E61" s="605"/>
      <c r="F61" s="605"/>
      <c r="G61" s="605"/>
      <c r="H61" s="605"/>
      <c r="I61" s="605"/>
      <c r="J61" s="605"/>
      <c r="K61" s="605"/>
      <c r="L61" s="605"/>
      <c r="M61" s="605"/>
      <c r="N61" s="605"/>
      <c r="O61" s="605"/>
      <c r="P61" s="605"/>
      <c r="Q61" s="605"/>
      <c r="R61" s="605"/>
      <c r="S61" s="605"/>
      <c r="T61" s="605"/>
      <c r="U61" s="605"/>
    </row>
    <row r="62" spans="1:21" s="576" customFormat="1" ht="15.75" customHeight="1" x14ac:dyDescent="0.2">
      <c r="A62" s="605"/>
      <c r="B62" s="505"/>
      <c r="C62" s="605"/>
      <c r="D62" s="605"/>
      <c r="E62" s="605"/>
      <c r="F62" s="605"/>
      <c r="G62" s="605"/>
      <c r="H62" s="605"/>
      <c r="I62" s="605"/>
      <c r="J62" s="605"/>
      <c r="K62" s="605"/>
      <c r="L62" s="605"/>
      <c r="M62" s="605"/>
      <c r="N62" s="605"/>
      <c r="O62" s="605"/>
      <c r="P62" s="605"/>
      <c r="Q62" s="605"/>
      <c r="R62" s="605"/>
      <c r="S62" s="605"/>
      <c r="T62" s="605"/>
      <c r="U62" s="605"/>
    </row>
    <row r="63" spans="1:21" ht="15.75" customHeight="1" x14ac:dyDescent="0.25">
      <c r="A63" s="237"/>
      <c r="B63" s="505"/>
      <c r="C63" s="237"/>
      <c r="D63" s="237"/>
      <c r="E63" s="237"/>
      <c r="F63" s="237"/>
      <c r="G63" s="237"/>
      <c r="H63" s="237"/>
      <c r="I63" s="237"/>
      <c r="J63" s="237"/>
      <c r="K63" s="237"/>
      <c r="L63" s="237"/>
      <c r="M63" s="237"/>
      <c r="N63" s="237"/>
      <c r="O63" s="237"/>
      <c r="P63" s="237"/>
      <c r="Q63" s="237"/>
      <c r="R63" s="237"/>
      <c r="S63" s="237"/>
      <c r="T63" s="237"/>
      <c r="U63" s="237"/>
    </row>
    <row r="64" spans="1:21" ht="15.75" customHeight="1" x14ac:dyDescent="0.25">
      <c r="A64" s="237"/>
      <c r="B64" s="505"/>
      <c r="C64" s="237"/>
      <c r="D64" s="237"/>
      <c r="E64" s="237"/>
      <c r="F64" s="237"/>
      <c r="G64" s="237"/>
      <c r="H64" s="237"/>
      <c r="I64" s="237"/>
      <c r="J64" s="237"/>
      <c r="K64" s="237"/>
      <c r="L64" s="237"/>
      <c r="M64" s="237"/>
      <c r="N64" s="237"/>
      <c r="O64" s="237"/>
      <c r="P64" s="237"/>
      <c r="Q64" s="237"/>
      <c r="R64" s="237"/>
      <c r="S64" s="237"/>
      <c r="T64" s="237"/>
      <c r="U64" s="237"/>
    </row>
    <row r="65" spans="1:21" ht="15.75" customHeight="1" x14ac:dyDescent="0.25">
      <c r="A65" s="237"/>
      <c r="B65" s="505"/>
      <c r="C65" s="237"/>
      <c r="D65" s="237"/>
      <c r="E65" s="237"/>
      <c r="F65" s="237"/>
      <c r="G65" s="237"/>
      <c r="H65" s="237"/>
      <c r="I65" s="237"/>
      <c r="J65" s="237"/>
      <c r="K65" s="237"/>
      <c r="L65" s="237"/>
      <c r="M65" s="237"/>
      <c r="N65" s="237"/>
      <c r="O65" s="237"/>
      <c r="P65" s="237"/>
      <c r="Q65" s="237"/>
      <c r="R65" s="237"/>
      <c r="S65" s="237"/>
      <c r="T65" s="237"/>
      <c r="U65" s="237"/>
    </row>
    <row r="66" spans="1:21" ht="15.75" customHeight="1" x14ac:dyDescent="0.25">
      <c r="A66" s="237"/>
      <c r="B66" s="505"/>
      <c r="C66" s="237"/>
      <c r="D66" s="237"/>
      <c r="E66" s="237"/>
      <c r="F66" s="237"/>
      <c r="G66" s="237"/>
      <c r="H66" s="237"/>
      <c r="I66" s="237"/>
      <c r="J66" s="237"/>
      <c r="K66" s="237"/>
      <c r="L66" s="237"/>
      <c r="M66" s="237"/>
      <c r="N66" s="237"/>
      <c r="O66" s="237"/>
      <c r="P66" s="237"/>
      <c r="Q66" s="237"/>
      <c r="R66" s="237"/>
      <c r="S66" s="237"/>
      <c r="T66" s="237"/>
      <c r="U66" s="237"/>
    </row>
    <row r="67" spans="1:21" ht="15.75" customHeight="1" x14ac:dyDescent="0.25">
      <c r="A67" s="237"/>
      <c r="B67" s="505"/>
      <c r="C67" s="237"/>
      <c r="D67" s="237"/>
      <c r="E67" s="237"/>
      <c r="F67" s="237"/>
      <c r="G67" s="237"/>
      <c r="H67" s="237"/>
      <c r="I67" s="237"/>
      <c r="J67" s="237"/>
      <c r="K67" s="237"/>
      <c r="L67" s="237"/>
      <c r="M67" s="237"/>
      <c r="N67" s="237"/>
      <c r="O67" s="237"/>
      <c r="P67" s="237"/>
      <c r="Q67" s="237"/>
      <c r="R67" s="237"/>
      <c r="S67" s="237"/>
      <c r="T67" s="237"/>
      <c r="U67" s="237"/>
    </row>
    <row r="68" spans="1:21" ht="15.75" customHeight="1" x14ac:dyDescent="0.25">
      <c r="A68" s="237"/>
      <c r="B68" s="505"/>
      <c r="C68" s="237"/>
      <c r="D68" s="237"/>
      <c r="E68" s="237"/>
      <c r="F68" s="237"/>
      <c r="G68" s="237"/>
      <c r="H68" s="237"/>
      <c r="I68" s="237"/>
      <c r="J68" s="237"/>
      <c r="K68" s="237"/>
      <c r="L68" s="237"/>
      <c r="M68" s="237"/>
      <c r="N68" s="237"/>
      <c r="O68" s="237"/>
      <c r="P68" s="237"/>
      <c r="Q68" s="237"/>
      <c r="R68" s="237"/>
      <c r="S68" s="237"/>
      <c r="T68" s="237"/>
      <c r="U68" s="237"/>
    </row>
    <row r="69" spans="1:21" ht="15.75" customHeight="1" x14ac:dyDescent="0.25">
      <c r="A69" s="237"/>
      <c r="B69" s="505"/>
      <c r="C69" s="237"/>
      <c r="D69" s="237"/>
      <c r="E69" s="237"/>
      <c r="F69" s="237"/>
      <c r="G69" s="237"/>
      <c r="H69" s="237"/>
      <c r="I69" s="237"/>
      <c r="J69" s="237"/>
      <c r="K69" s="237"/>
      <c r="L69" s="237"/>
      <c r="M69" s="237"/>
      <c r="N69" s="237"/>
      <c r="O69" s="237"/>
      <c r="P69" s="237"/>
      <c r="Q69" s="237"/>
      <c r="R69" s="237"/>
      <c r="S69" s="237"/>
      <c r="T69" s="237"/>
      <c r="U69" s="237"/>
    </row>
    <row r="70" spans="1:21" ht="15.75" customHeight="1" x14ac:dyDescent="0.25">
      <c r="A70" s="237"/>
      <c r="B70" s="505"/>
      <c r="C70" s="237"/>
      <c r="D70" s="237"/>
      <c r="E70" s="237"/>
      <c r="F70" s="237"/>
      <c r="G70" s="237"/>
      <c r="H70" s="237"/>
      <c r="I70" s="237"/>
      <c r="J70" s="237"/>
      <c r="K70" s="237"/>
      <c r="L70" s="237"/>
      <c r="M70" s="237"/>
      <c r="N70" s="237"/>
      <c r="O70" s="237"/>
      <c r="P70" s="237"/>
      <c r="Q70" s="237"/>
      <c r="R70" s="237"/>
      <c r="S70" s="237"/>
      <c r="T70" s="237"/>
      <c r="U70" s="237"/>
    </row>
    <row r="71" spans="1:21" ht="15.75" customHeight="1" x14ac:dyDescent="0.25">
      <c r="A71" s="237"/>
      <c r="B71" s="505"/>
      <c r="C71" s="237"/>
      <c r="D71" s="237"/>
      <c r="E71" s="237"/>
      <c r="F71" s="237"/>
      <c r="G71" s="237"/>
      <c r="H71" s="237"/>
      <c r="I71" s="237"/>
      <c r="J71" s="237"/>
      <c r="K71" s="237"/>
      <c r="L71" s="237"/>
      <c r="M71" s="237"/>
      <c r="N71" s="237"/>
      <c r="O71" s="237"/>
      <c r="P71" s="237"/>
      <c r="Q71" s="237"/>
      <c r="R71" s="237"/>
      <c r="S71" s="237"/>
      <c r="T71" s="237"/>
      <c r="U71" s="237"/>
    </row>
    <row r="72" spans="1:21" ht="15.75" customHeight="1" x14ac:dyDescent="0.25">
      <c r="A72" s="237"/>
      <c r="B72" s="505"/>
      <c r="C72" s="237"/>
      <c r="D72" s="237"/>
      <c r="E72" s="237"/>
      <c r="F72" s="237"/>
      <c r="G72" s="237"/>
      <c r="H72" s="237"/>
      <c r="I72" s="237"/>
      <c r="J72" s="237"/>
      <c r="K72" s="237"/>
      <c r="L72" s="237"/>
      <c r="M72" s="237"/>
      <c r="N72" s="237"/>
      <c r="O72" s="237"/>
      <c r="P72" s="237"/>
      <c r="Q72" s="237"/>
      <c r="R72" s="237"/>
      <c r="S72" s="237"/>
      <c r="T72" s="237"/>
      <c r="U72" s="237"/>
    </row>
    <row r="73" spans="1:21" ht="15.75" customHeight="1" x14ac:dyDescent="0.25">
      <c r="A73" s="237"/>
      <c r="B73" s="505"/>
      <c r="C73" s="237"/>
      <c r="D73" s="237"/>
      <c r="E73" s="237"/>
      <c r="F73" s="237"/>
      <c r="G73" s="237"/>
      <c r="H73" s="237"/>
      <c r="I73" s="237"/>
      <c r="J73" s="237"/>
      <c r="K73" s="237"/>
      <c r="L73" s="237"/>
      <c r="M73" s="237"/>
      <c r="N73" s="237"/>
      <c r="O73" s="237"/>
      <c r="P73" s="237"/>
      <c r="Q73" s="237"/>
      <c r="R73" s="237"/>
      <c r="S73" s="237"/>
      <c r="T73" s="237"/>
      <c r="U73" s="237"/>
    </row>
    <row r="74" spans="1:21" ht="15.75" customHeight="1" x14ac:dyDescent="0.25">
      <c r="A74" s="237"/>
      <c r="B74" s="505"/>
      <c r="C74" s="237"/>
      <c r="D74" s="237"/>
      <c r="E74" s="237"/>
      <c r="F74" s="237"/>
      <c r="G74" s="237"/>
      <c r="H74" s="237"/>
      <c r="I74" s="237"/>
      <c r="J74" s="237"/>
      <c r="K74" s="237"/>
      <c r="L74" s="237"/>
      <c r="M74" s="237"/>
      <c r="N74" s="237"/>
      <c r="O74" s="237"/>
      <c r="P74" s="237"/>
      <c r="Q74" s="237"/>
      <c r="R74" s="237"/>
      <c r="S74" s="237"/>
      <c r="T74" s="237"/>
      <c r="U74" s="237"/>
    </row>
    <row r="75" spans="1:21" ht="15.75" customHeight="1" x14ac:dyDescent="0.25">
      <c r="A75" s="237"/>
      <c r="B75" s="505"/>
      <c r="C75" s="237"/>
      <c r="D75" s="237"/>
      <c r="E75" s="237"/>
      <c r="F75" s="237"/>
      <c r="G75" s="237"/>
      <c r="H75" s="237"/>
      <c r="I75" s="237"/>
      <c r="J75" s="237"/>
      <c r="K75" s="237"/>
      <c r="L75" s="237"/>
      <c r="M75" s="237"/>
      <c r="N75" s="237"/>
      <c r="O75" s="237"/>
      <c r="P75" s="237"/>
      <c r="Q75" s="237"/>
      <c r="R75" s="237"/>
      <c r="S75" s="237"/>
      <c r="T75" s="237"/>
      <c r="U75" s="237"/>
    </row>
    <row r="76" spans="1:21" ht="15.75" customHeight="1" x14ac:dyDescent="0.25">
      <c r="A76" s="237"/>
      <c r="B76" s="505"/>
      <c r="C76" s="237"/>
      <c r="D76" s="237"/>
      <c r="E76" s="237"/>
      <c r="F76" s="237"/>
      <c r="G76" s="237"/>
      <c r="H76" s="237"/>
      <c r="I76" s="237"/>
      <c r="J76" s="237"/>
      <c r="K76" s="237"/>
      <c r="L76" s="237"/>
      <c r="M76" s="237"/>
      <c r="N76" s="237"/>
      <c r="O76" s="237"/>
      <c r="P76" s="237"/>
      <c r="Q76" s="237"/>
      <c r="R76" s="237"/>
      <c r="S76" s="237"/>
      <c r="T76" s="237"/>
      <c r="U76" s="237"/>
    </row>
    <row r="77" spans="1:21" ht="15.75" customHeight="1" x14ac:dyDescent="0.25">
      <c r="A77" s="237"/>
      <c r="B77" s="505"/>
      <c r="C77" s="237"/>
      <c r="D77" s="237"/>
      <c r="E77" s="237"/>
      <c r="F77" s="237"/>
      <c r="G77" s="237"/>
      <c r="H77" s="237"/>
      <c r="I77" s="237"/>
      <c r="J77" s="237"/>
      <c r="K77" s="237"/>
      <c r="L77" s="237"/>
      <c r="M77" s="237"/>
      <c r="N77" s="237"/>
      <c r="O77" s="237"/>
      <c r="P77" s="237"/>
      <c r="Q77" s="237"/>
      <c r="R77" s="237"/>
      <c r="S77" s="237"/>
      <c r="T77" s="237"/>
      <c r="U77" s="237"/>
    </row>
    <row r="78" spans="1:21" ht="15.75" customHeight="1" x14ac:dyDescent="0.25">
      <c r="A78" s="237"/>
      <c r="B78" s="505"/>
      <c r="C78" s="237"/>
      <c r="D78" s="237"/>
      <c r="E78" s="237"/>
      <c r="F78" s="237"/>
      <c r="G78" s="237"/>
      <c r="H78" s="237"/>
      <c r="I78" s="237"/>
      <c r="J78" s="237"/>
      <c r="K78" s="237"/>
      <c r="L78" s="237"/>
      <c r="M78" s="237"/>
      <c r="N78" s="237"/>
      <c r="O78" s="237"/>
      <c r="P78" s="237"/>
      <c r="Q78" s="237"/>
      <c r="R78" s="237"/>
      <c r="S78" s="237"/>
      <c r="T78" s="237"/>
      <c r="U78" s="237"/>
    </row>
    <row r="79" spans="1:21" ht="15.75" customHeight="1" x14ac:dyDescent="0.25">
      <c r="A79" s="237"/>
      <c r="B79" s="505"/>
      <c r="C79" s="237"/>
      <c r="D79" s="237"/>
      <c r="E79" s="237"/>
      <c r="F79" s="237"/>
      <c r="G79" s="237"/>
      <c r="H79" s="237"/>
      <c r="I79" s="237"/>
      <c r="J79" s="237"/>
      <c r="K79" s="237"/>
      <c r="L79" s="237"/>
      <c r="M79" s="237"/>
      <c r="N79" s="237"/>
      <c r="O79" s="237"/>
      <c r="P79" s="237"/>
      <c r="Q79" s="237"/>
      <c r="R79" s="237"/>
      <c r="S79" s="237"/>
      <c r="T79" s="237"/>
      <c r="U79" s="237"/>
    </row>
    <row r="80" spans="1:21" ht="15.75" customHeight="1" x14ac:dyDescent="0.25">
      <c r="A80" s="237"/>
      <c r="B80" s="505"/>
      <c r="C80" s="237"/>
      <c r="D80" s="237"/>
      <c r="E80" s="237"/>
      <c r="F80" s="237"/>
      <c r="G80" s="237"/>
      <c r="H80" s="237"/>
      <c r="I80" s="237"/>
      <c r="J80" s="237"/>
      <c r="K80" s="237"/>
      <c r="L80" s="237"/>
      <c r="M80" s="237"/>
      <c r="N80" s="237"/>
      <c r="O80" s="237"/>
      <c r="P80" s="237"/>
      <c r="Q80" s="237"/>
      <c r="R80" s="237"/>
      <c r="S80" s="237"/>
      <c r="T80" s="237"/>
      <c r="U80" s="237"/>
    </row>
    <row r="81" spans="1:21" ht="15.75" customHeight="1" x14ac:dyDescent="0.25">
      <c r="A81" s="237"/>
      <c r="B81" s="505"/>
      <c r="C81" s="237"/>
      <c r="D81" s="237"/>
      <c r="E81" s="237"/>
      <c r="F81" s="237"/>
      <c r="G81" s="237"/>
      <c r="H81" s="237"/>
      <c r="I81" s="237"/>
      <c r="J81" s="237"/>
      <c r="K81" s="237"/>
      <c r="L81" s="237"/>
      <c r="M81" s="237"/>
      <c r="N81" s="237"/>
      <c r="O81" s="237"/>
      <c r="P81" s="237"/>
      <c r="Q81" s="237"/>
      <c r="R81" s="237"/>
      <c r="S81" s="237"/>
      <c r="T81" s="237"/>
      <c r="U81" s="237"/>
    </row>
    <row r="82" spans="1:21" ht="15.75" customHeight="1" x14ac:dyDescent="0.25">
      <c r="A82" s="237"/>
      <c r="B82" s="505"/>
      <c r="C82" s="237"/>
      <c r="D82" s="237"/>
      <c r="E82" s="237"/>
      <c r="F82" s="237"/>
      <c r="G82" s="237"/>
      <c r="H82" s="237"/>
      <c r="I82" s="237"/>
      <c r="J82" s="237"/>
      <c r="K82" s="237"/>
      <c r="L82" s="237"/>
      <c r="M82" s="237"/>
      <c r="N82" s="237"/>
      <c r="O82" s="237"/>
      <c r="P82" s="237"/>
      <c r="Q82" s="237"/>
      <c r="R82" s="237"/>
      <c r="S82" s="237"/>
      <c r="T82" s="237"/>
      <c r="U82" s="237"/>
    </row>
    <row r="83" spans="1:21" ht="15.75" customHeight="1" x14ac:dyDescent="0.25">
      <c r="A83" s="237"/>
      <c r="B83" s="505"/>
      <c r="C83" s="237"/>
      <c r="D83" s="237"/>
      <c r="E83" s="237"/>
      <c r="F83" s="237"/>
      <c r="G83" s="237"/>
      <c r="H83" s="237"/>
      <c r="I83" s="237"/>
      <c r="J83" s="237"/>
      <c r="K83" s="237"/>
      <c r="L83" s="237"/>
      <c r="M83" s="237"/>
      <c r="N83" s="237"/>
      <c r="O83" s="237"/>
      <c r="P83" s="237"/>
      <c r="Q83" s="237"/>
      <c r="R83" s="237"/>
      <c r="S83" s="237"/>
      <c r="T83" s="237"/>
      <c r="U83" s="237"/>
    </row>
    <row r="84" spans="1:21" ht="15.75" customHeight="1" x14ac:dyDescent="0.25">
      <c r="A84" s="237"/>
      <c r="B84" s="505"/>
      <c r="C84" s="237"/>
      <c r="D84" s="237"/>
      <c r="E84" s="237"/>
      <c r="F84" s="237"/>
      <c r="G84" s="237"/>
      <c r="H84" s="237"/>
      <c r="I84" s="237"/>
      <c r="J84" s="237"/>
      <c r="K84" s="237"/>
      <c r="L84" s="237"/>
      <c r="M84" s="237"/>
      <c r="N84" s="237"/>
      <c r="O84" s="237"/>
      <c r="P84" s="237"/>
      <c r="Q84" s="237"/>
      <c r="R84" s="237"/>
      <c r="S84" s="237"/>
      <c r="T84" s="237"/>
      <c r="U84" s="237"/>
    </row>
    <row r="85" spans="1:21" ht="15.75" customHeight="1" x14ac:dyDescent="0.25">
      <c r="A85" s="237"/>
      <c r="B85" s="505"/>
      <c r="C85" s="237"/>
      <c r="D85" s="237"/>
      <c r="E85" s="237"/>
      <c r="F85" s="237"/>
      <c r="G85" s="237"/>
      <c r="H85" s="237"/>
      <c r="I85" s="237"/>
      <c r="J85" s="237"/>
      <c r="K85" s="237"/>
      <c r="L85" s="237"/>
      <c r="M85" s="237"/>
      <c r="N85" s="237"/>
      <c r="O85" s="237"/>
      <c r="P85" s="237"/>
      <c r="Q85" s="237"/>
      <c r="R85" s="237"/>
      <c r="S85" s="237"/>
      <c r="T85" s="237"/>
      <c r="U85" s="237"/>
    </row>
    <row r="86" spans="1:21" ht="15.75" customHeight="1" x14ac:dyDescent="0.25">
      <c r="A86" s="237"/>
      <c r="B86" s="505"/>
      <c r="C86" s="237"/>
      <c r="D86" s="237"/>
      <c r="E86" s="237"/>
      <c r="F86" s="237"/>
      <c r="G86" s="237"/>
      <c r="H86" s="237"/>
      <c r="I86" s="237"/>
      <c r="J86" s="237"/>
      <c r="K86" s="237"/>
      <c r="L86" s="237"/>
      <c r="M86" s="237"/>
      <c r="N86" s="237"/>
      <c r="O86" s="237"/>
      <c r="P86" s="237"/>
      <c r="Q86" s="237"/>
      <c r="R86" s="237"/>
      <c r="S86" s="237"/>
      <c r="T86" s="237"/>
      <c r="U86" s="237"/>
    </row>
    <row r="87" spans="1:21" ht="15.75" customHeight="1" x14ac:dyDescent="0.25">
      <c r="A87" s="237"/>
      <c r="B87" s="505"/>
      <c r="C87" s="237"/>
      <c r="D87" s="237"/>
      <c r="E87" s="237"/>
      <c r="F87" s="237"/>
      <c r="G87" s="237"/>
      <c r="H87" s="237"/>
      <c r="I87" s="237"/>
      <c r="J87" s="237"/>
      <c r="K87" s="237"/>
      <c r="L87" s="237"/>
      <c r="M87" s="237"/>
      <c r="N87" s="237"/>
      <c r="O87" s="237"/>
      <c r="P87" s="237"/>
      <c r="Q87" s="237"/>
      <c r="R87" s="237"/>
      <c r="S87" s="237"/>
      <c r="T87" s="237"/>
      <c r="U87" s="237"/>
    </row>
    <row r="88" spans="1:21" ht="15.75" customHeight="1" x14ac:dyDescent="0.25">
      <c r="A88" s="237"/>
      <c r="B88" s="505"/>
      <c r="C88" s="237"/>
      <c r="D88" s="237"/>
      <c r="E88" s="237"/>
      <c r="F88" s="237"/>
      <c r="G88" s="237"/>
      <c r="H88" s="237"/>
      <c r="I88" s="237"/>
      <c r="J88" s="237"/>
      <c r="K88" s="237"/>
      <c r="L88" s="237"/>
      <c r="M88" s="237"/>
      <c r="N88" s="237"/>
      <c r="O88" s="237"/>
      <c r="P88" s="237"/>
      <c r="Q88" s="237"/>
      <c r="R88" s="237"/>
      <c r="S88" s="237"/>
      <c r="T88" s="237"/>
      <c r="U88" s="237"/>
    </row>
    <row r="89" spans="1:21" ht="15.75" customHeight="1" x14ac:dyDescent="0.25">
      <c r="A89" s="237"/>
      <c r="B89" s="505"/>
      <c r="C89" s="237"/>
      <c r="D89" s="237"/>
      <c r="E89" s="237"/>
      <c r="F89" s="237"/>
      <c r="G89" s="237"/>
      <c r="H89" s="237"/>
      <c r="I89" s="237"/>
      <c r="J89" s="237"/>
      <c r="K89" s="237"/>
      <c r="L89" s="237"/>
      <c r="M89" s="237"/>
      <c r="N89" s="237"/>
      <c r="O89" s="237"/>
      <c r="P89" s="237"/>
      <c r="Q89" s="237"/>
      <c r="R89" s="237"/>
      <c r="S89" s="237"/>
      <c r="T89" s="237"/>
      <c r="U89" s="237"/>
    </row>
    <row r="90" spans="1:21" ht="15.75" customHeight="1" x14ac:dyDescent="0.25">
      <c r="A90" s="237"/>
      <c r="B90" s="505"/>
      <c r="C90" s="237"/>
      <c r="D90" s="237"/>
      <c r="E90" s="237"/>
      <c r="F90" s="237"/>
      <c r="G90" s="237"/>
      <c r="H90" s="237"/>
      <c r="I90" s="237"/>
      <c r="J90" s="237"/>
      <c r="K90" s="237"/>
      <c r="L90" s="237"/>
      <c r="M90" s="237"/>
      <c r="N90" s="237"/>
      <c r="O90" s="237"/>
      <c r="P90" s="237"/>
      <c r="Q90" s="237"/>
      <c r="R90" s="237"/>
      <c r="S90" s="237"/>
      <c r="T90" s="237"/>
      <c r="U90" s="237"/>
    </row>
    <row r="91" spans="1:21" ht="15.75" customHeight="1" x14ac:dyDescent="0.25">
      <c r="A91" s="237"/>
      <c r="B91" s="505"/>
      <c r="C91" s="237"/>
      <c r="D91" s="237"/>
      <c r="E91" s="237"/>
      <c r="F91" s="237"/>
      <c r="G91" s="237"/>
      <c r="H91" s="237"/>
      <c r="I91" s="237"/>
      <c r="J91" s="237"/>
      <c r="K91" s="237"/>
      <c r="L91" s="237"/>
      <c r="M91" s="237"/>
      <c r="N91" s="237"/>
      <c r="O91" s="237"/>
      <c r="P91" s="237"/>
      <c r="Q91" s="237"/>
      <c r="R91" s="237"/>
      <c r="S91" s="237"/>
      <c r="T91" s="237"/>
      <c r="U91" s="237"/>
    </row>
    <row r="92" spans="1:21" ht="15.75" customHeight="1" x14ac:dyDescent="0.25">
      <c r="A92" s="237"/>
      <c r="B92" s="505"/>
      <c r="C92" s="237"/>
      <c r="D92" s="237"/>
      <c r="E92" s="237"/>
      <c r="F92" s="237"/>
      <c r="G92" s="237"/>
      <c r="H92" s="237"/>
      <c r="I92" s="237"/>
      <c r="J92" s="237"/>
      <c r="K92" s="237"/>
      <c r="L92" s="237"/>
      <c r="M92" s="237"/>
      <c r="N92" s="237"/>
      <c r="O92" s="237"/>
      <c r="P92" s="237"/>
      <c r="Q92" s="237"/>
      <c r="R92" s="237"/>
      <c r="S92" s="237"/>
      <c r="T92" s="237"/>
      <c r="U92" s="237"/>
    </row>
    <row r="93" spans="1:21" ht="15.75" customHeight="1" x14ac:dyDescent="0.25">
      <c r="A93" s="237"/>
      <c r="B93" s="505"/>
      <c r="C93" s="237"/>
      <c r="D93" s="237"/>
      <c r="E93" s="237"/>
      <c r="F93" s="237"/>
      <c r="G93" s="237"/>
      <c r="H93" s="237"/>
      <c r="I93" s="237"/>
      <c r="J93" s="237"/>
      <c r="K93" s="237"/>
      <c r="L93" s="237"/>
      <c r="M93" s="237"/>
      <c r="N93" s="237"/>
      <c r="O93" s="237"/>
      <c r="P93" s="237"/>
      <c r="Q93" s="237"/>
      <c r="R93" s="237"/>
      <c r="S93" s="237"/>
      <c r="T93" s="237"/>
      <c r="U93" s="237"/>
    </row>
    <row r="94" spans="1:21" ht="15.75" customHeight="1" x14ac:dyDescent="0.25">
      <c r="A94" s="237"/>
      <c r="B94" s="505"/>
      <c r="C94" s="237"/>
      <c r="D94" s="237"/>
      <c r="E94" s="237"/>
      <c r="F94" s="237"/>
      <c r="G94" s="237"/>
      <c r="H94" s="237"/>
      <c r="I94" s="237"/>
      <c r="J94" s="237"/>
      <c r="K94" s="237"/>
      <c r="L94" s="237"/>
      <c r="M94" s="237"/>
      <c r="N94" s="237"/>
      <c r="O94" s="237"/>
      <c r="P94" s="237"/>
      <c r="Q94" s="237"/>
      <c r="R94" s="237"/>
      <c r="S94" s="237"/>
      <c r="T94" s="237"/>
      <c r="U94" s="237"/>
    </row>
    <row r="95" spans="1:21" ht="15.75" customHeight="1" x14ac:dyDescent="0.25">
      <c r="A95" s="237"/>
      <c r="B95" s="505"/>
      <c r="C95" s="237"/>
      <c r="D95" s="237"/>
      <c r="E95" s="237"/>
      <c r="F95" s="237"/>
      <c r="G95" s="237"/>
      <c r="H95" s="237"/>
      <c r="I95" s="237"/>
      <c r="J95" s="237"/>
      <c r="K95" s="237"/>
      <c r="L95" s="237"/>
      <c r="M95" s="237"/>
      <c r="N95" s="237"/>
      <c r="O95" s="237"/>
      <c r="P95" s="237"/>
      <c r="Q95" s="237"/>
      <c r="R95" s="237"/>
      <c r="S95" s="237"/>
      <c r="T95" s="237"/>
      <c r="U95" s="237"/>
    </row>
    <row r="96" spans="1:21" ht="15.75" customHeight="1" x14ac:dyDescent="0.25">
      <c r="A96" s="237"/>
      <c r="B96" s="505"/>
      <c r="C96" s="237"/>
      <c r="D96" s="237"/>
      <c r="E96" s="237"/>
      <c r="F96" s="237"/>
      <c r="G96" s="237"/>
      <c r="H96" s="237"/>
      <c r="I96" s="237"/>
      <c r="J96" s="237"/>
      <c r="K96" s="237"/>
      <c r="L96" s="237"/>
      <c r="M96" s="237"/>
      <c r="N96" s="237"/>
      <c r="O96" s="237"/>
      <c r="P96" s="237"/>
      <c r="Q96" s="237"/>
      <c r="R96" s="237"/>
      <c r="S96" s="237"/>
      <c r="T96" s="237"/>
      <c r="U96" s="237"/>
    </row>
    <row r="97" spans="1:21" ht="15.75" customHeight="1" x14ac:dyDescent="0.25">
      <c r="A97" s="237"/>
      <c r="B97" s="505"/>
      <c r="C97" s="237"/>
      <c r="D97" s="237"/>
      <c r="E97" s="237"/>
      <c r="F97" s="237"/>
      <c r="G97" s="237"/>
      <c r="H97" s="237"/>
      <c r="I97" s="237"/>
      <c r="J97" s="237"/>
      <c r="K97" s="237"/>
      <c r="L97" s="237"/>
      <c r="M97" s="237"/>
      <c r="N97" s="237"/>
      <c r="O97" s="237"/>
      <c r="P97" s="237"/>
      <c r="Q97" s="237"/>
      <c r="R97" s="237"/>
      <c r="S97" s="237"/>
      <c r="T97" s="237"/>
      <c r="U97" s="237"/>
    </row>
    <row r="98" spans="1:21" ht="15.75" customHeight="1" x14ac:dyDescent="0.25">
      <c r="A98" s="237"/>
      <c r="B98" s="505"/>
      <c r="C98" s="237"/>
      <c r="D98" s="237"/>
      <c r="E98" s="237"/>
      <c r="F98" s="237"/>
      <c r="G98" s="237"/>
      <c r="H98" s="237"/>
      <c r="I98" s="237"/>
      <c r="J98" s="237"/>
      <c r="K98" s="237"/>
      <c r="L98" s="237"/>
      <c r="M98" s="237"/>
      <c r="N98" s="237"/>
      <c r="O98" s="237"/>
      <c r="P98" s="237"/>
      <c r="Q98" s="237"/>
      <c r="R98" s="237"/>
      <c r="S98" s="237"/>
      <c r="T98" s="237"/>
      <c r="U98" s="237"/>
    </row>
    <row r="99" spans="1:21" ht="15.75" customHeight="1" x14ac:dyDescent="0.25">
      <c r="A99" s="237"/>
      <c r="B99" s="505"/>
      <c r="C99" s="237"/>
      <c r="D99" s="237"/>
      <c r="E99" s="237"/>
      <c r="F99" s="237"/>
      <c r="G99" s="237"/>
      <c r="H99" s="237"/>
      <c r="I99" s="237"/>
      <c r="J99" s="237"/>
      <c r="K99" s="237"/>
      <c r="L99" s="237"/>
      <c r="M99" s="237"/>
      <c r="N99" s="237"/>
      <c r="O99" s="237"/>
      <c r="P99" s="237"/>
      <c r="Q99" s="237"/>
      <c r="R99" s="237"/>
      <c r="S99" s="237"/>
      <c r="T99" s="237"/>
      <c r="U99" s="237"/>
    </row>
    <row r="100" spans="1:21" ht="15.75" customHeight="1" x14ac:dyDescent="0.25">
      <c r="A100" s="237"/>
      <c r="B100" s="505"/>
      <c r="C100" s="237"/>
      <c r="D100" s="237"/>
      <c r="E100" s="237"/>
      <c r="F100" s="237"/>
      <c r="G100" s="237"/>
      <c r="H100" s="237"/>
      <c r="I100" s="237"/>
      <c r="J100" s="237"/>
      <c r="K100" s="237"/>
      <c r="L100" s="237"/>
      <c r="M100" s="237"/>
      <c r="N100" s="237"/>
      <c r="O100" s="237"/>
      <c r="P100" s="237"/>
      <c r="Q100" s="237"/>
      <c r="R100" s="237"/>
      <c r="S100" s="237"/>
      <c r="T100" s="237"/>
      <c r="U100" s="237"/>
    </row>
    <row r="101" spans="1:21" ht="15.75" customHeight="1" x14ac:dyDescent="0.25">
      <c r="A101" s="237"/>
      <c r="B101" s="505"/>
      <c r="C101" s="237"/>
      <c r="D101" s="237"/>
      <c r="E101" s="237"/>
      <c r="F101" s="237"/>
      <c r="G101" s="237"/>
      <c r="H101" s="237"/>
      <c r="I101" s="237"/>
      <c r="J101" s="237"/>
      <c r="K101" s="237"/>
      <c r="L101" s="237"/>
      <c r="M101" s="237"/>
      <c r="N101" s="237"/>
      <c r="O101" s="237"/>
      <c r="P101" s="237"/>
      <c r="Q101" s="237"/>
      <c r="R101" s="237"/>
      <c r="S101" s="237"/>
      <c r="T101" s="237"/>
      <c r="U101" s="237"/>
    </row>
    <row r="102" spans="1:21" ht="15.75" customHeight="1" x14ac:dyDescent="0.25">
      <c r="A102" s="237"/>
      <c r="B102" s="505"/>
      <c r="C102" s="237"/>
      <c r="D102" s="237"/>
      <c r="E102" s="237"/>
      <c r="F102" s="237"/>
      <c r="G102" s="237"/>
      <c r="H102" s="237"/>
      <c r="I102" s="237"/>
      <c r="J102" s="237"/>
      <c r="K102" s="237"/>
      <c r="L102" s="237"/>
      <c r="M102" s="237"/>
      <c r="N102" s="237"/>
      <c r="O102" s="237"/>
      <c r="P102" s="237"/>
      <c r="Q102" s="237"/>
      <c r="R102" s="237"/>
      <c r="S102" s="237"/>
      <c r="T102" s="237"/>
      <c r="U102" s="237"/>
    </row>
    <row r="103" spans="1:21" ht="15.75" customHeight="1" x14ac:dyDescent="0.25">
      <c r="A103" s="237"/>
      <c r="B103" s="505"/>
      <c r="C103" s="237"/>
      <c r="D103" s="237"/>
      <c r="E103" s="237"/>
      <c r="F103" s="237"/>
      <c r="G103" s="237"/>
      <c r="H103" s="237"/>
      <c r="I103" s="237"/>
      <c r="J103" s="237"/>
      <c r="K103" s="237"/>
      <c r="L103" s="237"/>
      <c r="M103" s="237"/>
      <c r="N103" s="237"/>
      <c r="O103" s="237"/>
      <c r="P103" s="237"/>
      <c r="Q103" s="237"/>
      <c r="R103" s="237"/>
      <c r="S103" s="237"/>
      <c r="T103" s="237"/>
      <c r="U103" s="237"/>
    </row>
    <row r="104" spans="1:21" ht="15.75" customHeight="1" x14ac:dyDescent="0.25">
      <c r="A104" s="237"/>
      <c r="B104" s="505"/>
      <c r="C104" s="237"/>
      <c r="D104" s="237"/>
      <c r="E104" s="237"/>
      <c r="F104" s="237"/>
      <c r="G104" s="237"/>
      <c r="H104" s="237"/>
      <c r="I104" s="237"/>
      <c r="J104" s="237"/>
      <c r="K104" s="237"/>
      <c r="L104" s="237"/>
      <c r="M104" s="237"/>
      <c r="N104" s="237"/>
      <c r="O104" s="237"/>
      <c r="P104" s="237"/>
      <c r="Q104" s="237"/>
      <c r="R104" s="237"/>
      <c r="S104" s="237"/>
      <c r="T104" s="237"/>
      <c r="U104" s="237"/>
    </row>
    <row r="105" spans="1:21" ht="15.75" customHeight="1" x14ac:dyDescent="0.25">
      <c r="A105" s="237"/>
      <c r="B105" s="505"/>
      <c r="C105" s="237"/>
      <c r="D105" s="237"/>
      <c r="E105" s="237"/>
      <c r="F105" s="237"/>
      <c r="G105" s="237"/>
      <c r="H105" s="237"/>
      <c r="I105" s="237"/>
      <c r="J105" s="237"/>
      <c r="K105" s="237"/>
      <c r="L105" s="237"/>
      <c r="M105" s="237"/>
      <c r="N105" s="237"/>
      <c r="O105" s="237"/>
      <c r="P105" s="237"/>
      <c r="Q105" s="237"/>
      <c r="R105" s="237"/>
      <c r="S105" s="237"/>
      <c r="T105" s="237"/>
      <c r="U105" s="237"/>
    </row>
    <row r="106" spans="1:21" ht="15.75" customHeight="1" x14ac:dyDescent="0.25">
      <c r="A106" s="237"/>
      <c r="B106" s="505"/>
      <c r="C106" s="237"/>
      <c r="D106" s="237"/>
      <c r="E106" s="237"/>
      <c r="F106" s="237"/>
      <c r="G106" s="237"/>
      <c r="H106" s="237"/>
      <c r="I106" s="237"/>
      <c r="J106" s="237"/>
      <c r="K106" s="237"/>
      <c r="L106" s="237"/>
      <c r="M106" s="237"/>
      <c r="N106" s="237"/>
      <c r="O106" s="237"/>
      <c r="P106" s="237"/>
      <c r="Q106" s="237"/>
      <c r="R106" s="237"/>
      <c r="S106" s="237"/>
      <c r="T106" s="237"/>
      <c r="U106" s="237"/>
    </row>
    <row r="107" spans="1:21" ht="15.75" customHeight="1" x14ac:dyDescent="0.25">
      <c r="A107" s="237"/>
      <c r="B107" s="505"/>
      <c r="C107" s="237"/>
      <c r="D107" s="237"/>
      <c r="E107" s="237"/>
      <c r="F107" s="237"/>
      <c r="G107" s="237"/>
      <c r="H107" s="237"/>
      <c r="I107" s="237"/>
      <c r="J107" s="237"/>
      <c r="K107" s="237"/>
      <c r="L107" s="237"/>
      <c r="M107" s="237"/>
      <c r="N107" s="237"/>
      <c r="O107" s="237"/>
      <c r="P107" s="237"/>
      <c r="Q107" s="237"/>
      <c r="R107" s="237"/>
      <c r="S107" s="237"/>
      <c r="T107" s="237"/>
      <c r="U107" s="237"/>
    </row>
    <row r="108" spans="1:21" ht="15.75" customHeight="1" x14ac:dyDescent="0.25">
      <c r="A108" s="237"/>
      <c r="B108" s="505"/>
      <c r="C108" s="237"/>
      <c r="D108" s="237"/>
      <c r="E108" s="237"/>
      <c r="F108" s="237"/>
      <c r="G108" s="237"/>
      <c r="H108" s="237"/>
      <c r="I108" s="237"/>
      <c r="J108" s="237"/>
      <c r="K108" s="237"/>
      <c r="L108" s="237"/>
      <c r="M108" s="237"/>
      <c r="N108" s="237"/>
      <c r="O108" s="237"/>
      <c r="P108" s="237"/>
      <c r="Q108" s="237"/>
      <c r="R108" s="237"/>
      <c r="S108" s="237"/>
      <c r="T108" s="237"/>
      <c r="U108" s="237"/>
    </row>
    <row r="109" spans="1:21" ht="15.75" customHeight="1" x14ac:dyDescent="0.25">
      <c r="A109" s="237"/>
      <c r="B109" s="505"/>
      <c r="C109" s="237"/>
      <c r="D109" s="237"/>
      <c r="E109" s="237"/>
      <c r="F109" s="237"/>
      <c r="G109" s="237"/>
      <c r="H109" s="237"/>
      <c r="I109" s="237"/>
      <c r="J109" s="237"/>
      <c r="K109" s="237"/>
      <c r="L109" s="237"/>
      <c r="M109" s="237"/>
      <c r="N109" s="237"/>
      <c r="O109" s="237"/>
      <c r="P109" s="237"/>
      <c r="Q109" s="237"/>
      <c r="R109" s="237"/>
      <c r="S109" s="237"/>
      <c r="T109" s="237"/>
      <c r="U109" s="237"/>
    </row>
    <row r="110" spans="1:21" ht="15.75" customHeight="1" x14ac:dyDescent="0.25">
      <c r="A110" s="237"/>
      <c r="B110" s="505"/>
      <c r="C110" s="237"/>
      <c r="D110" s="237"/>
      <c r="E110" s="237"/>
      <c r="F110" s="237"/>
      <c r="G110" s="237"/>
      <c r="H110" s="237"/>
      <c r="I110" s="237"/>
      <c r="J110" s="237"/>
      <c r="K110" s="237"/>
      <c r="L110" s="237"/>
      <c r="M110" s="237"/>
      <c r="N110" s="237"/>
      <c r="O110" s="237"/>
      <c r="P110" s="237"/>
      <c r="Q110" s="237"/>
      <c r="R110" s="237"/>
      <c r="S110" s="237"/>
      <c r="T110" s="237"/>
      <c r="U110" s="237"/>
    </row>
    <row r="111" spans="1:21" ht="15.75" customHeight="1" x14ac:dyDescent="0.25">
      <c r="A111" s="237"/>
      <c r="B111" s="505"/>
      <c r="C111" s="237"/>
      <c r="D111" s="237"/>
      <c r="E111" s="237"/>
      <c r="F111" s="237"/>
      <c r="G111" s="237"/>
      <c r="H111" s="237"/>
      <c r="I111" s="237"/>
      <c r="J111" s="237"/>
      <c r="K111" s="237"/>
      <c r="L111" s="237"/>
      <c r="M111" s="237"/>
      <c r="N111" s="237"/>
      <c r="O111" s="237"/>
      <c r="P111" s="237"/>
      <c r="Q111" s="237"/>
      <c r="R111" s="237"/>
      <c r="S111" s="237"/>
      <c r="T111" s="237"/>
      <c r="U111" s="237"/>
    </row>
    <row r="112" spans="1:21" ht="15.75" customHeight="1" x14ac:dyDescent="0.25">
      <c r="A112" s="237"/>
      <c r="B112" s="505"/>
      <c r="C112" s="237"/>
      <c r="D112" s="237"/>
      <c r="E112" s="237"/>
      <c r="F112" s="237"/>
      <c r="G112" s="237"/>
      <c r="H112" s="237"/>
      <c r="I112" s="237"/>
      <c r="J112" s="237"/>
      <c r="K112" s="237"/>
      <c r="L112" s="237"/>
      <c r="M112" s="237"/>
      <c r="N112" s="237"/>
      <c r="O112" s="237"/>
      <c r="P112" s="237"/>
      <c r="Q112" s="237"/>
      <c r="R112" s="237"/>
      <c r="S112" s="237"/>
      <c r="T112" s="237"/>
      <c r="U112" s="237"/>
    </row>
    <row r="113" spans="1:21" ht="15.75" customHeight="1" x14ac:dyDescent="0.25">
      <c r="A113" s="237"/>
      <c r="B113" s="505"/>
      <c r="C113" s="237"/>
      <c r="D113" s="237"/>
      <c r="E113" s="237"/>
      <c r="F113" s="237"/>
      <c r="G113" s="237"/>
      <c r="H113" s="237"/>
      <c r="I113" s="237"/>
      <c r="J113" s="237"/>
      <c r="K113" s="237"/>
      <c r="L113" s="237"/>
      <c r="M113" s="237"/>
      <c r="N113" s="237"/>
      <c r="O113" s="237"/>
      <c r="P113" s="237"/>
      <c r="Q113" s="237"/>
      <c r="R113" s="237"/>
      <c r="S113" s="237"/>
      <c r="T113" s="237"/>
      <c r="U113" s="237"/>
    </row>
    <row r="114" spans="1:21" ht="15.75" customHeight="1" x14ac:dyDescent="0.25">
      <c r="A114" s="237"/>
      <c r="B114" s="505"/>
      <c r="C114" s="237"/>
      <c r="D114" s="237"/>
      <c r="E114" s="237"/>
      <c r="F114" s="237"/>
      <c r="G114" s="237"/>
      <c r="H114" s="237"/>
      <c r="I114" s="237"/>
      <c r="J114" s="237"/>
      <c r="K114" s="237"/>
      <c r="L114" s="237"/>
      <c r="M114" s="237"/>
      <c r="N114" s="237"/>
      <c r="O114" s="237"/>
      <c r="P114" s="237"/>
      <c r="Q114" s="237"/>
      <c r="R114" s="237"/>
      <c r="S114" s="237"/>
      <c r="T114" s="237"/>
      <c r="U114" s="237"/>
    </row>
    <row r="115" spans="1:21" ht="15.75" customHeight="1" x14ac:dyDescent="0.25">
      <c r="A115" s="237"/>
      <c r="B115" s="505"/>
      <c r="C115" s="237"/>
      <c r="D115" s="237"/>
      <c r="E115" s="237"/>
      <c r="F115" s="237"/>
      <c r="G115" s="237"/>
      <c r="H115" s="237"/>
      <c r="I115" s="237"/>
      <c r="J115" s="237"/>
      <c r="K115" s="237"/>
      <c r="L115" s="237"/>
      <c r="M115" s="237"/>
      <c r="N115" s="237"/>
      <c r="O115" s="237"/>
      <c r="P115" s="237"/>
      <c r="Q115" s="237"/>
      <c r="R115" s="237"/>
      <c r="S115" s="237"/>
      <c r="T115" s="237"/>
      <c r="U115" s="237"/>
    </row>
    <row r="116" spans="1:21" ht="15.75" customHeight="1" x14ac:dyDescent="0.25">
      <c r="A116" s="237"/>
      <c r="B116" s="505"/>
      <c r="C116" s="237"/>
      <c r="D116" s="237"/>
      <c r="E116" s="237"/>
      <c r="F116" s="237"/>
      <c r="G116" s="237"/>
      <c r="H116" s="237"/>
      <c r="I116" s="237"/>
      <c r="J116" s="237"/>
      <c r="K116" s="237"/>
      <c r="L116" s="237"/>
      <c r="M116" s="237"/>
      <c r="N116" s="237"/>
      <c r="O116" s="237"/>
      <c r="P116" s="237"/>
      <c r="Q116" s="237"/>
      <c r="R116" s="237"/>
      <c r="S116" s="237"/>
      <c r="T116" s="237"/>
      <c r="U116" s="237"/>
    </row>
    <row r="117" spans="1:21" ht="15.75" customHeight="1" x14ac:dyDescent="0.25">
      <c r="A117" s="237"/>
      <c r="B117" s="505"/>
      <c r="C117" s="237"/>
      <c r="D117" s="237"/>
      <c r="E117" s="237"/>
      <c r="F117" s="237"/>
      <c r="G117" s="237"/>
      <c r="H117" s="237"/>
      <c r="I117" s="237"/>
      <c r="J117" s="237"/>
      <c r="K117" s="237"/>
      <c r="L117" s="237"/>
      <c r="M117" s="237"/>
      <c r="N117" s="237"/>
      <c r="O117" s="237"/>
      <c r="P117" s="237"/>
      <c r="Q117" s="237"/>
      <c r="R117" s="237"/>
      <c r="S117" s="237"/>
      <c r="T117" s="237"/>
      <c r="U117" s="237"/>
    </row>
    <row r="118" spans="1:21" ht="15.75" customHeight="1" x14ac:dyDescent="0.25">
      <c r="A118" s="237"/>
      <c r="B118" s="505"/>
      <c r="C118" s="237"/>
      <c r="D118" s="237"/>
      <c r="E118" s="237"/>
      <c r="F118" s="237"/>
      <c r="G118" s="237"/>
      <c r="H118" s="237"/>
      <c r="I118" s="237"/>
      <c r="J118" s="237"/>
      <c r="K118" s="237"/>
      <c r="L118" s="237"/>
      <c r="M118" s="237"/>
      <c r="N118" s="237"/>
      <c r="O118" s="237"/>
      <c r="P118" s="237"/>
      <c r="Q118" s="237"/>
      <c r="R118" s="237"/>
      <c r="S118" s="237"/>
      <c r="T118" s="237"/>
      <c r="U118" s="237"/>
    </row>
    <row r="119" spans="1:21" ht="15.75" customHeight="1" x14ac:dyDescent="0.25">
      <c r="A119" s="237"/>
      <c r="B119" s="505"/>
      <c r="C119" s="237"/>
      <c r="D119" s="237"/>
      <c r="E119" s="237"/>
      <c r="F119" s="237"/>
      <c r="G119" s="237"/>
      <c r="H119" s="237"/>
      <c r="I119" s="237"/>
      <c r="J119" s="237"/>
      <c r="K119" s="237"/>
      <c r="L119" s="237"/>
      <c r="M119" s="237"/>
      <c r="N119" s="237"/>
      <c r="O119" s="237"/>
      <c r="P119" s="237"/>
      <c r="Q119" s="237"/>
      <c r="R119" s="237"/>
      <c r="S119" s="237"/>
      <c r="T119" s="237"/>
      <c r="U119" s="237"/>
    </row>
    <row r="120" spans="1:21" ht="15.75" customHeight="1" x14ac:dyDescent="0.25">
      <c r="A120" s="237"/>
      <c r="B120" s="505"/>
      <c r="C120" s="237"/>
      <c r="D120" s="237"/>
      <c r="E120" s="237"/>
      <c r="F120" s="237"/>
      <c r="G120" s="237"/>
      <c r="H120" s="237"/>
      <c r="I120" s="237"/>
      <c r="J120" s="237"/>
      <c r="K120" s="237"/>
      <c r="L120" s="237"/>
      <c r="M120" s="237"/>
      <c r="N120" s="237"/>
      <c r="O120" s="237"/>
      <c r="P120" s="237"/>
      <c r="Q120" s="237"/>
      <c r="R120" s="237"/>
      <c r="S120" s="237"/>
      <c r="T120" s="237"/>
      <c r="U120" s="237"/>
    </row>
    <row r="121" spans="1:21" ht="15.75" customHeight="1" x14ac:dyDescent="0.25">
      <c r="A121" s="237"/>
      <c r="B121" s="505"/>
      <c r="C121" s="237"/>
      <c r="D121" s="237"/>
      <c r="E121" s="237"/>
      <c r="F121" s="237"/>
      <c r="G121" s="237"/>
      <c r="H121" s="237"/>
      <c r="I121" s="237"/>
      <c r="J121" s="237"/>
      <c r="K121" s="237"/>
      <c r="L121" s="237"/>
      <c r="M121" s="237"/>
      <c r="N121" s="237"/>
      <c r="O121" s="237"/>
      <c r="P121" s="237"/>
      <c r="Q121" s="237"/>
      <c r="R121" s="237"/>
      <c r="S121" s="237"/>
      <c r="T121" s="237"/>
      <c r="U121" s="237"/>
    </row>
    <row r="122" spans="1:21" ht="15.75" customHeight="1" x14ac:dyDescent="0.25">
      <c r="A122" s="237"/>
      <c r="B122" s="505"/>
      <c r="C122" s="237"/>
      <c r="D122" s="237"/>
      <c r="E122" s="237"/>
      <c r="F122" s="237"/>
      <c r="G122" s="237"/>
      <c r="H122" s="237"/>
      <c r="I122" s="237"/>
      <c r="J122" s="237"/>
      <c r="K122" s="237"/>
      <c r="L122" s="237"/>
      <c r="M122" s="237"/>
      <c r="N122" s="237"/>
      <c r="O122" s="237"/>
      <c r="P122" s="237"/>
      <c r="Q122" s="237"/>
      <c r="R122" s="237"/>
      <c r="S122" s="237"/>
      <c r="T122" s="237"/>
      <c r="U122" s="237"/>
    </row>
    <row r="123" spans="1:21" ht="15.75" customHeight="1" x14ac:dyDescent="0.25">
      <c r="A123" s="237"/>
      <c r="B123" s="505"/>
      <c r="C123" s="237"/>
      <c r="D123" s="237"/>
      <c r="E123" s="237"/>
      <c r="F123" s="237"/>
      <c r="G123" s="237"/>
      <c r="H123" s="237"/>
      <c r="I123" s="237"/>
      <c r="J123" s="237"/>
      <c r="K123" s="237"/>
      <c r="L123" s="237"/>
      <c r="M123" s="237"/>
      <c r="N123" s="237"/>
      <c r="O123" s="237"/>
      <c r="P123" s="237"/>
      <c r="Q123" s="237"/>
      <c r="R123" s="237"/>
      <c r="S123" s="237"/>
      <c r="T123" s="237"/>
      <c r="U123" s="237"/>
    </row>
    <row r="124" spans="1:21" ht="15.75" customHeight="1" x14ac:dyDescent="0.25">
      <c r="A124" s="237"/>
      <c r="B124" s="505"/>
      <c r="C124" s="237"/>
      <c r="D124" s="237"/>
      <c r="E124" s="237"/>
      <c r="F124" s="237"/>
      <c r="G124" s="237"/>
      <c r="H124" s="237"/>
      <c r="I124" s="237"/>
      <c r="J124" s="237"/>
      <c r="K124" s="237"/>
      <c r="L124" s="237"/>
      <c r="M124" s="237"/>
      <c r="N124" s="237"/>
      <c r="O124" s="237"/>
      <c r="P124" s="237"/>
      <c r="Q124" s="237"/>
      <c r="R124" s="237"/>
      <c r="S124" s="237"/>
      <c r="T124" s="237"/>
      <c r="U124" s="237"/>
    </row>
    <row r="125" spans="1:21" ht="15.75" customHeight="1" x14ac:dyDescent="0.25">
      <c r="A125" s="237"/>
      <c r="B125" s="505"/>
      <c r="C125" s="237"/>
      <c r="D125" s="237"/>
      <c r="E125" s="237"/>
      <c r="F125" s="237"/>
      <c r="G125" s="237"/>
      <c r="H125" s="237"/>
      <c r="I125" s="237"/>
      <c r="J125" s="237"/>
      <c r="K125" s="237"/>
      <c r="L125" s="237"/>
      <c r="M125" s="237"/>
      <c r="N125" s="237"/>
      <c r="O125" s="237"/>
      <c r="P125" s="237"/>
      <c r="Q125" s="237"/>
      <c r="R125" s="237"/>
      <c r="S125" s="237"/>
      <c r="T125" s="237"/>
      <c r="U125" s="237"/>
    </row>
    <row r="126" spans="1:21" ht="15.75" customHeight="1" x14ac:dyDescent="0.25">
      <c r="A126" s="237"/>
      <c r="B126" s="505"/>
      <c r="C126" s="237"/>
      <c r="D126" s="237"/>
      <c r="E126" s="237"/>
      <c r="F126" s="237"/>
      <c r="G126" s="237"/>
      <c r="H126" s="237"/>
      <c r="I126" s="237"/>
      <c r="J126" s="237"/>
      <c r="K126" s="237"/>
      <c r="L126" s="237"/>
      <c r="M126" s="237"/>
      <c r="N126" s="237"/>
      <c r="O126" s="237"/>
      <c r="P126" s="237"/>
      <c r="Q126" s="237"/>
      <c r="R126" s="237"/>
      <c r="S126" s="237"/>
      <c r="T126" s="237"/>
      <c r="U126" s="237"/>
    </row>
    <row r="127" spans="1:21" ht="15.75" customHeight="1" x14ac:dyDescent="0.25">
      <c r="A127" s="237"/>
      <c r="B127" s="505"/>
      <c r="C127" s="237"/>
      <c r="D127" s="237"/>
      <c r="E127" s="237"/>
      <c r="F127" s="237"/>
      <c r="G127" s="237"/>
      <c r="H127" s="237"/>
      <c r="I127" s="237"/>
      <c r="J127" s="237"/>
      <c r="K127" s="237"/>
      <c r="L127" s="237"/>
      <c r="M127" s="237"/>
      <c r="N127" s="237"/>
      <c r="O127" s="237"/>
      <c r="P127" s="237"/>
      <c r="Q127" s="237"/>
      <c r="R127" s="237"/>
      <c r="S127" s="237"/>
      <c r="T127" s="237"/>
      <c r="U127" s="237"/>
    </row>
    <row r="128" spans="1:21" ht="15.75" customHeight="1" x14ac:dyDescent="0.25">
      <c r="A128" s="237"/>
      <c r="B128" s="505"/>
      <c r="C128" s="237"/>
      <c r="D128" s="237"/>
      <c r="E128" s="237"/>
      <c r="F128" s="237"/>
      <c r="G128" s="237"/>
      <c r="H128" s="237"/>
      <c r="I128" s="237"/>
      <c r="J128" s="237"/>
      <c r="K128" s="237"/>
      <c r="L128" s="237"/>
      <c r="M128" s="237"/>
      <c r="N128" s="237"/>
      <c r="O128" s="237"/>
      <c r="P128" s="237"/>
      <c r="Q128" s="237"/>
      <c r="R128" s="237"/>
      <c r="S128" s="237"/>
      <c r="T128" s="237"/>
      <c r="U128" s="237"/>
    </row>
    <row r="129" spans="1:21" ht="15.75" customHeight="1" x14ac:dyDescent="0.25">
      <c r="A129" s="237"/>
      <c r="B129" s="505"/>
      <c r="C129" s="237"/>
      <c r="D129" s="237"/>
      <c r="E129" s="237"/>
      <c r="F129" s="237"/>
      <c r="G129" s="237"/>
      <c r="H129" s="237"/>
      <c r="I129" s="237"/>
      <c r="J129" s="237"/>
      <c r="K129" s="237"/>
      <c r="L129" s="237"/>
      <c r="M129" s="237"/>
      <c r="N129" s="237"/>
      <c r="O129" s="237"/>
      <c r="P129" s="237"/>
      <c r="Q129" s="237"/>
      <c r="R129" s="237"/>
      <c r="S129" s="237"/>
      <c r="T129" s="237"/>
      <c r="U129" s="237"/>
    </row>
    <row r="130" spans="1:21" ht="15.75" customHeight="1" x14ac:dyDescent="0.25">
      <c r="A130" s="237"/>
      <c r="B130" s="505"/>
      <c r="C130" s="237"/>
      <c r="D130" s="237"/>
      <c r="E130" s="237"/>
      <c r="F130" s="237"/>
      <c r="G130" s="237"/>
      <c r="H130" s="237"/>
      <c r="I130" s="237"/>
      <c r="J130" s="237"/>
      <c r="K130" s="237"/>
      <c r="L130" s="237"/>
      <c r="M130" s="237"/>
      <c r="N130" s="237"/>
      <c r="O130" s="237"/>
      <c r="P130" s="237"/>
      <c r="Q130" s="237"/>
      <c r="R130" s="237"/>
      <c r="S130" s="237"/>
      <c r="T130" s="237"/>
      <c r="U130" s="237"/>
    </row>
    <row r="131" spans="1:21" ht="15.75" customHeight="1" x14ac:dyDescent="0.25">
      <c r="A131" s="237"/>
      <c r="B131" s="505"/>
      <c r="C131" s="237"/>
      <c r="D131" s="237"/>
      <c r="E131" s="237"/>
      <c r="F131" s="237"/>
      <c r="G131" s="237"/>
      <c r="H131" s="237"/>
      <c r="I131" s="237"/>
      <c r="J131" s="237"/>
      <c r="K131" s="237"/>
      <c r="L131" s="237"/>
      <c r="M131" s="237"/>
      <c r="N131" s="237"/>
      <c r="O131" s="237"/>
      <c r="P131" s="237"/>
      <c r="Q131" s="237"/>
      <c r="R131" s="237"/>
      <c r="S131" s="237"/>
      <c r="T131" s="237"/>
      <c r="U131" s="237"/>
    </row>
    <row r="132" spans="1:21" ht="15.75" customHeight="1" x14ac:dyDescent="0.25">
      <c r="A132" s="237"/>
      <c r="B132" s="505"/>
      <c r="C132" s="237"/>
      <c r="D132" s="237"/>
      <c r="E132" s="237"/>
      <c r="F132" s="237"/>
      <c r="G132" s="237"/>
      <c r="H132" s="237"/>
      <c r="I132" s="237"/>
      <c r="J132" s="237"/>
      <c r="K132" s="237"/>
      <c r="L132" s="237"/>
      <c r="M132" s="237"/>
      <c r="N132" s="237"/>
      <c r="O132" s="237"/>
      <c r="P132" s="237"/>
      <c r="Q132" s="237"/>
      <c r="R132" s="237"/>
      <c r="S132" s="237"/>
      <c r="T132" s="237"/>
      <c r="U132" s="237"/>
    </row>
    <row r="133" spans="1:21" ht="15.75" customHeight="1" x14ac:dyDescent="0.25">
      <c r="A133" s="237"/>
      <c r="B133" s="505"/>
      <c r="C133" s="237"/>
      <c r="D133" s="237"/>
      <c r="E133" s="237"/>
      <c r="F133" s="237"/>
      <c r="G133" s="237"/>
      <c r="H133" s="237"/>
      <c r="I133" s="237"/>
      <c r="J133" s="237"/>
      <c r="K133" s="237"/>
      <c r="L133" s="237"/>
      <c r="M133" s="237"/>
      <c r="N133" s="237"/>
      <c r="O133" s="237"/>
      <c r="P133" s="237"/>
      <c r="Q133" s="237"/>
      <c r="R133" s="237"/>
      <c r="S133" s="237"/>
      <c r="T133" s="237"/>
      <c r="U133" s="237"/>
    </row>
    <row r="134" spans="1:21" ht="15.75" customHeight="1" x14ac:dyDescent="0.25">
      <c r="A134" s="237"/>
      <c r="B134" s="505"/>
      <c r="C134" s="237"/>
      <c r="D134" s="237"/>
      <c r="E134" s="237"/>
      <c r="F134" s="237"/>
      <c r="G134" s="237"/>
      <c r="H134" s="237"/>
      <c r="I134" s="237"/>
      <c r="J134" s="237"/>
      <c r="K134" s="237"/>
      <c r="L134" s="237"/>
      <c r="M134" s="237"/>
      <c r="N134" s="237"/>
      <c r="O134" s="237"/>
      <c r="P134" s="237"/>
      <c r="Q134" s="237"/>
      <c r="R134" s="237"/>
      <c r="S134" s="237"/>
      <c r="T134" s="237"/>
      <c r="U134" s="237"/>
    </row>
    <row r="135" spans="1:21" ht="15.75" customHeight="1" x14ac:dyDescent="0.25">
      <c r="A135" s="237"/>
      <c r="B135" s="505"/>
      <c r="C135" s="237"/>
      <c r="D135" s="237"/>
      <c r="E135" s="237"/>
      <c r="F135" s="237"/>
      <c r="G135" s="237"/>
      <c r="H135" s="237"/>
      <c r="I135" s="237"/>
      <c r="J135" s="237"/>
      <c r="K135" s="237"/>
      <c r="L135" s="237"/>
      <c r="M135" s="237"/>
      <c r="N135" s="237"/>
      <c r="O135" s="237"/>
      <c r="P135" s="237"/>
      <c r="Q135" s="237"/>
      <c r="R135" s="237"/>
      <c r="S135" s="237"/>
      <c r="T135" s="237"/>
      <c r="U135" s="237"/>
    </row>
    <row r="136" spans="1:21" ht="15.75" customHeight="1" x14ac:dyDescent="0.25">
      <c r="A136" s="237"/>
      <c r="B136" s="505"/>
      <c r="C136" s="237"/>
      <c r="D136" s="237"/>
      <c r="E136" s="237"/>
      <c r="F136" s="237"/>
      <c r="G136" s="237"/>
      <c r="H136" s="237"/>
      <c r="I136" s="237"/>
      <c r="J136" s="237"/>
      <c r="K136" s="237"/>
      <c r="L136" s="237"/>
      <c r="M136" s="237"/>
      <c r="N136" s="237"/>
      <c r="O136" s="237"/>
      <c r="P136" s="237"/>
      <c r="Q136" s="237"/>
      <c r="R136" s="237"/>
      <c r="S136" s="237"/>
      <c r="T136" s="237"/>
      <c r="U136" s="237"/>
    </row>
    <row r="137" spans="1:21" ht="15.75" customHeight="1" x14ac:dyDescent="0.25">
      <c r="A137" s="237"/>
      <c r="B137" s="505"/>
      <c r="C137" s="237"/>
      <c r="D137" s="237"/>
      <c r="E137" s="237"/>
      <c r="F137" s="237"/>
      <c r="G137" s="237"/>
      <c r="H137" s="237"/>
      <c r="I137" s="237"/>
      <c r="J137" s="237"/>
      <c r="K137" s="237"/>
      <c r="L137" s="237"/>
      <c r="M137" s="237"/>
      <c r="N137" s="237"/>
      <c r="O137" s="237"/>
      <c r="P137" s="237"/>
      <c r="Q137" s="237"/>
      <c r="R137" s="237"/>
      <c r="S137" s="237"/>
      <c r="T137" s="237"/>
      <c r="U137" s="237"/>
    </row>
    <row r="138" spans="1:21" ht="15.75" customHeight="1" x14ac:dyDescent="0.25">
      <c r="A138" s="237"/>
      <c r="B138" s="505"/>
      <c r="C138" s="237"/>
      <c r="D138" s="237"/>
      <c r="E138" s="237"/>
      <c r="F138" s="237"/>
      <c r="G138" s="237"/>
      <c r="H138" s="237"/>
      <c r="I138" s="237"/>
      <c r="J138" s="237"/>
      <c r="K138" s="237"/>
      <c r="L138" s="237"/>
      <c r="M138" s="237"/>
      <c r="N138" s="237"/>
      <c r="O138" s="237"/>
      <c r="P138" s="237"/>
      <c r="Q138" s="237"/>
      <c r="R138" s="237"/>
      <c r="S138" s="237"/>
      <c r="T138" s="237"/>
      <c r="U138" s="237"/>
    </row>
    <row r="139" spans="1:21" ht="15.75" customHeight="1" x14ac:dyDescent="0.25">
      <c r="A139" s="237"/>
      <c r="B139" s="505"/>
      <c r="C139" s="237"/>
      <c r="D139" s="237"/>
      <c r="E139" s="237"/>
      <c r="F139" s="237"/>
      <c r="G139" s="237"/>
      <c r="H139" s="237"/>
      <c r="I139" s="237"/>
      <c r="J139" s="237"/>
      <c r="K139" s="237"/>
      <c r="L139" s="237"/>
      <c r="M139" s="237"/>
      <c r="N139" s="237"/>
      <c r="O139" s="237"/>
      <c r="P139" s="237"/>
      <c r="Q139" s="237"/>
      <c r="R139" s="237"/>
      <c r="S139" s="237"/>
      <c r="T139" s="237"/>
      <c r="U139" s="237"/>
    </row>
    <row r="140" spans="1:21" ht="15.75" customHeight="1" x14ac:dyDescent="0.25">
      <c r="A140" s="237"/>
      <c r="B140" s="505"/>
      <c r="C140" s="237"/>
      <c r="D140" s="237"/>
      <c r="E140" s="237"/>
      <c r="F140" s="237"/>
      <c r="G140" s="237"/>
      <c r="H140" s="237"/>
      <c r="I140" s="237"/>
      <c r="J140" s="237"/>
      <c r="K140" s="237"/>
      <c r="L140" s="237"/>
      <c r="M140" s="237"/>
      <c r="N140" s="237"/>
      <c r="O140" s="237"/>
      <c r="P140" s="237"/>
      <c r="Q140" s="237"/>
      <c r="R140" s="237"/>
      <c r="S140" s="237"/>
      <c r="T140" s="237"/>
      <c r="U140" s="237"/>
    </row>
    <row r="141" spans="1:21" ht="15.75" customHeight="1" x14ac:dyDescent="0.25">
      <c r="A141" s="237"/>
      <c r="B141" s="505"/>
      <c r="C141" s="237"/>
      <c r="D141" s="237"/>
      <c r="E141" s="237"/>
      <c r="F141" s="237"/>
      <c r="G141" s="237"/>
      <c r="H141" s="237"/>
      <c r="I141" s="237"/>
      <c r="J141" s="237"/>
      <c r="K141" s="237"/>
      <c r="L141" s="237"/>
      <c r="M141" s="237"/>
      <c r="N141" s="237"/>
      <c r="O141" s="237"/>
      <c r="P141" s="237"/>
      <c r="Q141" s="237"/>
      <c r="R141" s="237"/>
      <c r="S141" s="237"/>
      <c r="T141" s="237"/>
      <c r="U141" s="237"/>
    </row>
    <row r="142" spans="1:21" ht="15.75" customHeight="1" x14ac:dyDescent="0.25">
      <c r="A142" s="237"/>
      <c r="B142" s="505"/>
      <c r="C142" s="237"/>
      <c r="D142" s="237"/>
      <c r="E142" s="237"/>
      <c r="F142" s="237"/>
      <c r="G142" s="237"/>
      <c r="H142" s="237"/>
      <c r="I142" s="237"/>
      <c r="J142" s="237"/>
      <c r="K142" s="237"/>
      <c r="L142" s="237"/>
      <c r="M142" s="237"/>
      <c r="N142" s="237"/>
      <c r="O142" s="237"/>
      <c r="P142" s="237"/>
      <c r="Q142" s="237"/>
      <c r="R142" s="237"/>
      <c r="S142" s="237"/>
      <c r="T142" s="237"/>
      <c r="U142" s="237"/>
    </row>
    <row r="143" spans="1:21" ht="15.75" customHeight="1" x14ac:dyDescent="0.25">
      <c r="A143" s="237"/>
      <c r="B143" s="505"/>
      <c r="C143" s="237"/>
      <c r="D143" s="237"/>
      <c r="E143" s="237"/>
      <c r="F143" s="237"/>
      <c r="G143" s="237"/>
      <c r="H143" s="237"/>
      <c r="I143" s="237"/>
      <c r="J143" s="237"/>
      <c r="K143" s="237"/>
      <c r="L143" s="237"/>
      <c r="M143" s="237"/>
      <c r="N143" s="237"/>
      <c r="O143" s="237"/>
      <c r="P143" s="237"/>
      <c r="Q143" s="237"/>
      <c r="R143" s="237"/>
      <c r="S143" s="237"/>
      <c r="T143" s="237"/>
      <c r="U143" s="237"/>
    </row>
    <row r="144" spans="1:21" ht="15.75" customHeight="1" x14ac:dyDescent="0.25">
      <c r="A144" s="237"/>
      <c r="B144" s="505"/>
      <c r="C144" s="237"/>
      <c r="D144" s="237"/>
      <c r="E144" s="237"/>
      <c r="F144" s="237"/>
      <c r="G144" s="237"/>
      <c r="H144" s="237"/>
      <c r="I144" s="237"/>
      <c r="J144" s="237"/>
      <c r="K144" s="237"/>
      <c r="L144" s="237"/>
      <c r="M144" s="237"/>
      <c r="N144" s="237"/>
      <c r="O144" s="237"/>
      <c r="P144" s="237"/>
      <c r="Q144" s="237"/>
      <c r="R144" s="237"/>
      <c r="S144" s="237"/>
      <c r="T144" s="237"/>
      <c r="U144" s="237"/>
    </row>
    <row r="145" spans="1:21" ht="15.75" customHeight="1" x14ac:dyDescent="0.25">
      <c r="A145" s="237"/>
      <c r="B145" s="505"/>
      <c r="C145" s="237"/>
      <c r="D145" s="237"/>
      <c r="E145" s="237"/>
      <c r="F145" s="237"/>
      <c r="G145" s="237"/>
      <c r="H145" s="237"/>
      <c r="I145" s="237"/>
      <c r="J145" s="237"/>
      <c r="K145" s="237"/>
      <c r="L145" s="237"/>
      <c r="M145" s="237"/>
      <c r="N145" s="237"/>
      <c r="O145" s="237"/>
      <c r="P145" s="237"/>
      <c r="Q145" s="237"/>
      <c r="R145" s="237"/>
      <c r="S145" s="237"/>
      <c r="T145" s="237"/>
      <c r="U145" s="237"/>
    </row>
    <row r="146" spans="1:21" ht="15.75" customHeight="1" x14ac:dyDescent="0.25">
      <c r="A146" s="237"/>
      <c r="B146" s="505"/>
      <c r="C146" s="237"/>
      <c r="D146" s="237"/>
      <c r="E146" s="237"/>
      <c r="F146" s="237"/>
      <c r="G146" s="237"/>
      <c r="H146" s="237"/>
      <c r="I146" s="237"/>
      <c r="J146" s="237"/>
      <c r="K146" s="237"/>
      <c r="L146" s="237"/>
      <c r="M146" s="237"/>
      <c r="N146" s="237"/>
      <c r="O146" s="237"/>
      <c r="P146" s="237"/>
      <c r="Q146" s="237"/>
      <c r="R146" s="237"/>
      <c r="S146" s="237"/>
      <c r="T146" s="237"/>
      <c r="U146" s="237"/>
    </row>
    <row r="147" spans="1:21" ht="15.75" customHeight="1" x14ac:dyDescent="0.25">
      <c r="A147" s="237"/>
      <c r="B147" s="505"/>
      <c r="C147" s="237"/>
      <c r="D147" s="237"/>
      <c r="E147" s="237"/>
      <c r="F147" s="237"/>
      <c r="G147" s="237"/>
      <c r="H147" s="237"/>
      <c r="I147" s="237"/>
      <c r="J147" s="237"/>
      <c r="K147" s="237"/>
      <c r="L147" s="237"/>
      <c r="M147" s="237"/>
      <c r="N147" s="237"/>
      <c r="O147" s="237"/>
      <c r="P147" s="237"/>
      <c r="Q147" s="237"/>
      <c r="R147" s="237"/>
      <c r="S147" s="237"/>
      <c r="T147" s="237"/>
      <c r="U147" s="237"/>
    </row>
    <row r="148" spans="1:21" ht="15.75" customHeight="1" x14ac:dyDescent="0.25">
      <c r="A148" s="237"/>
      <c r="B148" s="505"/>
      <c r="C148" s="237"/>
      <c r="D148" s="237"/>
      <c r="E148" s="237"/>
      <c r="F148" s="237"/>
      <c r="G148" s="237"/>
      <c r="H148" s="237"/>
      <c r="I148" s="237"/>
      <c r="J148" s="237"/>
      <c r="K148" s="237"/>
      <c r="L148" s="237"/>
      <c r="M148" s="237"/>
      <c r="N148" s="237"/>
      <c r="O148" s="237"/>
      <c r="P148" s="237"/>
      <c r="Q148" s="237"/>
      <c r="R148" s="237"/>
      <c r="S148" s="237"/>
      <c r="T148" s="237"/>
      <c r="U148" s="237"/>
    </row>
    <row r="149" spans="1:21" ht="15.75" customHeight="1" x14ac:dyDescent="0.25">
      <c r="A149" s="237"/>
      <c r="B149" s="505"/>
      <c r="C149" s="237"/>
      <c r="D149" s="237"/>
      <c r="E149" s="237"/>
      <c r="F149" s="237"/>
      <c r="G149" s="237"/>
      <c r="H149" s="237"/>
      <c r="I149" s="237"/>
      <c r="J149" s="237"/>
      <c r="K149" s="237"/>
      <c r="L149" s="237"/>
      <c r="M149" s="237"/>
      <c r="N149" s="237"/>
      <c r="O149" s="237"/>
      <c r="P149" s="237"/>
      <c r="Q149" s="237"/>
      <c r="R149" s="237"/>
      <c r="S149" s="237"/>
      <c r="T149" s="237"/>
      <c r="U149" s="237"/>
    </row>
    <row r="150" spans="1:21" ht="15.75" customHeight="1" x14ac:dyDescent="0.25">
      <c r="A150" s="237"/>
      <c r="B150" s="505"/>
      <c r="C150" s="237"/>
      <c r="D150" s="237"/>
      <c r="E150" s="237"/>
      <c r="F150" s="237"/>
      <c r="G150" s="237"/>
      <c r="H150" s="237"/>
      <c r="I150" s="237"/>
      <c r="J150" s="237"/>
      <c r="K150" s="237"/>
      <c r="L150" s="237"/>
      <c r="M150" s="237"/>
      <c r="N150" s="237"/>
      <c r="O150" s="237"/>
      <c r="P150" s="237"/>
      <c r="Q150" s="237"/>
      <c r="R150" s="237"/>
      <c r="S150" s="237"/>
      <c r="T150" s="237"/>
      <c r="U150" s="237"/>
    </row>
    <row r="151" spans="1:21" ht="15.75" customHeight="1" x14ac:dyDescent="0.25">
      <c r="A151" s="237"/>
      <c r="B151" s="505"/>
      <c r="C151" s="237"/>
      <c r="D151" s="237"/>
      <c r="E151" s="237"/>
      <c r="F151" s="237"/>
      <c r="G151" s="237"/>
      <c r="H151" s="237"/>
      <c r="I151" s="237"/>
      <c r="J151" s="237"/>
      <c r="K151" s="237"/>
      <c r="L151" s="237"/>
      <c r="M151" s="237"/>
      <c r="N151" s="237"/>
      <c r="O151" s="237"/>
      <c r="P151" s="237"/>
      <c r="Q151" s="237"/>
      <c r="R151" s="237"/>
      <c r="S151" s="237"/>
      <c r="T151" s="237"/>
      <c r="U151" s="237"/>
    </row>
    <row r="152" spans="1:21" ht="15.75" customHeight="1" x14ac:dyDescent="0.25">
      <c r="A152" s="237"/>
      <c r="B152" s="505"/>
      <c r="C152" s="237"/>
      <c r="D152" s="237"/>
      <c r="E152" s="237"/>
      <c r="F152" s="237"/>
      <c r="G152" s="237"/>
      <c r="H152" s="237"/>
      <c r="I152" s="237"/>
      <c r="J152" s="237"/>
      <c r="K152" s="237"/>
      <c r="L152" s="237"/>
      <c r="M152" s="237"/>
      <c r="N152" s="237"/>
      <c r="O152" s="237"/>
      <c r="P152" s="237"/>
      <c r="Q152" s="237"/>
      <c r="R152" s="237"/>
      <c r="S152" s="237"/>
      <c r="T152" s="237"/>
      <c r="U152" s="237"/>
    </row>
    <row r="153" spans="1:21" ht="15.75" customHeight="1" x14ac:dyDescent="0.25">
      <c r="A153" s="237"/>
      <c r="B153" s="505"/>
      <c r="C153" s="237"/>
      <c r="D153" s="237"/>
      <c r="E153" s="237"/>
      <c r="F153" s="237"/>
      <c r="G153" s="237"/>
      <c r="H153" s="237"/>
      <c r="I153" s="237"/>
      <c r="J153" s="237"/>
      <c r="K153" s="237"/>
      <c r="L153" s="237"/>
      <c r="M153" s="237"/>
      <c r="N153" s="237"/>
      <c r="O153" s="237"/>
      <c r="P153" s="237"/>
      <c r="Q153" s="237"/>
      <c r="R153" s="237"/>
      <c r="S153" s="237"/>
      <c r="T153" s="237"/>
      <c r="U153" s="237"/>
    </row>
    <row r="154" spans="1:21" ht="15.75" customHeight="1" x14ac:dyDescent="0.25">
      <c r="A154" s="237"/>
      <c r="B154" s="505"/>
      <c r="C154" s="237"/>
      <c r="D154" s="237"/>
      <c r="E154" s="237"/>
      <c r="F154" s="237"/>
      <c r="G154" s="237"/>
      <c r="H154" s="237"/>
      <c r="I154" s="237"/>
      <c r="J154" s="237"/>
      <c r="K154" s="237"/>
      <c r="L154" s="237"/>
      <c r="M154" s="237"/>
      <c r="N154" s="237"/>
      <c r="O154" s="237"/>
      <c r="P154" s="237"/>
      <c r="Q154" s="237"/>
      <c r="R154" s="237"/>
      <c r="S154" s="237"/>
      <c r="T154" s="237"/>
      <c r="U154" s="237"/>
    </row>
    <row r="155" spans="1:21" ht="15.75" customHeight="1" x14ac:dyDescent="0.25">
      <c r="A155" s="237"/>
      <c r="B155" s="505"/>
      <c r="C155" s="237"/>
      <c r="D155" s="237"/>
      <c r="E155" s="237"/>
      <c r="F155" s="237"/>
      <c r="G155" s="237"/>
      <c r="H155" s="237"/>
      <c r="I155" s="237"/>
      <c r="J155" s="237"/>
      <c r="K155" s="237"/>
      <c r="L155" s="237"/>
      <c r="M155" s="237"/>
      <c r="N155" s="237"/>
      <c r="O155" s="237"/>
      <c r="P155" s="237"/>
      <c r="Q155" s="237"/>
      <c r="R155" s="237"/>
      <c r="S155" s="237"/>
      <c r="T155" s="237"/>
      <c r="U155" s="237"/>
    </row>
    <row r="156" spans="1:21" ht="15.75" customHeight="1" x14ac:dyDescent="0.25">
      <c r="A156" s="237"/>
      <c r="B156" s="505"/>
      <c r="C156" s="237"/>
      <c r="D156" s="237"/>
      <c r="E156" s="237"/>
      <c r="F156" s="237"/>
      <c r="G156" s="237"/>
      <c r="H156" s="237"/>
      <c r="I156" s="237"/>
      <c r="J156" s="237"/>
      <c r="K156" s="237"/>
      <c r="L156" s="237"/>
      <c r="M156" s="237"/>
      <c r="N156" s="237"/>
      <c r="O156" s="237"/>
      <c r="P156" s="237"/>
      <c r="Q156" s="237"/>
      <c r="R156" s="237"/>
      <c r="S156" s="237"/>
      <c r="T156" s="237"/>
      <c r="U156" s="237"/>
    </row>
    <row r="157" spans="1:21" ht="15.75" customHeight="1" x14ac:dyDescent="0.25">
      <c r="A157" s="237"/>
      <c r="B157" s="505"/>
      <c r="C157" s="237"/>
      <c r="D157" s="237"/>
      <c r="E157" s="237"/>
      <c r="F157" s="237"/>
      <c r="G157" s="237"/>
      <c r="H157" s="237"/>
      <c r="I157" s="237"/>
      <c r="J157" s="237"/>
      <c r="K157" s="237"/>
      <c r="L157" s="237"/>
      <c r="M157" s="237"/>
      <c r="N157" s="237"/>
      <c r="O157" s="237"/>
      <c r="P157" s="237"/>
      <c r="Q157" s="237"/>
      <c r="R157" s="237"/>
      <c r="S157" s="237"/>
      <c r="T157" s="237"/>
      <c r="U157" s="237"/>
    </row>
    <row r="158" spans="1:21" ht="15.75" customHeight="1" x14ac:dyDescent="0.25">
      <c r="A158" s="237"/>
      <c r="B158" s="505"/>
      <c r="C158" s="237"/>
      <c r="D158" s="237"/>
      <c r="E158" s="237"/>
      <c r="F158" s="237"/>
      <c r="G158" s="237"/>
      <c r="H158" s="237"/>
      <c r="I158" s="237"/>
      <c r="J158" s="237"/>
      <c r="K158" s="237"/>
      <c r="L158" s="237"/>
      <c r="M158" s="237"/>
      <c r="N158" s="237"/>
      <c r="O158" s="237"/>
      <c r="P158" s="237"/>
      <c r="Q158" s="237"/>
      <c r="R158" s="237"/>
      <c r="S158" s="237"/>
      <c r="T158" s="237"/>
      <c r="U158" s="237"/>
    </row>
    <row r="159" spans="1:21" ht="15.75" customHeight="1" x14ac:dyDescent="0.25">
      <c r="A159" s="237"/>
      <c r="B159" s="505"/>
      <c r="C159" s="237"/>
      <c r="D159" s="237"/>
      <c r="E159" s="237"/>
      <c r="F159" s="237"/>
      <c r="G159" s="237"/>
      <c r="H159" s="237"/>
      <c r="I159" s="237"/>
      <c r="J159" s="237"/>
      <c r="K159" s="237"/>
      <c r="L159" s="237"/>
      <c r="M159" s="237"/>
      <c r="N159" s="237"/>
      <c r="O159" s="237"/>
      <c r="P159" s="237"/>
      <c r="Q159" s="237"/>
      <c r="R159" s="237"/>
      <c r="S159" s="237"/>
      <c r="T159" s="237"/>
      <c r="U159" s="237"/>
    </row>
    <row r="160" spans="1:21" ht="15.75" customHeight="1" x14ac:dyDescent="0.25">
      <c r="A160" s="237"/>
      <c r="B160" s="505"/>
      <c r="C160" s="237"/>
      <c r="D160" s="237"/>
      <c r="E160" s="237"/>
      <c r="F160" s="237"/>
      <c r="G160" s="237"/>
      <c r="H160" s="237"/>
      <c r="I160" s="237"/>
      <c r="J160" s="237"/>
      <c r="K160" s="237"/>
      <c r="L160" s="237"/>
      <c r="M160" s="237"/>
      <c r="N160" s="237"/>
      <c r="O160" s="237"/>
      <c r="P160" s="237"/>
      <c r="Q160" s="237"/>
      <c r="R160" s="237"/>
      <c r="S160" s="237"/>
      <c r="T160" s="237"/>
      <c r="U160" s="237"/>
    </row>
    <row r="161" spans="1:21" ht="15.75" customHeight="1" x14ac:dyDescent="0.25">
      <c r="A161" s="237"/>
      <c r="B161" s="505"/>
      <c r="C161" s="237"/>
      <c r="D161" s="237"/>
      <c r="E161" s="237"/>
      <c r="F161" s="237"/>
      <c r="G161" s="237"/>
      <c r="H161" s="237"/>
      <c r="I161" s="237"/>
      <c r="J161" s="237"/>
      <c r="K161" s="237"/>
      <c r="L161" s="237"/>
      <c r="M161" s="237"/>
      <c r="N161" s="237"/>
      <c r="O161" s="237"/>
      <c r="P161" s="237"/>
      <c r="Q161" s="237"/>
      <c r="R161" s="237"/>
      <c r="S161" s="237"/>
      <c r="T161" s="237"/>
      <c r="U161" s="237"/>
    </row>
    <row r="162" spans="1:21" ht="15.75" customHeight="1" x14ac:dyDescent="0.25">
      <c r="A162" s="237"/>
      <c r="B162" s="505"/>
      <c r="C162" s="237"/>
      <c r="D162" s="237"/>
      <c r="E162" s="237"/>
      <c r="F162" s="237"/>
      <c r="G162" s="237"/>
      <c r="H162" s="237"/>
      <c r="I162" s="237"/>
      <c r="J162" s="237"/>
      <c r="K162" s="237"/>
      <c r="L162" s="237"/>
      <c r="M162" s="237"/>
      <c r="N162" s="237"/>
      <c r="O162" s="237"/>
      <c r="P162" s="237"/>
      <c r="Q162" s="237"/>
      <c r="R162" s="237"/>
      <c r="S162" s="237"/>
      <c r="T162" s="237"/>
      <c r="U162" s="237"/>
    </row>
    <row r="163" spans="1:21" ht="15.75" customHeight="1" x14ac:dyDescent="0.25">
      <c r="A163" s="237"/>
      <c r="B163" s="505"/>
      <c r="C163" s="237"/>
      <c r="D163" s="237"/>
      <c r="E163" s="237"/>
      <c r="F163" s="237"/>
      <c r="G163" s="237"/>
      <c r="H163" s="237"/>
      <c r="I163" s="237"/>
      <c r="J163" s="237"/>
      <c r="K163" s="237"/>
      <c r="L163" s="237"/>
      <c r="M163" s="237"/>
      <c r="N163" s="237"/>
      <c r="O163" s="237"/>
      <c r="P163" s="237"/>
      <c r="Q163" s="237"/>
      <c r="R163" s="237"/>
      <c r="S163" s="237"/>
      <c r="T163" s="237"/>
      <c r="U163" s="237"/>
    </row>
    <row r="164" spans="1:21" ht="15.75" customHeight="1" x14ac:dyDescent="0.25">
      <c r="A164" s="237"/>
      <c r="B164" s="505"/>
      <c r="C164" s="237"/>
      <c r="D164" s="237"/>
      <c r="E164" s="237"/>
      <c r="F164" s="237"/>
      <c r="G164" s="237"/>
      <c r="H164" s="237"/>
      <c r="I164" s="237"/>
      <c r="J164" s="237"/>
      <c r="K164" s="237"/>
      <c r="L164" s="237"/>
      <c r="M164" s="237"/>
      <c r="N164" s="237"/>
      <c r="O164" s="237"/>
      <c r="P164" s="237"/>
      <c r="Q164" s="237"/>
      <c r="R164" s="237"/>
      <c r="S164" s="237"/>
      <c r="T164" s="237"/>
      <c r="U164" s="237"/>
    </row>
    <row r="165" spans="1:21" ht="15.75" customHeight="1" x14ac:dyDescent="0.25">
      <c r="A165" s="237"/>
      <c r="B165" s="505"/>
      <c r="C165" s="237"/>
      <c r="D165" s="237"/>
      <c r="E165" s="237"/>
      <c r="F165" s="237"/>
      <c r="G165" s="237"/>
      <c r="H165" s="237"/>
      <c r="I165" s="237"/>
      <c r="J165" s="237"/>
      <c r="K165" s="237"/>
      <c r="L165" s="237"/>
      <c r="M165" s="237"/>
      <c r="N165" s="237"/>
      <c r="O165" s="237"/>
      <c r="P165" s="237"/>
      <c r="Q165" s="237"/>
      <c r="R165" s="237"/>
      <c r="S165" s="237"/>
      <c r="T165" s="237"/>
      <c r="U165" s="237"/>
    </row>
    <row r="166" spans="1:21" ht="15.75" customHeight="1" x14ac:dyDescent="0.25">
      <c r="A166" s="237"/>
      <c r="B166" s="505"/>
      <c r="C166" s="237"/>
      <c r="D166" s="237"/>
      <c r="E166" s="237"/>
      <c r="F166" s="237"/>
      <c r="G166" s="237"/>
      <c r="H166" s="237"/>
      <c r="I166" s="237"/>
      <c r="J166" s="237"/>
      <c r="K166" s="237"/>
      <c r="L166" s="237"/>
      <c r="M166" s="237"/>
      <c r="N166" s="237"/>
      <c r="O166" s="237"/>
      <c r="P166" s="237"/>
      <c r="Q166" s="237"/>
      <c r="R166" s="237"/>
      <c r="S166" s="237"/>
      <c r="T166" s="237"/>
      <c r="U166" s="237"/>
    </row>
    <row r="167" spans="1:21" ht="15.75" customHeight="1" x14ac:dyDescent="0.25">
      <c r="A167" s="237"/>
      <c r="B167" s="505"/>
      <c r="C167" s="237"/>
      <c r="D167" s="237"/>
      <c r="E167" s="237"/>
      <c r="F167" s="237"/>
      <c r="G167" s="237"/>
      <c r="H167" s="237"/>
      <c r="I167" s="237"/>
      <c r="J167" s="237"/>
      <c r="K167" s="237"/>
      <c r="L167" s="237"/>
      <c r="M167" s="237"/>
      <c r="N167" s="237"/>
      <c r="O167" s="237"/>
      <c r="P167" s="237"/>
      <c r="Q167" s="237"/>
      <c r="R167" s="237"/>
      <c r="S167" s="237"/>
      <c r="T167" s="237"/>
      <c r="U167" s="237"/>
    </row>
    <row r="168" spans="1:21" ht="15.75" customHeight="1" x14ac:dyDescent="0.25">
      <c r="A168" s="237"/>
      <c r="B168" s="505"/>
      <c r="C168" s="237"/>
      <c r="D168" s="237"/>
      <c r="E168" s="237"/>
      <c r="F168" s="237"/>
      <c r="G168" s="237"/>
      <c r="H168" s="237"/>
      <c r="I168" s="237"/>
      <c r="J168" s="237"/>
      <c r="K168" s="237"/>
      <c r="L168" s="237"/>
      <c r="M168" s="237"/>
      <c r="N168" s="237"/>
      <c r="O168" s="237"/>
      <c r="P168" s="237"/>
      <c r="Q168" s="237"/>
      <c r="R168" s="237"/>
      <c r="S168" s="237"/>
      <c r="T168" s="237"/>
      <c r="U168" s="237"/>
    </row>
    <row r="169" spans="1:21" ht="15.75" customHeight="1" x14ac:dyDescent="0.25">
      <c r="A169" s="237"/>
      <c r="B169" s="505"/>
      <c r="C169" s="237"/>
      <c r="D169" s="237"/>
      <c r="E169" s="237"/>
      <c r="F169" s="237"/>
      <c r="G169" s="237"/>
      <c r="H169" s="237"/>
      <c r="I169" s="237"/>
      <c r="J169" s="237"/>
      <c r="K169" s="237"/>
      <c r="L169" s="237"/>
      <c r="M169" s="237"/>
      <c r="N169" s="237"/>
      <c r="O169" s="237"/>
      <c r="P169" s="237"/>
      <c r="Q169" s="237"/>
      <c r="R169" s="237"/>
      <c r="S169" s="237"/>
      <c r="T169" s="237"/>
      <c r="U169" s="237"/>
    </row>
    <row r="170" spans="1:21" ht="15.75" customHeight="1" x14ac:dyDescent="0.25">
      <c r="A170" s="237"/>
      <c r="B170" s="505"/>
      <c r="C170" s="237"/>
      <c r="D170" s="237"/>
      <c r="E170" s="237"/>
      <c r="F170" s="237"/>
      <c r="G170" s="237"/>
      <c r="H170" s="237"/>
      <c r="I170" s="237"/>
      <c r="J170" s="237"/>
      <c r="K170" s="237"/>
      <c r="L170" s="237"/>
      <c r="M170" s="237"/>
      <c r="N170" s="237"/>
      <c r="O170" s="237"/>
      <c r="P170" s="237"/>
      <c r="Q170" s="237"/>
      <c r="R170" s="237"/>
      <c r="S170" s="237"/>
      <c r="T170" s="237"/>
      <c r="U170" s="237"/>
    </row>
    <row r="171" spans="1:21" ht="15.75" customHeight="1" x14ac:dyDescent="0.25">
      <c r="A171" s="237"/>
      <c r="B171" s="505"/>
      <c r="C171" s="237"/>
      <c r="D171" s="237"/>
      <c r="E171" s="237"/>
      <c r="F171" s="237"/>
      <c r="G171" s="237"/>
      <c r="H171" s="237"/>
      <c r="I171" s="237"/>
      <c r="J171" s="237"/>
      <c r="K171" s="237"/>
      <c r="L171" s="237"/>
      <c r="M171" s="237"/>
      <c r="N171" s="237"/>
      <c r="O171" s="237"/>
      <c r="P171" s="237"/>
      <c r="Q171" s="237"/>
      <c r="R171" s="237"/>
      <c r="S171" s="237"/>
      <c r="T171" s="237"/>
      <c r="U171" s="237"/>
    </row>
    <row r="172" spans="1:21" ht="15.75" customHeight="1" x14ac:dyDescent="0.25">
      <c r="A172" s="237"/>
      <c r="B172" s="505"/>
      <c r="C172" s="237"/>
      <c r="D172" s="237"/>
      <c r="E172" s="237"/>
      <c r="F172" s="237"/>
      <c r="G172" s="237"/>
      <c r="H172" s="237"/>
      <c r="I172" s="237"/>
      <c r="J172" s="237"/>
      <c r="K172" s="237"/>
      <c r="L172" s="237"/>
      <c r="M172" s="237"/>
      <c r="N172" s="237"/>
      <c r="O172" s="237"/>
      <c r="P172" s="237"/>
      <c r="Q172" s="237"/>
      <c r="R172" s="237"/>
      <c r="S172" s="237"/>
      <c r="T172" s="237"/>
      <c r="U172" s="237"/>
    </row>
    <row r="173" spans="1:21" ht="15.75" customHeight="1" x14ac:dyDescent="0.25">
      <c r="A173" s="237"/>
      <c r="B173" s="505"/>
      <c r="C173" s="237"/>
      <c r="D173" s="237"/>
      <c r="E173" s="237"/>
      <c r="F173" s="237"/>
      <c r="G173" s="237"/>
      <c r="H173" s="237"/>
      <c r="I173" s="237"/>
      <c r="J173" s="237"/>
      <c r="K173" s="237"/>
      <c r="L173" s="237"/>
      <c r="M173" s="237"/>
      <c r="N173" s="237"/>
      <c r="O173" s="237"/>
      <c r="P173" s="237"/>
      <c r="Q173" s="237"/>
      <c r="R173" s="237"/>
      <c r="S173" s="237"/>
      <c r="T173" s="237"/>
      <c r="U173" s="237"/>
    </row>
    <row r="174" spans="1:21" ht="15.75" customHeight="1" x14ac:dyDescent="0.25">
      <c r="A174" s="237"/>
      <c r="B174" s="505"/>
      <c r="C174" s="237"/>
      <c r="D174" s="237"/>
      <c r="E174" s="237"/>
      <c r="F174" s="237"/>
      <c r="G174" s="237"/>
      <c r="H174" s="237"/>
      <c r="I174" s="237"/>
      <c r="J174" s="237"/>
      <c r="K174" s="237"/>
      <c r="L174" s="237"/>
      <c r="M174" s="237"/>
      <c r="N174" s="237"/>
      <c r="O174" s="237"/>
      <c r="P174" s="237"/>
      <c r="Q174" s="237"/>
      <c r="R174" s="237"/>
      <c r="S174" s="237"/>
      <c r="T174" s="237"/>
      <c r="U174" s="237"/>
    </row>
    <row r="175" spans="1:21" ht="15.75" customHeight="1" x14ac:dyDescent="0.25">
      <c r="A175" s="237"/>
      <c r="B175" s="505"/>
      <c r="C175" s="237"/>
      <c r="D175" s="237"/>
      <c r="E175" s="237"/>
      <c r="F175" s="237"/>
      <c r="G175" s="237"/>
      <c r="H175" s="237"/>
      <c r="I175" s="237"/>
      <c r="J175" s="237"/>
      <c r="K175" s="237"/>
      <c r="L175" s="237"/>
      <c r="M175" s="237"/>
      <c r="N175" s="237"/>
      <c r="O175" s="237"/>
      <c r="P175" s="237"/>
      <c r="Q175" s="237"/>
      <c r="R175" s="237"/>
      <c r="S175" s="237"/>
      <c r="T175" s="237"/>
      <c r="U175" s="237"/>
    </row>
    <row r="176" spans="1:21" ht="15.75" customHeight="1" x14ac:dyDescent="0.25">
      <c r="A176" s="237"/>
      <c r="B176" s="505"/>
      <c r="C176" s="237"/>
      <c r="D176" s="237"/>
      <c r="E176" s="237"/>
      <c r="F176" s="237"/>
      <c r="G176" s="237"/>
      <c r="H176" s="237"/>
      <c r="I176" s="237"/>
      <c r="J176" s="237"/>
      <c r="K176" s="237"/>
      <c r="L176" s="237"/>
      <c r="M176" s="237"/>
      <c r="N176" s="237"/>
      <c r="O176" s="237"/>
      <c r="P176" s="237"/>
      <c r="Q176" s="237"/>
      <c r="R176" s="237"/>
      <c r="S176" s="237"/>
      <c r="T176" s="237"/>
      <c r="U176" s="237"/>
    </row>
    <row r="177" spans="1:21" ht="15.75" customHeight="1" x14ac:dyDescent="0.25">
      <c r="A177" s="237"/>
      <c r="B177" s="505"/>
      <c r="C177" s="237"/>
      <c r="D177" s="237"/>
      <c r="E177" s="237"/>
      <c r="F177" s="237"/>
      <c r="G177" s="237"/>
      <c r="H177" s="237"/>
      <c r="I177" s="237"/>
      <c r="J177" s="237"/>
      <c r="K177" s="237"/>
      <c r="L177" s="237"/>
      <c r="M177" s="237"/>
      <c r="N177" s="237"/>
      <c r="O177" s="237"/>
      <c r="P177" s="237"/>
      <c r="Q177" s="237"/>
      <c r="R177" s="237"/>
      <c r="S177" s="237"/>
      <c r="T177" s="237"/>
      <c r="U177" s="237"/>
    </row>
    <row r="178" spans="1:21" ht="15.75" customHeight="1" x14ac:dyDescent="0.25">
      <c r="A178" s="237"/>
      <c r="B178" s="505"/>
      <c r="C178" s="237"/>
      <c r="D178" s="237"/>
      <c r="E178" s="237"/>
      <c r="F178" s="237"/>
      <c r="G178" s="237"/>
      <c r="H178" s="237"/>
      <c r="I178" s="237"/>
      <c r="J178" s="237"/>
      <c r="K178" s="237"/>
      <c r="L178" s="237"/>
      <c r="M178" s="237"/>
      <c r="N178" s="237"/>
      <c r="O178" s="237"/>
      <c r="P178" s="237"/>
      <c r="Q178" s="237"/>
      <c r="R178" s="237"/>
      <c r="S178" s="237"/>
      <c r="T178" s="237"/>
      <c r="U178" s="237"/>
    </row>
    <row r="179" spans="1:21" ht="15.75" customHeight="1" x14ac:dyDescent="0.25">
      <c r="A179" s="237"/>
      <c r="B179" s="505"/>
      <c r="C179" s="237"/>
      <c r="D179" s="237"/>
      <c r="E179" s="237"/>
      <c r="F179" s="237"/>
      <c r="G179" s="237"/>
      <c r="H179" s="237"/>
      <c r="I179" s="237"/>
      <c r="J179" s="237"/>
      <c r="K179" s="237"/>
      <c r="L179" s="237"/>
      <c r="M179" s="237"/>
      <c r="N179" s="237"/>
      <c r="O179" s="237"/>
      <c r="P179" s="237"/>
      <c r="Q179" s="237"/>
      <c r="R179" s="237"/>
      <c r="S179" s="237"/>
      <c r="T179" s="237"/>
      <c r="U179" s="237"/>
    </row>
    <row r="180" spans="1:21" ht="15.75" customHeight="1" x14ac:dyDescent="0.25">
      <c r="A180" s="237"/>
      <c r="B180" s="505"/>
      <c r="C180" s="237"/>
      <c r="D180" s="237"/>
      <c r="E180" s="237"/>
      <c r="F180" s="237"/>
      <c r="G180" s="237"/>
      <c r="H180" s="237"/>
      <c r="I180" s="237"/>
      <c r="J180" s="237"/>
      <c r="K180" s="237"/>
      <c r="L180" s="237"/>
      <c r="M180" s="237"/>
      <c r="N180" s="237"/>
      <c r="O180" s="237"/>
      <c r="P180" s="237"/>
      <c r="Q180" s="237"/>
      <c r="R180" s="237"/>
      <c r="S180" s="237"/>
      <c r="T180" s="237"/>
      <c r="U180" s="237"/>
    </row>
    <row r="181" spans="1:21" ht="15.75" customHeight="1" x14ac:dyDescent="0.25">
      <c r="A181" s="237"/>
      <c r="B181" s="505"/>
      <c r="C181" s="237"/>
      <c r="D181" s="237"/>
      <c r="E181" s="237"/>
      <c r="F181" s="237"/>
      <c r="G181" s="237"/>
      <c r="H181" s="237"/>
      <c r="I181" s="237"/>
      <c r="J181" s="237"/>
      <c r="K181" s="237"/>
      <c r="L181" s="237"/>
      <c r="M181" s="237"/>
      <c r="N181" s="237"/>
      <c r="O181" s="237"/>
      <c r="P181" s="237"/>
      <c r="Q181" s="237"/>
      <c r="R181" s="237"/>
      <c r="S181" s="237"/>
      <c r="T181" s="237"/>
      <c r="U181" s="237"/>
    </row>
    <row r="182" spans="1:21" ht="15.75" customHeight="1" x14ac:dyDescent="0.25">
      <c r="A182" s="237"/>
      <c r="B182" s="505"/>
      <c r="C182" s="237"/>
      <c r="D182" s="237"/>
      <c r="E182" s="237"/>
      <c r="F182" s="237"/>
      <c r="G182" s="237"/>
      <c r="H182" s="237"/>
      <c r="I182" s="237"/>
      <c r="J182" s="237"/>
      <c r="K182" s="237"/>
      <c r="L182" s="237"/>
      <c r="M182" s="237"/>
      <c r="N182" s="237"/>
      <c r="O182" s="237"/>
      <c r="P182" s="237"/>
      <c r="Q182" s="237"/>
      <c r="R182" s="237"/>
      <c r="S182" s="237"/>
      <c r="T182" s="237"/>
      <c r="U182" s="237"/>
    </row>
    <row r="183" spans="1:21" ht="15.75" customHeight="1" x14ac:dyDescent="0.25">
      <c r="A183" s="237"/>
      <c r="B183" s="505"/>
      <c r="C183" s="237"/>
      <c r="D183" s="237"/>
      <c r="E183" s="237"/>
      <c r="F183" s="237"/>
      <c r="G183" s="237"/>
      <c r="H183" s="237"/>
      <c r="I183" s="237"/>
      <c r="J183" s="237"/>
      <c r="K183" s="237"/>
      <c r="L183" s="237"/>
      <c r="M183" s="237"/>
      <c r="N183" s="237"/>
      <c r="O183" s="237"/>
      <c r="P183" s="237"/>
      <c r="Q183" s="237"/>
      <c r="R183" s="237"/>
      <c r="S183" s="237"/>
      <c r="T183" s="237"/>
      <c r="U183" s="237"/>
    </row>
    <row r="184" spans="1:21" ht="15.75" customHeight="1" x14ac:dyDescent="0.25">
      <c r="A184" s="237"/>
      <c r="B184" s="505"/>
      <c r="C184" s="237"/>
      <c r="D184" s="237"/>
      <c r="E184" s="237"/>
      <c r="F184" s="237"/>
      <c r="G184" s="237"/>
      <c r="H184" s="237"/>
      <c r="I184" s="237"/>
      <c r="J184" s="237"/>
      <c r="K184" s="237"/>
      <c r="L184" s="237"/>
      <c r="M184" s="237"/>
      <c r="N184" s="237"/>
      <c r="O184" s="237"/>
      <c r="P184" s="237"/>
      <c r="Q184" s="237"/>
      <c r="R184" s="237"/>
      <c r="S184" s="237"/>
      <c r="T184" s="237"/>
      <c r="U184" s="237"/>
    </row>
    <row r="185" spans="1:21" ht="15.75" customHeight="1" x14ac:dyDescent="0.25">
      <c r="A185" s="237"/>
      <c r="B185" s="505"/>
      <c r="C185" s="237"/>
      <c r="D185" s="237"/>
      <c r="E185" s="237"/>
      <c r="F185" s="237"/>
      <c r="G185" s="237"/>
      <c r="H185" s="237"/>
      <c r="I185" s="237"/>
      <c r="J185" s="237"/>
      <c r="K185" s="237"/>
      <c r="L185" s="237"/>
      <c r="M185" s="237"/>
      <c r="N185" s="237"/>
      <c r="O185" s="237"/>
      <c r="P185" s="237"/>
      <c r="Q185" s="237"/>
      <c r="R185" s="237"/>
      <c r="S185" s="237"/>
      <c r="T185" s="237"/>
      <c r="U185" s="237"/>
    </row>
    <row r="186" spans="1:21" ht="15.75" customHeight="1" x14ac:dyDescent="0.25">
      <c r="A186" s="237"/>
      <c r="B186" s="505"/>
      <c r="C186" s="237"/>
      <c r="D186" s="237"/>
      <c r="E186" s="237"/>
      <c r="F186" s="237"/>
      <c r="G186" s="237"/>
      <c r="H186" s="237"/>
      <c r="I186" s="237"/>
      <c r="J186" s="237"/>
      <c r="K186" s="237"/>
      <c r="L186" s="237"/>
      <c r="M186" s="237"/>
      <c r="N186" s="237"/>
      <c r="O186" s="237"/>
      <c r="P186" s="237"/>
      <c r="Q186" s="237"/>
      <c r="R186" s="237"/>
      <c r="S186" s="237"/>
      <c r="T186" s="237"/>
      <c r="U186" s="237"/>
    </row>
    <row r="187" spans="1:21" ht="15.75" customHeight="1" x14ac:dyDescent="0.25">
      <c r="A187" s="237"/>
      <c r="B187" s="505"/>
      <c r="C187" s="237"/>
      <c r="D187" s="237"/>
      <c r="E187" s="237"/>
      <c r="F187" s="237"/>
      <c r="G187" s="237"/>
      <c r="H187" s="237"/>
      <c r="I187" s="237"/>
      <c r="J187" s="237"/>
      <c r="K187" s="237"/>
      <c r="L187" s="237"/>
      <c r="M187" s="237"/>
      <c r="N187" s="237"/>
      <c r="O187" s="237"/>
      <c r="P187" s="237"/>
      <c r="Q187" s="237"/>
      <c r="R187" s="237"/>
      <c r="S187" s="237"/>
      <c r="T187" s="237"/>
      <c r="U187" s="237"/>
    </row>
    <row r="188" spans="1:21" ht="15.75" customHeight="1" x14ac:dyDescent="0.25">
      <c r="A188" s="237"/>
      <c r="B188" s="505"/>
      <c r="C188" s="237"/>
      <c r="D188" s="237"/>
      <c r="E188" s="237"/>
      <c r="F188" s="237"/>
      <c r="G188" s="237"/>
      <c r="H188" s="237"/>
      <c r="I188" s="237"/>
      <c r="J188" s="237"/>
      <c r="K188" s="237"/>
      <c r="L188" s="237"/>
      <c r="M188" s="237"/>
      <c r="N188" s="237"/>
      <c r="O188" s="237"/>
      <c r="P188" s="237"/>
      <c r="Q188" s="237"/>
      <c r="R188" s="237"/>
      <c r="S188" s="237"/>
      <c r="T188" s="237"/>
      <c r="U188" s="237"/>
    </row>
    <row r="189" spans="1:21" ht="15.75" customHeight="1" x14ac:dyDescent="0.25">
      <c r="A189" s="237"/>
      <c r="B189" s="505"/>
      <c r="C189" s="237"/>
      <c r="D189" s="237"/>
      <c r="E189" s="237"/>
      <c r="F189" s="237"/>
      <c r="G189" s="237"/>
      <c r="H189" s="237"/>
      <c r="I189" s="237"/>
      <c r="J189" s="237"/>
      <c r="K189" s="237"/>
      <c r="L189" s="237"/>
      <c r="M189" s="237"/>
      <c r="N189" s="237"/>
      <c r="O189" s="237"/>
      <c r="P189" s="237"/>
      <c r="Q189" s="237"/>
      <c r="R189" s="237"/>
      <c r="S189" s="237"/>
      <c r="T189" s="237"/>
      <c r="U189" s="237"/>
    </row>
    <row r="190" spans="1:21" ht="15.75" customHeight="1" x14ac:dyDescent="0.25">
      <c r="A190" s="237"/>
      <c r="B190" s="505"/>
      <c r="C190" s="237"/>
      <c r="D190" s="237"/>
      <c r="E190" s="237"/>
      <c r="F190" s="237"/>
      <c r="G190" s="237"/>
      <c r="H190" s="237"/>
      <c r="I190" s="237"/>
      <c r="J190" s="237"/>
      <c r="K190" s="237"/>
      <c r="L190" s="237"/>
      <c r="M190" s="237"/>
      <c r="N190" s="237"/>
      <c r="O190" s="237"/>
      <c r="P190" s="237"/>
      <c r="Q190" s="237"/>
      <c r="R190" s="237"/>
      <c r="S190" s="237"/>
      <c r="T190" s="237"/>
      <c r="U190" s="237"/>
    </row>
    <row r="191" spans="1:21" ht="15.75" customHeight="1" x14ac:dyDescent="0.25">
      <c r="A191" s="237"/>
      <c r="B191" s="505"/>
      <c r="C191" s="237"/>
      <c r="D191" s="237"/>
      <c r="E191" s="237"/>
      <c r="F191" s="237"/>
      <c r="G191" s="237"/>
      <c r="H191" s="237"/>
      <c r="I191" s="237"/>
      <c r="J191" s="237"/>
      <c r="K191" s="237"/>
      <c r="L191" s="237"/>
      <c r="M191" s="237"/>
      <c r="N191" s="237"/>
      <c r="O191" s="237"/>
      <c r="P191" s="237"/>
      <c r="Q191" s="237"/>
      <c r="R191" s="237"/>
      <c r="S191" s="237"/>
      <c r="T191" s="237"/>
      <c r="U191" s="237"/>
    </row>
    <row r="192" spans="1:21" ht="15.75" customHeight="1" x14ac:dyDescent="0.25">
      <c r="A192" s="237"/>
      <c r="B192" s="505"/>
      <c r="C192" s="237"/>
      <c r="D192" s="237"/>
      <c r="E192" s="237"/>
      <c r="F192" s="237"/>
      <c r="G192" s="237"/>
      <c r="H192" s="237"/>
      <c r="I192" s="237"/>
      <c r="J192" s="237"/>
      <c r="K192" s="237"/>
      <c r="L192" s="237"/>
      <c r="M192" s="237"/>
      <c r="N192" s="237"/>
      <c r="O192" s="237"/>
      <c r="P192" s="237"/>
      <c r="Q192" s="237"/>
      <c r="R192" s="237"/>
      <c r="S192" s="237"/>
      <c r="T192" s="237"/>
      <c r="U192" s="237"/>
    </row>
    <row r="193" spans="1:21" ht="15.75" customHeight="1" x14ac:dyDescent="0.25">
      <c r="A193" s="237"/>
      <c r="B193" s="505"/>
      <c r="C193" s="237"/>
      <c r="D193" s="237"/>
      <c r="E193" s="237"/>
      <c r="F193" s="237"/>
      <c r="G193" s="237"/>
      <c r="H193" s="237"/>
      <c r="I193" s="237"/>
      <c r="J193" s="237"/>
      <c r="K193" s="237"/>
      <c r="L193" s="237"/>
      <c r="M193" s="237"/>
      <c r="N193" s="237"/>
      <c r="O193" s="237"/>
      <c r="P193" s="237"/>
      <c r="Q193" s="237"/>
      <c r="R193" s="237"/>
      <c r="S193" s="237"/>
      <c r="T193" s="237"/>
      <c r="U193" s="237"/>
    </row>
    <row r="194" spans="1:21" ht="15.75" customHeight="1" x14ac:dyDescent="0.25">
      <c r="A194" s="237"/>
      <c r="B194" s="505"/>
      <c r="C194" s="237"/>
      <c r="D194" s="237"/>
      <c r="E194" s="237"/>
      <c r="F194" s="237"/>
      <c r="G194" s="237"/>
      <c r="H194" s="237"/>
      <c r="I194" s="237"/>
      <c r="J194" s="237"/>
      <c r="K194" s="237"/>
      <c r="L194" s="237"/>
      <c r="M194" s="237"/>
      <c r="N194" s="237"/>
      <c r="O194" s="237"/>
      <c r="P194" s="237"/>
      <c r="Q194" s="237"/>
      <c r="R194" s="237"/>
      <c r="S194" s="237"/>
      <c r="T194" s="237"/>
      <c r="U194" s="237"/>
    </row>
    <row r="195" spans="1:21" ht="15.75" customHeight="1" x14ac:dyDescent="0.25">
      <c r="A195" s="237"/>
      <c r="B195" s="505"/>
      <c r="C195" s="237"/>
      <c r="D195" s="237"/>
      <c r="E195" s="237"/>
      <c r="F195" s="237"/>
      <c r="G195" s="237"/>
      <c r="H195" s="237"/>
      <c r="I195" s="237"/>
      <c r="J195" s="237"/>
      <c r="K195" s="237"/>
      <c r="L195" s="237"/>
      <c r="M195" s="237"/>
      <c r="N195" s="237"/>
      <c r="O195" s="237"/>
      <c r="P195" s="237"/>
      <c r="Q195" s="237"/>
      <c r="R195" s="237"/>
      <c r="S195" s="237"/>
      <c r="T195" s="237"/>
      <c r="U195" s="237"/>
    </row>
    <row r="196" spans="1:21" ht="15.75" customHeight="1" x14ac:dyDescent="0.25">
      <c r="A196" s="237"/>
      <c r="B196" s="505"/>
      <c r="C196" s="237"/>
      <c r="D196" s="237"/>
      <c r="E196" s="237"/>
      <c r="F196" s="237"/>
      <c r="G196" s="237"/>
      <c r="H196" s="237"/>
      <c r="I196" s="237"/>
      <c r="J196" s="237"/>
      <c r="K196" s="237"/>
      <c r="L196" s="237"/>
      <c r="M196" s="237"/>
      <c r="N196" s="237"/>
      <c r="O196" s="237"/>
      <c r="P196" s="237"/>
      <c r="Q196" s="237"/>
      <c r="R196" s="237"/>
      <c r="S196" s="237"/>
      <c r="T196" s="237"/>
      <c r="U196" s="237"/>
    </row>
    <row r="197" spans="1:21" ht="15.75" customHeight="1" x14ac:dyDescent="0.25">
      <c r="A197" s="237"/>
      <c r="B197" s="505"/>
      <c r="C197" s="237"/>
      <c r="D197" s="237"/>
      <c r="E197" s="237"/>
      <c r="F197" s="237"/>
      <c r="G197" s="237"/>
      <c r="H197" s="237"/>
      <c r="I197" s="237"/>
      <c r="J197" s="237"/>
      <c r="K197" s="237"/>
      <c r="L197" s="237"/>
      <c r="M197" s="237"/>
      <c r="N197" s="237"/>
      <c r="O197" s="237"/>
      <c r="P197" s="237"/>
      <c r="Q197" s="237"/>
      <c r="R197" s="237"/>
      <c r="S197" s="237"/>
      <c r="T197" s="237"/>
      <c r="U197" s="237"/>
    </row>
    <row r="198" spans="1:21" ht="15.75" customHeight="1" x14ac:dyDescent="0.25">
      <c r="A198" s="237"/>
      <c r="B198" s="505"/>
      <c r="C198" s="237"/>
      <c r="D198" s="237"/>
      <c r="E198" s="237"/>
      <c r="F198" s="237"/>
      <c r="G198" s="237"/>
      <c r="H198" s="237"/>
      <c r="I198" s="237"/>
      <c r="J198" s="237"/>
      <c r="K198" s="237"/>
      <c r="L198" s="237"/>
      <c r="M198" s="237"/>
      <c r="N198" s="237"/>
      <c r="O198" s="237"/>
      <c r="P198" s="237"/>
      <c r="Q198" s="237"/>
      <c r="R198" s="237"/>
      <c r="S198" s="237"/>
      <c r="T198" s="237"/>
      <c r="U198" s="237"/>
    </row>
    <row r="199" spans="1:21" ht="15.75" customHeight="1" x14ac:dyDescent="0.25">
      <c r="A199" s="237"/>
      <c r="B199" s="505"/>
      <c r="C199" s="237"/>
      <c r="D199" s="237"/>
      <c r="E199" s="237"/>
      <c r="F199" s="237"/>
      <c r="G199" s="237"/>
      <c r="H199" s="237"/>
      <c r="I199" s="237"/>
      <c r="J199" s="237"/>
      <c r="K199" s="237"/>
      <c r="L199" s="237"/>
      <c r="M199" s="237"/>
      <c r="N199" s="237"/>
      <c r="O199" s="237"/>
      <c r="P199" s="237"/>
      <c r="Q199" s="237"/>
      <c r="R199" s="237"/>
      <c r="S199" s="237"/>
      <c r="T199" s="237"/>
      <c r="U199" s="237"/>
    </row>
    <row r="200" spans="1:21" ht="15.75" customHeight="1" x14ac:dyDescent="0.25">
      <c r="A200" s="237"/>
      <c r="B200" s="505"/>
      <c r="C200" s="237"/>
      <c r="D200" s="237"/>
      <c r="E200" s="237"/>
      <c r="F200" s="237"/>
      <c r="G200" s="237"/>
      <c r="H200" s="237"/>
      <c r="I200" s="237"/>
      <c r="J200" s="237"/>
      <c r="K200" s="237"/>
      <c r="L200" s="237"/>
      <c r="M200" s="237"/>
      <c r="N200" s="237"/>
      <c r="O200" s="237"/>
      <c r="P200" s="237"/>
      <c r="Q200" s="237"/>
      <c r="R200" s="237"/>
      <c r="S200" s="237"/>
      <c r="T200" s="237"/>
      <c r="U200" s="237"/>
    </row>
    <row r="201" spans="1:21" ht="15.75" customHeight="1" x14ac:dyDescent="0.25">
      <c r="A201" s="237"/>
      <c r="B201" s="505"/>
      <c r="C201" s="237"/>
      <c r="D201" s="237"/>
      <c r="E201" s="237"/>
      <c r="F201" s="237"/>
      <c r="G201" s="237"/>
      <c r="H201" s="237"/>
      <c r="I201" s="237"/>
      <c r="J201" s="237"/>
      <c r="K201" s="237"/>
      <c r="L201" s="237"/>
      <c r="M201" s="237"/>
      <c r="N201" s="237"/>
      <c r="O201" s="237"/>
      <c r="P201" s="237"/>
      <c r="Q201" s="237"/>
      <c r="R201" s="237"/>
      <c r="S201" s="237"/>
      <c r="T201" s="237"/>
      <c r="U201" s="237"/>
    </row>
    <row r="202" spans="1:21" ht="15.75" customHeight="1" x14ac:dyDescent="0.25">
      <c r="A202" s="237"/>
      <c r="B202" s="505"/>
      <c r="C202" s="237"/>
      <c r="D202" s="237"/>
      <c r="E202" s="237"/>
      <c r="F202" s="237"/>
      <c r="G202" s="237"/>
      <c r="H202" s="237"/>
      <c r="I202" s="237"/>
      <c r="J202" s="237"/>
      <c r="K202" s="237"/>
      <c r="L202" s="237"/>
      <c r="M202" s="237"/>
      <c r="N202" s="237"/>
      <c r="O202" s="237"/>
      <c r="P202" s="237"/>
      <c r="Q202" s="237"/>
      <c r="R202" s="237"/>
      <c r="S202" s="237"/>
      <c r="T202" s="237"/>
      <c r="U202" s="237"/>
    </row>
    <row r="203" spans="1:21" ht="15.75" customHeight="1" x14ac:dyDescent="0.25">
      <c r="A203" s="237"/>
      <c r="B203" s="505"/>
      <c r="C203" s="237"/>
      <c r="D203" s="237"/>
      <c r="E203" s="237"/>
      <c r="F203" s="237"/>
      <c r="G203" s="237"/>
      <c r="H203" s="237"/>
      <c r="I203" s="237"/>
      <c r="J203" s="237"/>
      <c r="K203" s="237"/>
      <c r="L203" s="237"/>
      <c r="M203" s="237"/>
      <c r="N203" s="237"/>
      <c r="O203" s="237"/>
      <c r="P203" s="237"/>
      <c r="Q203" s="237"/>
      <c r="R203" s="237"/>
      <c r="S203" s="237"/>
      <c r="T203" s="237"/>
      <c r="U203" s="237"/>
    </row>
    <row r="204" spans="1:21" ht="15.75" customHeight="1" x14ac:dyDescent="0.25">
      <c r="A204" s="237"/>
      <c r="B204" s="505"/>
      <c r="C204" s="237"/>
      <c r="D204" s="237"/>
      <c r="E204" s="237"/>
      <c r="F204" s="237"/>
      <c r="G204" s="237"/>
      <c r="H204" s="237"/>
      <c r="I204" s="237"/>
      <c r="J204" s="237"/>
      <c r="K204" s="237"/>
      <c r="L204" s="237"/>
      <c r="M204" s="237"/>
      <c r="N204" s="237"/>
      <c r="O204" s="237"/>
      <c r="P204" s="237"/>
      <c r="Q204" s="237"/>
      <c r="R204" s="237"/>
      <c r="S204" s="237"/>
      <c r="T204" s="237"/>
      <c r="U204" s="237"/>
    </row>
    <row r="205" spans="1:21" ht="15.75" customHeight="1" x14ac:dyDescent="0.25">
      <c r="A205" s="237"/>
      <c r="B205" s="505"/>
      <c r="C205" s="237"/>
      <c r="D205" s="237"/>
      <c r="E205" s="237"/>
      <c r="F205" s="237"/>
      <c r="G205" s="237"/>
      <c r="H205" s="237"/>
      <c r="I205" s="237"/>
      <c r="J205" s="237"/>
      <c r="K205" s="237"/>
      <c r="L205" s="237"/>
      <c r="M205" s="237"/>
      <c r="N205" s="237"/>
      <c r="O205" s="237"/>
      <c r="P205" s="237"/>
      <c r="Q205" s="237"/>
      <c r="R205" s="237"/>
      <c r="S205" s="237"/>
      <c r="T205" s="237"/>
      <c r="U205" s="237"/>
    </row>
    <row r="206" spans="1:21" ht="15.75" customHeight="1" x14ac:dyDescent="0.25">
      <c r="A206" s="237"/>
      <c r="B206" s="505"/>
      <c r="C206" s="237"/>
      <c r="D206" s="237"/>
      <c r="E206" s="237"/>
      <c r="F206" s="237"/>
      <c r="G206" s="237"/>
      <c r="H206" s="237"/>
      <c r="I206" s="237"/>
      <c r="J206" s="237"/>
      <c r="K206" s="237"/>
      <c r="L206" s="237"/>
      <c r="M206" s="237"/>
      <c r="N206" s="237"/>
      <c r="O206" s="237"/>
      <c r="P206" s="237"/>
      <c r="Q206" s="237"/>
      <c r="R206" s="237"/>
      <c r="S206" s="237"/>
      <c r="T206" s="237"/>
      <c r="U206" s="237"/>
    </row>
    <row r="207" spans="1:21" ht="15.75" customHeight="1" x14ac:dyDescent="0.25">
      <c r="A207" s="237"/>
      <c r="B207" s="505"/>
      <c r="C207" s="237"/>
      <c r="D207" s="237"/>
      <c r="E207" s="237"/>
      <c r="F207" s="237"/>
      <c r="G207" s="237"/>
      <c r="H207" s="237"/>
      <c r="I207" s="237"/>
      <c r="J207" s="237"/>
      <c r="K207" s="237"/>
      <c r="L207" s="237"/>
      <c r="M207" s="237"/>
      <c r="N207" s="237"/>
      <c r="O207" s="237"/>
      <c r="P207" s="237"/>
      <c r="Q207" s="237"/>
      <c r="R207" s="237"/>
      <c r="S207" s="237"/>
      <c r="T207" s="237"/>
      <c r="U207" s="237"/>
    </row>
    <row r="208" spans="1:21" ht="15.75" customHeight="1" x14ac:dyDescent="0.25">
      <c r="A208" s="237"/>
      <c r="B208" s="505"/>
      <c r="C208" s="237"/>
      <c r="D208" s="237"/>
      <c r="E208" s="237"/>
      <c r="F208" s="237"/>
      <c r="G208" s="237"/>
      <c r="H208" s="237"/>
      <c r="I208" s="237"/>
      <c r="J208" s="237"/>
      <c r="K208" s="237"/>
      <c r="L208" s="237"/>
      <c r="M208" s="237"/>
      <c r="N208" s="237"/>
      <c r="O208" s="237"/>
      <c r="P208" s="237"/>
      <c r="Q208" s="237"/>
      <c r="R208" s="237"/>
      <c r="S208" s="237"/>
      <c r="T208" s="237"/>
      <c r="U208" s="237"/>
    </row>
    <row r="209" spans="1:21" ht="15.75" customHeight="1" x14ac:dyDescent="0.25">
      <c r="A209" s="237"/>
      <c r="B209" s="505"/>
      <c r="C209" s="237"/>
      <c r="D209" s="237"/>
      <c r="E209" s="237"/>
      <c r="F209" s="237"/>
      <c r="G209" s="237"/>
      <c r="H209" s="237"/>
      <c r="I209" s="237"/>
      <c r="J209" s="237"/>
      <c r="K209" s="237"/>
      <c r="L209" s="237"/>
      <c r="M209" s="237"/>
      <c r="N209" s="237"/>
      <c r="O209" s="237"/>
      <c r="P209" s="237"/>
      <c r="Q209" s="237"/>
      <c r="R209" s="237"/>
      <c r="S209" s="237"/>
      <c r="T209" s="237"/>
      <c r="U209" s="237"/>
    </row>
    <row r="210" spans="1:21" ht="15.75" customHeight="1" x14ac:dyDescent="0.25">
      <c r="A210" s="237"/>
      <c r="B210" s="505"/>
      <c r="C210" s="237"/>
      <c r="D210" s="237"/>
      <c r="E210" s="237"/>
      <c r="F210" s="237"/>
      <c r="G210" s="237"/>
      <c r="H210" s="237"/>
      <c r="I210" s="237"/>
      <c r="J210" s="237"/>
      <c r="K210" s="237"/>
      <c r="L210" s="237"/>
      <c r="M210" s="237"/>
      <c r="N210" s="237"/>
      <c r="O210" s="237"/>
      <c r="P210" s="237"/>
      <c r="Q210" s="237"/>
      <c r="R210" s="237"/>
      <c r="S210" s="237"/>
      <c r="T210" s="237"/>
      <c r="U210" s="237"/>
    </row>
    <row r="211" spans="1:21" ht="15.75" customHeight="1" x14ac:dyDescent="0.25">
      <c r="A211" s="237"/>
      <c r="B211" s="505"/>
      <c r="C211" s="237"/>
      <c r="D211" s="237"/>
      <c r="E211" s="237"/>
      <c r="F211" s="237"/>
      <c r="G211" s="237"/>
      <c r="H211" s="237"/>
      <c r="I211" s="237"/>
      <c r="J211" s="237"/>
      <c r="K211" s="237"/>
      <c r="L211" s="237"/>
      <c r="M211" s="237"/>
      <c r="N211" s="237"/>
      <c r="O211" s="237"/>
      <c r="P211" s="237"/>
      <c r="Q211" s="237"/>
      <c r="R211" s="237"/>
      <c r="S211" s="237"/>
      <c r="T211" s="237"/>
      <c r="U211" s="237"/>
    </row>
    <row r="212" spans="1:21" ht="15.75" customHeight="1" x14ac:dyDescent="0.25">
      <c r="A212" s="237"/>
      <c r="B212" s="505"/>
      <c r="C212" s="237"/>
      <c r="D212" s="237"/>
      <c r="E212" s="237"/>
      <c r="F212" s="237"/>
      <c r="G212" s="237"/>
      <c r="H212" s="237"/>
      <c r="I212" s="237"/>
      <c r="J212" s="237"/>
      <c r="K212" s="237"/>
      <c r="L212" s="237"/>
      <c r="M212" s="237"/>
      <c r="N212" s="237"/>
      <c r="O212" s="237"/>
      <c r="P212" s="237"/>
      <c r="Q212" s="237"/>
      <c r="R212" s="237"/>
      <c r="S212" s="237"/>
      <c r="T212" s="237"/>
      <c r="U212" s="237"/>
    </row>
    <row r="213" spans="1:21" ht="15.75" customHeight="1" x14ac:dyDescent="0.25">
      <c r="A213" s="237"/>
      <c r="B213" s="505"/>
      <c r="C213" s="237"/>
      <c r="D213" s="237"/>
      <c r="E213" s="237"/>
      <c r="F213" s="237"/>
      <c r="G213" s="237"/>
      <c r="H213" s="237"/>
      <c r="I213" s="237"/>
      <c r="J213" s="237"/>
      <c r="K213" s="237"/>
      <c r="L213" s="237"/>
      <c r="M213" s="237"/>
      <c r="N213" s="237"/>
      <c r="O213" s="237"/>
      <c r="P213" s="237"/>
      <c r="Q213" s="237"/>
      <c r="R213" s="237"/>
      <c r="S213" s="237"/>
      <c r="T213" s="237"/>
      <c r="U213" s="237"/>
    </row>
    <row r="214" spans="1:21" ht="15.75" customHeight="1" x14ac:dyDescent="0.25">
      <c r="A214" s="237"/>
      <c r="B214" s="505"/>
      <c r="C214" s="237"/>
      <c r="D214" s="237"/>
      <c r="E214" s="237"/>
      <c r="F214" s="237"/>
      <c r="G214" s="237"/>
      <c r="H214" s="237"/>
      <c r="I214" s="237"/>
      <c r="J214" s="237"/>
      <c r="K214" s="237"/>
      <c r="L214" s="237"/>
      <c r="M214" s="237"/>
      <c r="N214" s="237"/>
      <c r="O214" s="237"/>
      <c r="P214" s="237"/>
      <c r="Q214" s="237"/>
      <c r="R214" s="237"/>
      <c r="S214" s="237"/>
      <c r="T214" s="237"/>
      <c r="U214" s="237"/>
    </row>
    <row r="215" spans="1:21" ht="15.75" customHeight="1" x14ac:dyDescent="0.25">
      <c r="A215" s="237"/>
      <c r="B215" s="505"/>
      <c r="C215" s="237"/>
      <c r="D215" s="237"/>
      <c r="E215" s="237"/>
      <c r="F215" s="237"/>
      <c r="G215" s="237"/>
      <c r="H215" s="237"/>
      <c r="I215" s="237"/>
      <c r="J215" s="237"/>
      <c r="K215" s="237"/>
      <c r="L215" s="237"/>
      <c r="M215" s="237"/>
      <c r="N215" s="237"/>
      <c r="O215" s="237"/>
      <c r="P215" s="237"/>
      <c r="Q215" s="237"/>
      <c r="R215" s="237"/>
      <c r="S215" s="237"/>
      <c r="T215" s="237"/>
      <c r="U215" s="237"/>
    </row>
    <row r="216" spans="1:21" ht="15.75" customHeight="1" x14ac:dyDescent="0.25">
      <c r="A216" s="237"/>
      <c r="B216" s="505"/>
      <c r="C216" s="237"/>
      <c r="D216" s="237"/>
      <c r="E216" s="237"/>
      <c r="F216" s="237"/>
      <c r="G216" s="237"/>
      <c r="H216" s="237"/>
      <c r="I216" s="237"/>
      <c r="J216" s="237"/>
      <c r="K216" s="237"/>
      <c r="L216" s="237"/>
      <c r="M216" s="237"/>
      <c r="N216" s="237"/>
      <c r="O216" s="237"/>
      <c r="P216" s="237"/>
      <c r="Q216" s="237"/>
      <c r="R216" s="237"/>
      <c r="S216" s="237"/>
      <c r="T216" s="237"/>
      <c r="U216" s="237"/>
    </row>
    <row r="217" spans="1:21" ht="15.75" customHeight="1" x14ac:dyDescent="0.25">
      <c r="A217" s="237"/>
      <c r="B217" s="505"/>
      <c r="C217" s="237"/>
      <c r="D217" s="237"/>
      <c r="E217" s="237"/>
      <c r="F217" s="237"/>
      <c r="G217" s="237"/>
      <c r="H217" s="237"/>
      <c r="I217" s="237"/>
      <c r="J217" s="237"/>
      <c r="K217" s="237"/>
      <c r="L217" s="237"/>
      <c r="M217" s="237"/>
      <c r="N217" s="237"/>
      <c r="O217" s="237"/>
      <c r="P217" s="237"/>
      <c r="Q217" s="237"/>
      <c r="R217" s="237"/>
      <c r="S217" s="237"/>
      <c r="T217" s="237"/>
      <c r="U217" s="237"/>
    </row>
    <row r="218" spans="1:21" ht="15.75" customHeight="1" x14ac:dyDescent="0.25">
      <c r="A218" s="237"/>
      <c r="B218" s="505"/>
      <c r="C218" s="237"/>
      <c r="D218" s="237"/>
      <c r="E218" s="237"/>
      <c r="F218" s="237"/>
      <c r="G218" s="237"/>
      <c r="H218" s="237"/>
      <c r="I218" s="237"/>
      <c r="J218" s="237"/>
      <c r="K218" s="237"/>
      <c r="L218" s="237"/>
      <c r="M218" s="237"/>
      <c r="N218" s="237"/>
      <c r="O218" s="237"/>
      <c r="P218" s="237"/>
      <c r="Q218" s="237"/>
      <c r="R218" s="237"/>
      <c r="S218" s="237"/>
      <c r="T218" s="237"/>
      <c r="U218" s="237"/>
    </row>
    <row r="219" spans="1:21" ht="15.75" customHeight="1" x14ac:dyDescent="0.25">
      <c r="A219" s="237"/>
      <c r="B219" s="505"/>
      <c r="C219" s="237"/>
      <c r="D219" s="237"/>
      <c r="E219" s="237"/>
      <c r="F219" s="237"/>
      <c r="G219" s="237"/>
      <c r="H219" s="237"/>
      <c r="I219" s="237"/>
      <c r="J219" s="237"/>
      <c r="K219" s="237"/>
      <c r="L219" s="237"/>
      <c r="M219" s="237"/>
      <c r="N219" s="237"/>
      <c r="O219" s="237"/>
      <c r="P219" s="237"/>
      <c r="Q219" s="237"/>
      <c r="R219" s="237"/>
      <c r="S219" s="237"/>
      <c r="T219" s="237"/>
      <c r="U219" s="237"/>
    </row>
    <row r="220" spans="1:21" ht="15.75" customHeight="1" x14ac:dyDescent="0.25">
      <c r="A220" s="237"/>
      <c r="B220" s="505"/>
      <c r="C220" s="237"/>
      <c r="D220" s="237"/>
      <c r="E220" s="237"/>
      <c r="F220" s="237"/>
      <c r="G220" s="237"/>
      <c r="H220" s="237"/>
      <c r="I220" s="237"/>
      <c r="J220" s="237"/>
      <c r="K220" s="237"/>
      <c r="L220" s="237"/>
      <c r="M220" s="237"/>
      <c r="N220" s="237"/>
      <c r="O220" s="237"/>
      <c r="P220" s="237"/>
      <c r="Q220" s="237"/>
      <c r="R220" s="237"/>
      <c r="S220" s="237"/>
      <c r="T220" s="237"/>
      <c r="U220" s="237"/>
    </row>
    <row r="221" spans="1:21" ht="15.75" customHeight="1" x14ac:dyDescent="0.25">
      <c r="A221" s="237"/>
      <c r="B221" s="505"/>
      <c r="C221" s="237"/>
      <c r="D221" s="237"/>
      <c r="E221" s="237"/>
      <c r="F221" s="237"/>
      <c r="G221" s="237"/>
      <c r="H221" s="237"/>
      <c r="I221" s="237"/>
      <c r="J221" s="237"/>
      <c r="K221" s="237"/>
      <c r="L221" s="237"/>
      <c r="M221" s="237"/>
      <c r="N221" s="237"/>
      <c r="O221" s="237"/>
      <c r="P221" s="237"/>
      <c r="Q221" s="237"/>
      <c r="R221" s="237"/>
      <c r="S221" s="237"/>
      <c r="T221" s="237"/>
      <c r="U221" s="237"/>
    </row>
    <row r="222" spans="1:21" ht="15.75" customHeight="1" x14ac:dyDescent="0.25">
      <c r="A222" s="237"/>
      <c r="B222" s="505"/>
      <c r="C222" s="237"/>
      <c r="D222" s="237"/>
      <c r="E222" s="237"/>
      <c r="F222" s="237"/>
      <c r="G222" s="237"/>
      <c r="H222" s="237"/>
      <c r="I222" s="237"/>
      <c r="J222" s="237"/>
      <c r="K222" s="237"/>
      <c r="L222" s="237"/>
      <c r="M222" s="237"/>
      <c r="N222" s="237"/>
      <c r="O222" s="237"/>
      <c r="P222" s="237"/>
      <c r="Q222" s="237"/>
      <c r="R222" s="237"/>
      <c r="S222" s="237"/>
      <c r="T222" s="237"/>
      <c r="U222" s="237"/>
    </row>
    <row r="223" spans="1:21" ht="15.75" customHeight="1" x14ac:dyDescent="0.25">
      <c r="A223" s="237"/>
      <c r="B223" s="505"/>
      <c r="C223" s="237"/>
      <c r="D223" s="237"/>
      <c r="E223" s="237"/>
      <c r="F223" s="237"/>
      <c r="G223" s="237"/>
      <c r="H223" s="237"/>
      <c r="I223" s="237"/>
      <c r="J223" s="237"/>
      <c r="K223" s="237"/>
      <c r="L223" s="237"/>
      <c r="M223" s="237"/>
      <c r="N223" s="237"/>
      <c r="O223" s="237"/>
      <c r="P223" s="237"/>
      <c r="Q223" s="237"/>
      <c r="R223" s="237"/>
      <c r="S223" s="237"/>
      <c r="T223" s="237"/>
      <c r="U223" s="237"/>
    </row>
    <row r="224" spans="1:21" ht="15.75" customHeight="1" x14ac:dyDescent="0.25">
      <c r="A224" s="237"/>
      <c r="B224" s="505"/>
      <c r="C224" s="237"/>
      <c r="D224" s="237"/>
      <c r="E224" s="237"/>
      <c r="F224" s="237"/>
      <c r="G224" s="237"/>
      <c r="H224" s="237"/>
      <c r="I224" s="237"/>
      <c r="J224" s="237"/>
      <c r="K224" s="237"/>
      <c r="L224" s="237"/>
      <c r="M224" s="237"/>
      <c r="N224" s="237"/>
      <c r="O224" s="237"/>
      <c r="P224" s="237"/>
      <c r="Q224" s="237"/>
      <c r="R224" s="237"/>
      <c r="S224" s="237"/>
      <c r="T224" s="237"/>
      <c r="U224" s="237"/>
    </row>
    <row r="225" spans="1:21" ht="15.75" customHeight="1" x14ac:dyDescent="0.25">
      <c r="A225" s="237"/>
      <c r="B225" s="505"/>
      <c r="C225" s="237"/>
      <c r="D225" s="237"/>
      <c r="E225" s="237"/>
      <c r="F225" s="237"/>
      <c r="G225" s="237"/>
      <c r="H225" s="237"/>
      <c r="I225" s="237"/>
      <c r="J225" s="237"/>
      <c r="K225" s="237"/>
      <c r="L225" s="237"/>
      <c r="M225" s="237"/>
      <c r="N225" s="237"/>
      <c r="O225" s="237"/>
      <c r="P225" s="237"/>
      <c r="Q225" s="237"/>
      <c r="R225" s="237"/>
      <c r="S225" s="237"/>
      <c r="T225" s="237"/>
      <c r="U225" s="237"/>
    </row>
    <row r="226" spans="1:21" ht="15.75" customHeight="1" x14ac:dyDescent="0.25">
      <c r="A226" s="237"/>
      <c r="B226" s="505"/>
      <c r="C226" s="237"/>
      <c r="D226" s="237"/>
      <c r="E226" s="237"/>
      <c r="F226" s="237"/>
      <c r="G226" s="237"/>
      <c r="H226" s="237"/>
      <c r="I226" s="237"/>
      <c r="J226" s="237"/>
      <c r="K226" s="237"/>
      <c r="L226" s="237"/>
      <c r="M226" s="237"/>
      <c r="N226" s="237"/>
      <c r="O226" s="237"/>
      <c r="P226" s="237"/>
      <c r="Q226" s="237"/>
      <c r="R226" s="237"/>
      <c r="S226" s="237"/>
      <c r="T226" s="237"/>
      <c r="U226" s="237"/>
    </row>
    <row r="227" spans="1:21" ht="15.75" customHeight="1" x14ac:dyDescent="0.25">
      <c r="A227" s="237"/>
      <c r="B227" s="505"/>
      <c r="C227" s="237"/>
      <c r="D227" s="237"/>
      <c r="E227" s="237"/>
      <c r="F227" s="237"/>
      <c r="G227" s="237"/>
      <c r="H227" s="237"/>
      <c r="I227" s="237"/>
      <c r="J227" s="237"/>
      <c r="K227" s="237"/>
      <c r="L227" s="237"/>
      <c r="M227" s="237"/>
      <c r="N227" s="237"/>
      <c r="O227" s="237"/>
      <c r="P227" s="237"/>
      <c r="Q227" s="237"/>
      <c r="R227" s="237"/>
      <c r="S227" s="237"/>
      <c r="T227" s="237"/>
      <c r="U227" s="237"/>
    </row>
    <row r="228" spans="1:21" ht="15.75" customHeight="1" x14ac:dyDescent="0.25">
      <c r="A228" s="237"/>
      <c r="B228" s="505"/>
      <c r="C228" s="237"/>
      <c r="D228" s="237"/>
      <c r="E228" s="237"/>
      <c r="F228" s="237"/>
      <c r="G228" s="237"/>
      <c r="H228" s="237"/>
      <c r="I228" s="237"/>
      <c r="J228" s="237"/>
      <c r="K228" s="237"/>
      <c r="L228" s="237"/>
      <c r="M228" s="237"/>
      <c r="N228" s="237"/>
      <c r="O228" s="237"/>
      <c r="P228" s="237"/>
      <c r="Q228" s="237"/>
      <c r="R228" s="237"/>
      <c r="S228" s="237"/>
      <c r="T228" s="237"/>
      <c r="U228" s="237"/>
    </row>
    <row r="229" spans="1:21" ht="15.75" customHeight="1" x14ac:dyDescent="0.25">
      <c r="A229" s="237"/>
      <c r="B229" s="505"/>
      <c r="C229" s="237"/>
      <c r="D229" s="237"/>
      <c r="E229" s="237"/>
      <c r="F229" s="237"/>
      <c r="G229" s="237"/>
      <c r="H229" s="237"/>
      <c r="I229" s="237"/>
      <c r="J229" s="237"/>
      <c r="K229" s="237"/>
      <c r="L229" s="237"/>
      <c r="M229" s="237"/>
      <c r="N229" s="237"/>
      <c r="O229" s="237"/>
      <c r="P229" s="237"/>
      <c r="Q229" s="237"/>
      <c r="R229" s="237"/>
      <c r="S229" s="237"/>
      <c r="T229" s="237"/>
      <c r="U229" s="237"/>
    </row>
    <row r="230" spans="1:21" ht="15.75" customHeight="1" x14ac:dyDescent="0.25">
      <c r="A230" s="237"/>
      <c r="B230" s="505"/>
      <c r="C230" s="237"/>
      <c r="D230" s="237"/>
      <c r="E230" s="237"/>
      <c r="F230" s="237"/>
      <c r="G230" s="237"/>
      <c r="H230" s="237"/>
      <c r="I230" s="237"/>
      <c r="J230" s="237"/>
      <c r="K230" s="237"/>
      <c r="L230" s="237"/>
      <c r="M230" s="237"/>
      <c r="N230" s="237"/>
      <c r="O230" s="237"/>
      <c r="P230" s="237"/>
      <c r="Q230" s="237"/>
      <c r="R230" s="237"/>
      <c r="S230" s="237"/>
      <c r="T230" s="237"/>
      <c r="U230" s="237"/>
    </row>
    <row r="231" spans="1:21" ht="15.75" customHeight="1" x14ac:dyDescent="0.25">
      <c r="A231" s="237"/>
      <c r="B231" s="505"/>
      <c r="C231" s="237"/>
      <c r="D231" s="237"/>
      <c r="E231" s="237"/>
      <c r="F231" s="237"/>
      <c r="G231" s="237"/>
      <c r="H231" s="237"/>
      <c r="I231" s="237"/>
      <c r="J231" s="237"/>
      <c r="K231" s="237"/>
      <c r="L231" s="237"/>
      <c r="M231" s="237"/>
      <c r="N231" s="237"/>
      <c r="O231" s="237"/>
      <c r="P231" s="237"/>
      <c r="Q231" s="237"/>
      <c r="R231" s="237"/>
      <c r="S231" s="237"/>
      <c r="T231" s="237"/>
      <c r="U231" s="237"/>
    </row>
    <row r="232" spans="1:21" ht="15.75" customHeight="1" x14ac:dyDescent="0.25">
      <c r="A232" s="237"/>
      <c r="B232" s="505"/>
      <c r="C232" s="237"/>
      <c r="D232" s="237"/>
      <c r="E232" s="237"/>
      <c r="F232" s="237"/>
      <c r="G232" s="237"/>
      <c r="H232" s="237"/>
      <c r="I232" s="237"/>
      <c r="J232" s="237"/>
      <c r="K232" s="237"/>
      <c r="L232" s="237"/>
      <c r="M232" s="237"/>
      <c r="N232" s="237"/>
      <c r="O232" s="237"/>
      <c r="P232" s="237"/>
      <c r="Q232" s="237"/>
      <c r="R232" s="237"/>
      <c r="S232" s="237"/>
      <c r="T232" s="237"/>
      <c r="U232" s="237"/>
    </row>
    <row r="233" spans="1:21" ht="15.75" customHeight="1" x14ac:dyDescent="0.25">
      <c r="A233" s="237"/>
      <c r="B233" s="505"/>
      <c r="C233" s="237"/>
      <c r="D233" s="237"/>
      <c r="E233" s="237"/>
      <c r="F233" s="237"/>
      <c r="G233" s="237"/>
      <c r="H233" s="237"/>
      <c r="I233" s="237"/>
      <c r="J233" s="237"/>
      <c r="K233" s="237"/>
      <c r="L233" s="237"/>
      <c r="M233" s="237"/>
      <c r="N233" s="237"/>
      <c r="O233" s="237"/>
      <c r="P233" s="237"/>
      <c r="Q233" s="237"/>
      <c r="R233" s="237"/>
      <c r="S233" s="237"/>
      <c r="T233" s="237"/>
      <c r="U233" s="237"/>
    </row>
    <row r="234" spans="1:21" ht="15.75" customHeight="1" x14ac:dyDescent="0.25">
      <c r="A234" s="237"/>
      <c r="B234" s="505"/>
      <c r="C234" s="237"/>
      <c r="D234" s="237"/>
      <c r="E234" s="237"/>
      <c r="F234" s="237"/>
      <c r="G234" s="237"/>
      <c r="H234" s="237"/>
      <c r="I234" s="237"/>
      <c r="J234" s="237"/>
      <c r="K234" s="237"/>
      <c r="L234" s="237"/>
      <c r="M234" s="237"/>
      <c r="N234" s="237"/>
      <c r="O234" s="237"/>
      <c r="P234" s="237"/>
      <c r="Q234" s="237"/>
      <c r="R234" s="237"/>
      <c r="S234" s="237"/>
      <c r="T234" s="237"/>
      <c r="U234" s="237"/>
    </row>
    <row r="235" spans="1:21" ht="15.75" customHeight="1" x14ac:dyDescent="0.25">
      <c r="A235" s="237"/>
      <c r="B235" s="505"/>
      <c r="C235" s="237"/>
      <c r="D235" s="237"/>
      <c r="E235" s="237"/>
      <c r="F235" s="237"/>
      <c r="G235" s="237"/>
      <c r="H235" s="237"/>
      <c r="I235" s="237"/>
      <c r="J235" s="237"/>
      <c r="K235" s="237"/>
      <c r="L235" s="237"/>
      <c r="M235" s="237"/>
      <c r="N235" s="237"/>
      <c r="O235" s="237"/>
      <c r="P235" s="237"/>
      <c r="Q235" s="237"/>
      <c r="R235" s="237"/>
      <c r="S235" s="237"/>
      <c r="T235" s="237"/>
      <c r="U235" s="237"/>
    </row>
    <row r="236" spans="1:21" ht="15.75" customHeight="1" x14ac:dyDescent="0.25">
      <c r="A236" s="237"/>
      <c r="B236" s="505"/>
      <c r="C236" s="237"/>
      <c r="D236" s="237"/>
      <c r="E236" s="237"/>
      <c r="F236" s="237"/>
      <c r="G236" s="237"/>
      <c r="H236" s="237"/>
      <c r="I236" s="237"/>
      <c r="J236" s="237"/>
      <c r="K236" s="237"/>
      <c r="L236" s="237"/>
      <c r="M236" s="237"/>
      <c r="N236" s="237"/>
      <c r="O236" s="237"/>
      <c r="P236" s="237"/>
      <c r="Q236" s="237"/>
      <c r="R236" s="237"/>
      <c r="S236" s="237"/>
      <c r="T236" s="237"/>
      <c r="U236" s="237"/>
    </row>
    <row r="237" spans="1:21" ht="15.75" customHeight="1" x14ac:dyDescent="0.25">
      <c r="A237" s="237"/>
      <c r="B237" s="505"/>
      <c r="C237" s="237"/>
      <c r="D237" s="237"/>
      <c r="E237" s="237"/>
      <c r="F237" s="237"/>
      <c r="G237" s="237"/>
      <c r="H237" s="237"/>
      <c r="I237" s="237"/>
      <c r="J237" s="237"/>
      <c r="K237" s="237"/>
      <c r="L237" s="237"/>
      <c r="M237" s="237"/>
      <c r="N237" s="237"/>
      <c r="O237" s="237"/>
      <c r="P237" s="237"/>
      <c r="Q237" s="237"/>
      <c r="R237" s="237"/>
      <c r="S237" s="237"/>
      <c r="T237" s="237"/>
      <c r="U237" s="237"/>
    </row>
    <row r="238" spans="1:21" ht="15.75" customHeight="1" x14ac:dyDescent="0.25">
      <c r="A238" s="237"/>
      <c r="B238" s="505"/>
      <c r="C238" s="237"/>
      <c r="D238" s="237"/>
      <c r="E238" s="237"/>
      <c r="F238" s="237"/>
      <c r="G238" s="237"/>
      <c r="H238" s="237"/>
      <c r="I238" s="237"/>
      <c r="J238" s="237"/>
      <c r="K238" s="237"/>
      <c r="L238" s="237"/>
      <c r="M238" s="237"/>
      <c r="N238" s="237"/>
      <c r="O238" s="237"/>
      <c r="P238" s="237"/>
      <c r="Q238" s="237"/>
      <c r="R238" s="237"/>
      <c r="S238" s="237"/>
      <c r="T238" s="237"/>
      <c r="U238" s="237"/>
    </row>
    <row r="239" spans="1:21" ht="15.75" customHeight="1" x14ac:dyDescent="0.25">
      <c r="A239" s="237"/>
      <c r="B239" s="505"/>
      <c r="C239" s="237"/>
      <c r="D239" s="237"/>
      <c r="E239" s="237"/>
      <c r="F239" s="237"/>
      <c r="G239" s="237"/>
      <c r="H239" s="237"/>
      <c r="I239" s="237"/>
      <c r="J239" s="237"/>
      <c r="K239" s="237"/>
      <c r="L239" s="237"/>
      <c r="M239" s="237"/>
      <c r="N239" s="237"/>
      <c r="O239" s="237"/>
      <c r="P239" s="237"/>
      <c r="Q239" s="237"/>
      <c r="R239" s="237"/>
      <c r="S239" s="237"/>
      <c r="T239" s="237"/>
      <c r="U239" s="237"/>
    </row>
    <row r="240" spans="1:21" ht="15.75" customHeight="1" x14ac:dyDescent="0.25">
      <c r="A240" s="237"/>
      <c r="B240" s="505"/>
      <c r="C240" s="237"/>
      <c r="D240" s="237"/>
      <c r="E240" s="237"/>
      <c r="F240" s="237"/>
      <c r="G240" s="237"/>
      <c r="H240" s="237"/>
      <c r="I240" s="237"/>
      <c r="J240" s="237"/>
      <c r="K240" s="237"/>
      <c r="L240" s="237"/>
      <c r="M240" s="237"/>
      <c r="N240" s="237"/>
      <c r="O240" s="237"/>
      <c r="P240" s="237"/>
      <c r="Q240" s="237"/>
      <c r="R240" s="237"/>
      <c r="S240" s="237"/>
      <c r="T240" s="237"/>
      <c r="U240" s="237"/>
    </row>
    <row r="241" spans="1:21" ht="15.75" customHeight="1" x14ac:dyDescent="0.25">
      <c r="A241" s="237"/>
      <c r="B241" s="505"/>
      <c r="C241" s="237"/>
      <c r="D241" s="237"/>
      <c r="E241" s="237"/>
      <c r="F241" s="237"/>
      <c r="G241" s="237"/>
      <c r="H241" s="237"/>
      <c r="I241" s="237"/>
      <c r="J241" s="237"/>
      <c r="K241" s="237"/>
      <c r="L241" s="237"/>
      <c r="M241" s="237"/>
      <c r="N241" s="237"/>
      <c r="O241" s="237"/>
      <c r="P241" s="237"/>
      <c r="Q241" s="237"/>
      <c r="R241" s="237"/>
      <c r="S241" s="237"/>
      <c r="T241" s="237"/>
      <c r="U241" s="237"/>
    </row>
    <row r="242" spans="1:21" ht="15.75" customHeight="1" x14ac:dyDescent="0.25">
      <c r="A242" s="237"/>
      <c r="B242" s="505"/>
      <c r="C242" s="237"/>
      <c r="D242" s="237"/>
      <c r="E242" s="237"/>
      <c r="F242" s="237"/>
      <c r="G242" s="237"/>
      <c r="H242" s="237"/>
      <c r="I242" s="237"/>
      <c r="J242" s="237"/>
      <c r="K242" s="237"/>
      <c r="L242" s="237"/>
      <c r="M242" s="237"/>
      <c r="N242" s="237"/>
      <c r="O242" s="237"/>
      <c r="P242" s="237"/>
      <c r="Q242" s="237"/>
      <c r="R242" s="237"/>
      <c r="S242" s="237"/>
      <c r="T242" s="237"/>
      <c r="U242" s="237"/>
    </row>
    <row r="243" spans="1:21" ht="15.75" customHeight="1" x14ac:dyDescent="0.25">
      <c r="A243" s="237"/>
      <c r="B243" s="505"/>
      <c r="C243" s="237"/>
      <c r="D243" s="237"/>
      <c r="E243" s="237"/>
      <c r="F243" s="237"/>
      <c r="G243" s="237"/>
      <c r="H243" s="237"/>
      <c r="I243" s="237"/>
      <c r="J243" s="237"/>
      <c r="K243" s="237"/>
      <c r="L243" s="237"/>
      <c r="M243" s="237"/>
      <c r="N243" s="237"/>
      <c r="O243" s="237"/>
      <c r="P243" s="237"/>
      <c r="Q243" s="237"/>
      <c r="R243" s="237"/>
      <c r="S243" s="237"/>
      <c r="T243" s="237"/>
      <c r="U243" s="237"/>
    </row>
    <row r="244" spans="1:21" ht="15.75" customHeight="1" x14ac:dyDescent="0.25">
      <c r="A244" s="237"/>
      <c r="B244" s="505"/>
      <c r="C244" s="237"/>
      <c r="D244" s="237"/>
      <c r="E244" s="237"/>
      <c r="F244" s="237"/>
      <c r="G244" s="237"/>
      <c r="H244" s="237"/>
      <c r="I244" s="237"/>
      <c r="J244" s="237"/>
      <c r="K244" s="237"/>
      <c r="L244" s="237"/>
      <c r="M244" s="237"/>
      <c r="N244" s="237"/>
      <c r="O244" s="237"/>
      <c r="P244" s="237"/>
      <c r="Q244" s="237"/>
      <c r="R244" s="237"/>
      <c r="S244" s="237"/>
      <c r="T244" s="237"/>
      <c r="U244" s="237"/>
    </row>
    <row r="245" spans="1:21" ht="15.75" customHeight="1" x14ac:dyDescent="0.25">
      <c r="A245" s="237"/>
      <c r="B245" s="505"/>
      <c r="C245" s="237"/>
      <c r="D245" s="237"/>
      <c r="E245" s="237"/>
      <c r="F245" s="237"/>
      <c r="G245" s="237"/>
      <c r="H245" s="237"/>
      <c r="I245" s="237"/>
      <c r="J245" s="237"/>
      <c r="K245" s="237"/>
      <c r="L245" s="237"/>
      <c r="M245" s="237"/>
      <c r="N245" s="237"/>
      <c r="O245" s="237"/>
      <c r="P245" s="237"/>
      <c r="Q245" s="237"/>
      <c r="R245" s="237"/>
      <c r="S245" s="237"/>
      <c r="T245" s="237"/>
      <c r="U245" s="237"/>
    </row>
    <row r="246" spans="1:21" ht="15.75" customHeight="1" x14ac:dyDescent="0.25">
      <c r="A246" s="237"/>
      <c r="B246" s="505"/>
      <c r="C246" s="237"/>
      <c r="D246" s="237"/>
      <c r="E246" s="237"/>
      <c r="F246" s="237"/>
      <c r="G246" s="237"/>
      <c r="H246" s="237"/>
      <c r="I246" s="237"/>
      <c r="J246" s="237"/>
      <c r="K246" s="237"/>
      <c r="L246" s="237"/>
      <c r="M246" s="237"/>
      <c r="N246" s="237"/>
      <c r="O246" s="237"/>
      <c r="P246" s="237"/>
      <c r="Q246" s="237"/>
      <c r="R246" s="237"/>
      <c r="S246" s="237"/>
      <c r="T246" s="237"/>
      <c r="U246" s="237"/>
    </row>
    <row r="247" spans="1:21" ht="15.75" customHeight="1" x14ac:dyDescent="0.25">
      <c r="A247" s="237"/>
      <c r="B247" s="505"/>
      <c r="C247" s="237"/>
      <c r="D247" s="237"/>
      <c r="E247" s="237"/>
      <c r="F247" s="237"/>
      <c r="G247" s="237"/>
      <c r="H247" s="237"/>
      <c r="I247" s="237"/>
      <c r="J247" s="237"/>
      <c r="K247" s="237"/>
      <c r="L247" s="237"/>
      <c r="M247" s="237"/>
      <c r="N247" s="237"/>
      <c r="O247" s="237"/>
      <c r="P247" s="237"/>
      <c r="Q247" s="237"/>
      <c r="R247" s="237"/>
      <c r="S247" s="237"/>
      <c r="T247" s="237"/>
      <c r="U247" s="237"/>
    </row>
    <row r="248" spans="1:21" ht="15.75" customHeight="1" x14ac:dyDescent="0.25">
      <c r="A248" s="237"/>
      <c r="B248" s="505"/>
      <c r="C248" s="237"/>
      <c r="D248" s="237"/>
      <c r="E248" s="237"/>
      <c r="F248" s="237"/>
      <c r="G248" s="237"/>
      <c r="H248" s="237"/>
      <c r="I248" s="237"/>
      <c r="J248" s="237"/>
      <c r="K248" s="237"/>
      <c r="L248" s="237"/>
      <c r="M248" s="237"/>
      <c r="N248" s="237"/>
      <c r="O248" s="237"/>
      <c r="P248" s="237"/>
      <c r="Q248" s="237"/>
      <c r="R248" s="237"/>
      <c r="S248" s="237"/>
      <c r="T248" s="237"/>
      <c r="U248" s="237"/>
    </row>
    <row r="249" spans="1:21" ht="15.75" customHeight="1" x14ac:dyDescent="0.25">
      <c r="A249" s="237"/>
      <c r="B249" s="505"/>
      <c r="C249" s="237"/>
      <c r="D249" s="237"/>
      <c r="E249" s="237"/>
      <c r="F249" s="237"/>
      <c r="G249" s="237"/>
      <c r="H249" s="237"/>
      <c r="I249" s="237"/>
      <c r="J249" s="237"/>
      <c r="K249" s="237"/>
      <c r="L249" s="237"/>
      <c r="M249" s="237"/>
      <c r="N249" s="237"/>
      <c r="O249" s="237"/>
      <c r="P249" s="237"/>
      <c r="Q249" s="237"/>
      <c r="R249" s="237"/>
      <c r="S249" s="237"/>
      <c r="T249" s="237"/>
      <c r="U249" s="237"/>
    </row>
    <row r="250" spans="1:21" ht="15.75" customHeight="1" x14ac:dyDescent="0.25">
      <c r="A250" s="237"/>
      <c r="B250" s="505"/>
      <c r="C250" s="237"/>
      <c r="D250" s="237"/>
      <c r="E250" s="237"/>
      <c r="F250" s="237"/>
      <c r="G250" s="237"/>
      <c r="H250" s="237"/>
      <c r="I250" s="237"/>
      <c r="J250" s="237"/>
      <c r="K250" s="237"/>
      <c r="L250" s="237"/>
      <c r="M250" s="237"/>
      <c r="N250" s="237"/>
      <c r="O250" s="237"/>
      <c r="P250" s="237"/>
      <c r="Q250" s="237"/>
      <c r="R250" s="237"/>
      <c r="S250" s="237"/>
      <c r="T250" s="237"/>
      <c r="U250" s="237"/>
    </row>
    <row r="251" spans="1:21" ht="15.75" customHeight="1" x14ac:dyDescent="0.25">
      <c r="A251" s="237"/>
      <c r="B251" s="505"/>
      <c r="C251" s="237"/>
      <c r="D251" s="237"/>
      <c r="E251" s="237"/>
      <c r="F251" s="237"/>
      <c r="G251" s="237"/>
      <c r="H251" s="237"/>
      <c r="I251" s="237"/>
      <c r="J251" s="237"/>
      <c r="K251" s="237"/>
      <c r="L251" s="237"/>
      <c r="M251" s="237"/>
      <c r="N251" s="237"/>
      <c r="O251" s="237"/>
      <c r="P251" s="237"/>
      <c r="Q251" s="237"/>
      <c r="R251" s="237"/>
      <c r="S251" s="237"/>
      <c r="T251" s="237"/>
      <c r="U251" s="237"/>
    </row>
    <row r="252" spans="1:21" ht="15.75" customHeight="1" x14ac:dyDescent="0.25">
      <c r="A252" s="237"/>
      <c r="B252" s="505"/>
      <c r="C252" s="237"/>
      <c r="D252" s="237"/>
      <c r="E252" s="237"/>
      <c r="F252" s="237"/>
      <c r="G252" s="237"/>
      <c r="H252" s="237"/>
      <c r="I252" s="237"/>
      <c r="J252" s="237"/>
      <c r="K252" s="237"/>
      <c r="L252" s="237"/>
      <c r="M252" s="237"/>
      <c r="N252" s="237"/>
      <c r="O252" s="237"/>
      <c r="P252" s="237"/>
      <c r="Q252" s="237"/>
      <c r="R252" s="237"/>
      <c r="S252" s="237"/>
      <c r="T252" s="237"/>
      <c r="U252" s="237"/>
    </row>
    <row r="253" spans="1:21" ht="15.75" customHeight="1" x14ac:dyDescent="0.25">
      <c r="A253" s="237"/>
      <c r="B253" s="505"/>
      <c r="C253" s="237"/>
      <c r="D253" s="237"/>
      <c r="E253" s="237"/>
      <c r="F253" s="237"/>
      <c r="G253" s="237"/>
      <c r="H253" s="237"/>
      <c r="I253" s="237"/>
      <c r="J253" s="237"/>
      <c r="K253" s="237"/>
      <c r="L253" s="237"/>
      <c r="M253" s="237"/>
      <c r="N253" s="237"/>
      <c r="O253" s="237"/>
      <c r="P253" s="237"/>
      <c r="Q253" s="237"/>
      <c r="R253" s="237"/>
      <c r="S253" s="237"/>
      <c r="T253" s="237"/>
      <c r="U253" s="237"/>
    </row>
    <row r="254" spans="1:21" ht="15.75" customHeight="1" x14ac:dyDescent="0.25">
      <c r="A254" s="237"/>
      <c r="B254" s="505"/>
      <c r="C254" s="237"/>
      <c r="D254" s="237"/>
      <c r="E254" s="237"/>
      <c r="F254" s="237"/>
      <c r="G254" s="237"/>
      <c r="H254" s="237"/>
      <c r="I254" s="237"/>
      <c r="J254" s="237"/>
      <c r="K254" s="237"/>
      <c r="L254" s="237"/>
      <c r="M254" s="237"/>
      <c r="N254" s="237"/>
      <c r="O254" s="237"/>
      <c r="P254" s="237"/>
      <c r="Q254" s="237"/>
      <c r="R254" s="237"/>
      <c r="S254" s="237"/>
      <c r="T254" s="237"/>
      <c r="U254" s="237"/>
    </row>
    <row r="255" spans="1:21" ht="15.75" customHeight="1" x14ac:dyDescent="0.25">
      <c r="A255" s="237"/>
      <c r="B255" s="505"/>
      <c r="C255" s="237"/>
      <c r="D255" s="237"/>
      <c r="E255" s="237"/>
      <c r="F255" s="237"/>
      <c r="G255" s="237"/>
      <c r="H255" s="237"/>
      <c r="I255" s="237"/>
      <c r="J255" s="237"/>
      <c r="K255" s="237"/>
      <c r="L255" s="237"/>
      <c r="M255" s="237"/>
      <c r="N255" s="237"/>
      <c r="O255" s="237"/>
      <c r="P255" s="237"/>
      <c r="Q255" s="237"/>
      <c r="R255" s="237"/>
      <c r="S255" s="237"/>
      <c r="T255" s="237"/>
      <c r="U255" s="237"/>
    </row>
    <row r="256" spans="1:21" ht="15.75" customHeight="1" x14ac:dyDescent="0.25">
      <c r="A256" s="237"/>
      <c r="B256" s="505"/>
      <c r="C256" s="237"/>
      <c r="D256" s="237"/>
      <c r="E256" s="237"/>
      <c r="F256" s="237"/>
      <c r="G256" s="237"/>
      <c r="H256" s="237"/>
      <c r="I256" s="237"/>
      <c r="J256" s="237"/>
      <c r="K256" s="237"/>
      <c r="L256" s="237"/>
      <c r="M256" s="237"/>
      <c r="N256" s="237"/>
      <c r="O256" s="237"/>
      <c r="P256" s="237"/>
      <c r="Q256" s="237"/>
      <c r="R256" s="237"/>
      <c r="S256" s="237"/>
      <c r="T256" s="237"/>
      <c r="U256" s="237"/>
    </row>
    <row r="257" spans="1:21" ht="15.75" customHeight="1" x14ac:dyDescent="0.25">
      <c r="A257" s="237"/>
      <c r="B257" s="505"/>
      <c r="C257" s="237"/>
      <c r="D257" s="237"/>
      <c r="E257" s="237"/>
      <c r="F257" s="237"/>
      <c r="G257" s="237"/>
      <c r="H257" s="237"/>
      <c r="I257" s="237"/>
      <c r="J257" s="237"/>
      <c r="K257" s="237"/>
      <c r="L257" s="237"/>
      <c r="M257" s="237"/>
      <c r="N257" s="237"/>
      <c r="O257" s="237"/>
      <c r="P257" s="237"/>
      <c r="Q257" s="237"/>
      <c r="R257" s="237"/>
      <c r="S257" s="237"/>
      <c r="T257" s="237"/>
      <c r="U257" s="237"/>
    </row>
    <row r="258" spans="1:21" ht="15.75" customHeight="1" x14ac:dyDescent="0.25">
      <c r="A258" s="237"/>
      <c r="B258" s="505"/>
      <c r="C258" s="237"/>
      <c r="D258" s="237"/>
      <c r="E258" s="237"/>
      <c r="F258" s="237"/>
      <c r="G258" s="237"/>
      <c r="H258" s="237"/>
      <c r="I258" s="237"/>
      <c r="J258" s="237"/>
      <c r="K258" s="237"/>
      <c r="L258" s="237"/>
      <c r="M258" s="237"/>
      <c r="N258" s="237"/>
      <c r="O258" s="237"/>
      <c r="P258" s="237"/>
      <c r="Q258" s="237"/>
      <c r="R258" s="237"/>
      <c r="S258" s="237"/>
      <c r="T258" s="237"/>
      <c r="U258" s="237"/>
    </row>
    <row r="259" spans="1:21" ht="15.75" customHeight="1" x14ac:dyDescent="0.25">
      <c r="A259" s="237"/>
      <c r="B259" s="505"/>
      <c r="C259" s="237"/>
      <c r="D259" s="237"/>
      <c r="E259" s="237"/>
      <c r="F259" s="237"/>
      <c r="G259" s="237"/>
      <c r="H259" s="237"/>
      <c r="I259" s="237"/>
      <c r="J259" s="237"/>
      <c r="K259" s="237"/>
      <c r="L259" s="237"/>
      <c r="M259" s="237"/>
      <c r="N259" s="237"/>
      <c r="O259" s="237"/>
      <c r="P259" s="237"/>
      <c r="Q259" s="237"/>
      <c r="R259" s="237"/>
      <c r="S259" s="237"/>
      <c r="T259" s="237"/>
      <c r="U259" s="237"/>
    </row>
    <row r="260" spans="1:21" ht="15.75" customHeight="1" x14ac:dyDescent="0.25">
      <c r="A260" s="237"/>
      <c r="B260" s="505"/>
      <c r="C260" s="237"/>
      <c r="D260" s="237"/>
      <c r="E260" s="237"/>
      <c r="F260" s="237"/>
      <c r="G260" s="237"/>
      <c r="H260" s="237"/>
      <c r="I260" s="237"/>
      <c r="J260" s="237"/>
      <c r="K260" s="237"/>
      <c r="L260" s="237"/>
      <c r="M260" s="237"/>
      <c r="N260" s="237"/>
      <c r="O260" s="237"/>
      <c r="P260" s="237"/>
      <c r="Q260" s="237"/>
      <c r="R260" s="237"/>
      <c r="S260" s="237"/>
      <c r="T260" s="237"/>
      <c r="U260" s="237"/>
    </row>
    <row r="261" spans="1:21" ht="15.75" customHeight="1" x14ac:dyDescent="0.25">
      <c r="A261" s="237"/>
      <c r="B261" s="505"/>
      <c r="C261" s="237"/>
      <c r="D261" s="237"/>
      <c r="E261" s="237"/>
      <c r="F261" s="237"/>
      <c r="G261" s="237"/>
      <c r="H261" s="237"/>
      <c r="I261" s="237"/>
      <c r="J261" s="237"/>
      <c r="K261" s="237"/>
      <c r="L261" s="237"/>
      <c r="M261" s="237"/>
      <c r="N261" s="237"/>
      <c r="O261" s="237"/>
      <c r="P261" s="237"/>
      <c r="Q261" s="237"/>
      <c r="R261" s="237"/>
      <c r="S261" s="237"/>
      <c r="T261" s="237"/>
      <c r="U261" s="237"/>
    </row>
    <row r="262" spans="1:21" ht="15.75" customHeight="1" x14ac:dyDescent="0.25">
      <c r="A262" s="237"/>
      <c r="B262" s="505"/>
      <c r="C262" s="237"/>
      <c r="D262" s="237"/>
      <c r="E262" s="237"/>
      <c r="F262" s="237"/>
      <c r="G262" s="237"/>
      <c r="H262" s="237"/>
      <c r="I262" s="237"/>
      <c r="J262" s="237"/>
      <c r="K262" s="237"/>
      <c r="L262" s="237"/>
      <c r="M262" s="237"/>
      <c r="N262" s="237"/>
      <c r="O262" s="237"/>
      <c r="P262" s="237"/>
      <c r="Q262" s="237"/>
      <c r="R262" s="237"/>
      <c r="S262" s="237"/>
      <c r="T262" s="237"/>
      <c r="U262" s="237"/>
    </row>
    <row r="263" spans="1:21" ht="15.75" customHeight="1" x14ac:dyDescent="0.25">
      <c r="A263" s="237"/>
      <c r="B263" s="505"/>
      <c r="C263" s="237"/>
      <c r="D263" s="237"/>
      <c r="E263" s="237"/>
      <c r="F263" s="237"/>
      <c r="G263" s="237"/>
      <c r="H263" s="237"/>
      <c r="I263" s="237"/>
      <c r="J263" s="237"/>
      <c r="K263" s="237"/>
      <c r="L263" s="237"/>
      <c r="M263" s="237"/>
      <c r="N263" s="237"/>
      <c r="O263" s="237"/>
      <c r="P263" s="237"/>
      <c r="Q263" s="237"/>
      <c r="R263" s="237"/>
      <c r="S263" s="237"/>
      <c r="T263" s="237"/>
      <c r="U263" s="237"/>
    </row>
    <row r="264" spans="1:21" ht="15.75" customHeight="1" x14ac:dyDescent="0.25">
      <c r="A264" s="237"/>
      <c r="B264" s="505"/>
      <c r="C264" s="237"/>
      <c r="D264" s="237"/>
      <c r="E264" s="237"/>
      <c r="F264" s="237"/>
      <c r="G264" s="237"/>
      <c r="H264" s="237"/>
      <c r="I264" s="237"/>
      <c r="J264" s="237"/>
      <c r="K264" s="237"/>
      <c r="L264" s="237"/>
      <c r="M264" s="237"/>
      <c r="N264" s="237"/>
      <c r="O264" s="237"/>
      <c r="P264" s="237"/>
      <c r="Q264" s="237"/>
      <c r="R264" s="237"/>
      <c r="S264" s="237"/>
      <c r="T264" s="237"/>
      <c r="U264" s="237"/>
    </row>
    <row r="265" spans="1:21" ht="15.75" customHeight="1" x14ac:dyDescent="0.25">
      <c r="A265" s="237"/>
      <c r="B265" s="505"/>
      <c r="C265" s="237"/>
      <c r="D265" s="237"/>
      <c r="E265" s="237"/>
      <c r="F265" s="237"/>
      <c r="G265" s="237"/>
      <c r="H265" s="237"/>
      <c r="I265" s="237"/>
      <c r="J265" s="237"/>
      <c r="K265" s="237"/>
      <c r="L265" s="237"/>
      <c r="M265" s="237"/>
      <c r="N265" s="237"/>
      <c r="O265" s="237"/>
      <c r="P265" s="237"/>
      <c r="Q265" s="237"/>
      <c r="R265" s="237"/>
      <c r="S265" s="237"/>
      <c r="T265" s="237"/>
      <c r="U265" s="237"/>
    </row>
    <row r="266" spans="1:21" ht="15.75" customHeight="1" x14ac:dyDescent="0.25">
      <c r="A266" s="237"/>
      <c r="B266" s="505"/>
      <c r="C266" s="237"/>
      <c r="D266" s="237"/>
      <c r="E266" s="237"/>
      <c r="F266" s="237"/>
      <c r="G266" s="237"/>
      <c r="H266" s="237"/>
      <c r="I266" s="237"/>
      <c r="J266" s="237"/>
      <c r="K266" s="237"/>
      <c r="L266" s="237"/>
      <c r="M266" s="237"/>
      <c r="N266" s="237"/>
      <c r="O266" s="237"/>
      <c r="P266" s="237"/>
      <c r="Q266" s="237"/>
      <c r="R266" s="237"/>
      <c r="S266" s="237"/>
      <c r="T266" s="237"/>
      <c r="U266" s="237"/>
    </row>
    <row r="267" spans="1:21" ht="15.75" customHeight="1" x14ac:dyDescent="0.25">
      <c r="A267" s="237"/>
      <c r="B267" s="505"/>
      <c r="C267" s="237"/>
      <c r="D267" s="237"/>
      <c r="E267" s="237"/>
      <c r="F267" s="237"/>
      <c r="G267" s="237"/>
      <c r="H267" s="237"/>
      <c r="I267" s="237"/>
      <c r="J267" s="237"/>
      <c r="K267" s="237"/>
      <c r="L267" s="237"/>
      <c r="M267" s="237"/>
      <c r="N267" s="237"/>
      <c r="O267" s="237"/>
      <c r="P267" s="237"/>
      <c r="Q267" s="237"/>
      <c r="R267" s="237"/>
      <c r="S267" s="237"/>
      <c r="T267" s="237"/>
      <c r="U267" s="237"/>
    </row>
    <row r="268" spans="1:21" ht="15.75" customHeight="1" x14ac:dyDescent="0.25">
      <c r="A268" s="237"/>
      <c r="B268" s="505"/>
      <c r="C268" s="237"/>
      <c r="D268" s="237"/>
      <c r="E268" s="237"/>
      <c r="F268" s="237"/>
      <c r="G268" s="237"/>
      <c r="H268" s="237"/>
      <c r="I268" s="237"/>
      <c r="J268" s="237"/>
      <c r="K268" s="237"/>
      <c r="L268" s="237"/>
      <c r="M268" s="237"/>
      <c r="N268" s="237"/>
      <c r="O268" s="237"/>
      <c r="P268" s="237"/>
      <c r="Q268" s="237"/>
      <c r="R268" s="237"/>
      <c r="S268" s="237"/>
      <c r="T268" s="237"/>
      <c r="U268" s="237"/>
    </row>
    <row r="269" spans="1:21" ht="15.75" customHeight="1" x14ac:dyDescent="0.25">
      <c r="A269" s="237"/>
      <c r="B269" s="505"/>
      <c r="C269" s="237"/>
      <c r="D269" s="237"/>
      <c r="E269" s="237"/>
      <c r="F269" s="237"/>
      <c r="G269" s="237"/>
      <c r="H269" s="237"/>
      <c r="I269" s="237"/>
      <c r="J269" s="237"/>
      <c r="K269" s="237"/>
      <c r="L269" s="237"/>
      <c r="M269" s="237"/>
      <c r="N269" s="237"/>
      <c r="O269" s="237"/>
      <c r="P269" s="237"/>
      <c r="Q269" s="237"/>
      <c r="R269" s="237"/>
      <c r="S269" s="237"/>
      <c r="T269" s="237"/>
      <c r="U269" s="237"/>
    </row>
    <row r="270" spans="1:21" ht="15.75" customHeight="1" x14ac:dyDescent="0.25">
      <c r="A270" s="237"/>
      <c r="B270" s="505"/>
      <c r="C270" s="237"/>
      <c r="D270" s="237"/>
      <c r="E270" s="237"/>
      <c r="F270" s="237"/>
      <c r="G270" s="237"/>
      <c r="H270" s="237"/>
      <c r="I270" s="237"/>
      <c r="J270" s="237"/>
      <c r="K270" s="237"/>
      <c r="L270" s="237"/>
      <c r="M270" s="237"/>
      <c r="N270" s="237"/>
      <c r="O270" s="237"/>
      <c r="P270" s="237"/>
      <c r="Q270" s="237"/>
      <c r="R270" s="237"/>
      <c r="S270" s="237"/>
      <c r="T270" s="237"/>
      <c r="U270" s="237"/>
    </row>
    <row r="271" spans="1:21" ht="15.75" customHeight="1" x14ac:dyDescent="0.25">
      <c r="A271" s="237"/>
      <c r="B271" s="505"/>
      <c r="C271" s="237"/>
      <c r="D271" s="237"/>
      <c r="E271" s="237"/>
      <c r="F271" s="237"/>
      <c r="G271" s="237"/>
      <c r="H271" s="237"/>
      <c r="I271" s="237"/>
      <c r="J271" s="237"/>
      <c r="K271" s="237"/>
      <c r="L271" s="237"/>
      <c r="M271" s="237"/>
      <c r="N271" s="237"/>
      <c r="O271" s="237"/>
      <c r="P271" s="237"/>
      <c r="Q271" s="237"/>
      <c r="R271" s="237"/>
      <c r="S271" s="237"/>
      <c r="T271" s="237"/>
      <c r="U271" s="237"/>
    </row>
    <row r="272" spans="1:21" ht="15.75" customHeight="1" x14ac:dyDescent="0.25">
      <c r="A272" s="237"/>
      <c r="B272" s="505"/>
      <c r="C272" s="237"/>
      <c r="D272" s="237"/>
      <c r="E272" s="237"/>
      <c r="F272" s="237"/>
      <c r="G272" s="237"/>
      <c r="H272" s="237"/>
      <c r="I272" s="237"/>
      <c r="J272" s="237"/>
      <c r="K272" s="237"/>
      <c r="L272" s="237"/>
      <c r="M272" s="237"/>
      <c r="N272" s="237"/>
      <c r="O272" s="237"/>
      <c r="P272" s="237"/>
      <c r="Q272" s="237"/>
      <c r="R272" s="237"/>
      <c r="S272" s="237"/>
      <c r="T272" s="237"/>
      <c r="U272" s="237"/>
    </row>
    <row r="273" spans="1:21" ht="15.75" customHeight="1" x14ac:dyDescent="0.25">
      <c r="A273" s="237"/>
      <c r="B273" s="505"/>
      <c r="C273" s="237"/>
      <c r="D273" s="237"/>
      <c r="E273" s="237"/>
      <c r="F273" s="237"/>
      <c r="G273" s="237"/>
      <c r="H273" s="237"/>
      <c r="I273" s="237"/>
      <c r="J273" s="237"/>
      <c r="K273" s="237"/>
      <c r="L273" s="237"/>
      <c r="M273" s="237"/>
      <c r="N273" s="237"/>
      <c r="O273" s="237"/>
      <c r="P273" s="237"/>
      <c r="Q273" s="237"/>
      <c r="R273" s="237"/>
      <c r="S273" s="237"/>
      <c r="T273" s="237"/>
      <c r="U273" s="237"/>
    </row>
    <row r="274" spans="1:21" ht="15.75" customHeight="1" x14ac:dyDescent="0.25">
      <c r="A274" s="237"/>
      <c r="B274" s="505"/>
      <c r="C274" s="237"/>
      <c r="D274" s="237"/>
      <c r="E274" s="237"/>
      <c r="F274" s="237"/>
      <c r="G274" s="237"/>
      <c r="H274" s="237"/>
      <c r="I274" s="237"/>
      <c r="J274" s="237"/>
      <c r="K274" s="237"/>
      <c r="L274" s="237"/>
      <c r="M274" s="237"/>
      <c r="N274" s="237"/>
      <c r="O274" s="237"/>
      <c r="P274" s="237"/>
      <c r="Q274" s="237"/>
      <c r="R274" s="237"/>
      <c r="S274" s="237"/>
      <c r="T274" s="237"/>
      <c r="U274" s="237"/>
    </row>
    <row r="275" spans="1:21" ht="15.75" customHeight="1" x14ac:dyDescent="0.25">
      <c r="A275" s="237"/>
      <c r="B275" s="505"/>
      <c r="C275" s="237"/>
      <c r="D275" s="237"/>
      <c r="E275" s="237"/>
      <c r="F275" s="237"/>
      <c r="G275" s="237"/>
      <c r="H275" s="237"/>
      <c r="I275" s="237"/>
      <c r="J275" s="237"/>
      <c r="K275" s="237"/>
      <c r="L275" s="237"/>
      <c r="M275" s="237"/>
      <c r="N275" s="237"/>
      <c r="O275" s="237"/>
      <c r="P275" s="237"/>
      <c r="Q275" s="237"/>
      <c r="R275" s="237"/>
      <c r="S275" s="237"/>
      <c r="T275" s="237"/>
      <c r="U275" s="237"/>
    </row>
    <row r="276" spans="1:21" ht="15.75" customHeight="1" x14ac:dyDescent="0.25">
      <c r="A276" s="237"/>
      <c r="B276" s="505"/>
      <c r="C276" s="237"/>
      <c r="D276" s="237"/>
      <c r="E276" s="237"/>
      <c r="F276" s="237"/>
      <c r="G276" s="237"/>
      <c r="H276" s="237"/>
      <c r="I276" s="237"/>
      <c r="J276" s="237"/>
      <c r="K276" s="237"/>
      <c r="L276" s="237"/>
      <c r="M276" s="237"/>
      <c r="N276" s="237"/>
      <c r="O276" s="237"/>
      <c r="P276" s="237"/>
      <c r="Q276" s="237"/>
      <c r="R276" s="237"/>
      <c r="S276" s="237"/>
      <c r="T276" s="237"/>
      <c r="U276" s="237"/>
    </row>
    <row r="277" spans="1:21" ht="15.75" customHeight="1" x14ac:dyDescent="0.25">
      <c r="A277" s="237"/>
      <c r="B277" s="505"/>
      <c r="C277" s="237"/>
      <c r="D277" s="237"/>
      <c r="E277" s="237"/>
      <c r="F277" s="237"/>
      <c r="G277" s="237"/>
      <c r="H277" s="237"/>
      <c r="I277" s="237"/>
      <c r="J277" s="237"/>
      <c r="K277" s="237"/>
      <c r="L277" s="237"/>
      <c r="M277" s="237"/>
      <c r="N277" s="237"/>
      <c r="O277" s="237"/>
      <c r="P277" s="237"/>
      <c r="Q277" s="237"/>
      <c r="R277" s="237"/>
      <c r="S277" s="237"/>
      <c r="T277" s="237"/>
      <c r="U277" s="237"/>
    </row>
    <row r="278" spans="1:21" ht="15.75" customHeight="1" x14ac:dyDescent="0.25">
      <c r="A278" s="237"/>
      <c r="B278" s="505"/>
      <c r="C278" s="237"/>
      <c r="D278" s="237"/>
      <c r="E278" s="237"/>
      <c r="F278" s="237"/>
      <c r="G278" s="237"/>
      <c r="H278" s="237"/>
      <c r="I278" s="237"/>
      <c r="J278" s="237"/>
      <c r="K278" s="237"/>
      <c r="L278" s="237"/>
      <c r="M278" s="237"/>
      <c r="N278" s="237"/>
      <c r="O278" s="237"/>
      <c r="P278" s="237"/>
      <c r="Q278" s="237"/>
      <c r="R278" s="237"/>
      <c r="S278" s="237"/>
      <c r="T278" s="237"/>
      <c r="U278" s="237"/>
    </row>
    <row r="279" spans="1:21" ht="15.75" customHeight="1" x14ac:dyDescent="0.25">
      <c r="A279" s="237"/>
      <c r="B279" s="505"/>
      <c r="C279" s="237"/>
      <c r="D279" s="237"/>
      <c r="E279" s="237"/>
      <c r="F279" s="237"/>
      <c r="G279" s="237"/>
      <c r="H279" s="237"/>
      <c r="I279" s="237"/>
      <c r="J279" s="237"/>
      <c r="K279" s="237"/>
      <c r="L279" s="237"/>
      <c r="M279" s="237"/>
      <c r="N279" s="237"/>
      <c r="O279" s="237"/>
      <c r="P279" s="237"/>
      <c r="Q279" s="237"/>
      <c r="R279" s="237"/>
      <c r="S279" s="237"/>
      <c r="T279" s="237"/>
      <c r="U279" s="237"/>
    </row>
    <row r="280" spans="1:21" ht="15.75" customHeight="1" x14ac:dyDescent="0.25">
      <c r="A280" s="237"/>
      <c r="B280" s="505"/>
      <c r="C280" s="237"/>
      <c r="D280" s="237"/>
      <c r="E280" s="237"/>
      <c r="F280" s="237"/>
      <c r="G280" s="237"/>
      <c r="H280" s="237"/>
      <c r="I280" s="237"/>
      <c r="J280" s="237"/>
      <c r="K280" s="237"/>
      <c r="L280" s="237"/>
      <c r="M280" s="237"/>
      <c r="N280" s="237"/>
      <c r="O280" s="237"/>
      <c r="P280" s="237"/>
      <c r="Q280" s="237"/>
      <c r="R280" s="237"/>
      <c r="S280" s="237"/>
      <c r="T280" s="237"/>
      <c r="U280" s="237"/>
    </row>
    <row r="281" spans="1:21" ht="15.75" customHeight="1" x14ac:dyDescent="0.25">
      <c r="A281" s="237"/>
      <c r="B281" s="505"/>
      <c r="C281" s="237"/>
      <c r="D281" s="237"/>
      <c r="E281" s="237"/>
      <c r="F281" s="237"/>
      <c r="G281" s="237"/>
      <c r="H281" s="237"/>
      <c r="I281" s="237"/>
      <c r="J281" s="237"/>
      <c r="K281" s="237"/>
      <c r="L281" s="237"/>
      <c r="M281" s="237"/>
      <c r="N281" s="237"/>
      <c r="O281" s="237"/>
      <c r="P281" s="237"/>
      <c r="Q281" s="237"/>
      <c r="R281" s="237"/>
      <c r="S281" s="237"/>
      <c r="T281" s="237"/>
      <c r="U281" s="237"/>
    </row>
    <row r="282" spans="1:21" ht="15.75" customHeight="1" x14ac:dyDescent="0.25">
      <c r="A282" s="237"/>
      <c r="B282" s="505"/>
      <c r="C282" s="237"/>
      <c r="D282" s="237"/>
      <c r="E282" s="237"/>
      <c r="F282" s="237"/>
      <c r="G282" s="237"/>
      <c r="H282" s="237"/>
      <c r="I282" s="237"/>
      <c r="J282" s="237"/>
      <c r="K282" s="237"/>
      <c r="L282" s="237"/>
      <c r="M282" s="237"/>
      <c r="N282" s="237"/>
      <c r="O282" s="237"/>
      <c r="P282" s="237"/>
      <c r="Q282" s="237"/>
      <c r="R282" s="237"/>
      <c r="S282" s="237"/>
      <c r="T282" s="237"/>
      <c r="U282" s="237"/>
    </row>
    <row r="283" spans="1:21" ht="15.75" customHeight="1" x14ac:dyDescent="0.25">
      <c r="A283" s="237"/>
      <c r="B283" s="505"/>
      <c r="C283" s="237"/>
      <c r="D283" s="237"/>
      <c r="E283" s="237"/>
      <c r="F283" s="237"/>
      <c r="G283" s="237"/>
      <c r="H283" s="237"/>
      <c r="I283" s="237"/>
      <c r="J283" s="237"/>
      <c r="K283" s="237"/>
      <c r="L283" s="237"/>
      <c r="M283" s="237"/>
      <c r="N283" s="237"/>
      <c r="O283" s="237"/>
      <c r="P283" s="237"/>
      <c r="Q283" s="237"/>
      <c r="R283" s="237"/>
      <c r="S283" s="237"/>
      <c r="T283" s="237"/>
      <c r="U283" s="237"/>
    </row>
    <row r="284" spans="1:21" ht="15.75" customHeight="1" x14ac:dyDescent="0.25">
      <c r="A284" s="237"/>
      <c r="B284" s="505"/>
      <c r="C284" s="237"/>
      <c r="D284" s="237"/>
      <c r="E284" s="237"/>
      <c r="F284" s="237"/>
      <c r="G284" s="237"/>
      <c r="H284" s="237"/>
      <c r="I284" s="237"/>
      <c r="J284" s="237"/>
      <c r="K284" s="237"/>
      <c r="L284" s="237"/>
      <c r="M284" s="237"/>
      <c r="N284" s="237"/>
      <c r="O284" s="237"/>
      <c r="P284" s="237"/>
      <c r="Q284" s="237"/>
      <c r="R284" s="237"/>
      <c r="S284" s="237"/>
      <c r="T284" s="237"/>
      <c r="U284" s="237"/>
    </row>
    <row r="285" spans="1:21" ht="15.75" customHeight="1" x14ac:dyDescent="0.25">
      <c r="A285" s="237"/>
      <c r="B285" s="505"/>
      <c r="C285" s="237"/>
      <c r="D285" s="237"/>
      <c r="E285" s="237"/>
      <c r="F285" s="237"/>
      <c r="G285" s="237"/>
      <c r="H285" s="237"/>
      <c r="I285" s="237"/>
      <c r="J285" s="237"/>
      <c r="K285" s="237"/>
      <c r="L285" s="237"/>
      <c r="M285" s="237"/>
      <c r="N285" s="237"/>
      <c r="O285" s="237"/>
      <c r="P285" s="237"/>
      <c r="Q285" s="237"/>
      <c r="R285" s="237"/>
      <c r="S285" s="237"/>
      <c r="T285" s="237"/>
      <c r="U285" s="237"/>
    </row>
    <row r="286" spans="1:21" ht="15.75" customHeight="1" x14ac:dyDescent="0.25">
      <c r="A286" s="237"/>
      <c r="B286" s="505"/>
      <c r="C286" s="237"/>
      <c r="D286" s="237"/>
      <c r="E286" s="237"/>
      <c r="F286" s="237"/>
      <c r="G286" s="237"/>
      <c r="H286" s="237"/>
      <c r="I286" s="237"/>
      <c r="J286" s="237"/>
      <c r="K286" s="237"/>
      <c r="L286" s="237"/>
      <c r="M286" s="237"/>
      <c r="N286" s="237"/>
      <c r="O286" s="237"/>
      <c r="P286" s="237"/>
      <c r="Q286" s="237"/>
      <c r="R286" s="237"/>
      <c r="S286" s="237"/>
      <c r="T286" s="237"/>
      <c r="U286" s="237"/>
    </row>
    <row r="287" spans="1:21" ht="15.75" customHeight="1" x14ac:dyDescent="0.25">
      <c r="A287" s="237"/>
      <c r="B287" s="505"/>
      <c r="C287" s="237"/>
      <c r="D287" s="237"/>
      <c r="E287" s="237"/>
      <c r="F287" s="237"/>
      <c r="G287" s="237"/>
      <c r="H287" s="237"/>
      <c r="I287" s="237"/>
      <c r="J287" s="237"/>
      <c r="K287" s="237"/>
      <c r="L287" s="237"/>
      <c r="M287" s="237"/>
      <c r="N287" s="237"/>
      <c r="O287" s="237"/>
      <c r="P287" s="237"/>
      <c r="Q287" s="237"/>
      <c r="R287" s="237"/>
      <c r="S287" s="237"/>
      <c r="T287" s="237"/>
      <c r="U287" s="237"/>
    </row>
    <row r="288" spans="1:21" ht="15.75" customHeight="1" x14ac:dyDescent="0.25">
      <c r="A288" s="237"/>
      <c r="B288" s="505"/>
      <c r="C288" s="237"/>
      <c r="D288" s="237"/>
      <c r="E288" s="237"/>
      <c r="F288" s="237"/>
      <c r="G288" s="237"/>
      <c r="H288" s="237"/>
      <c r="I288" s="237"/>
      <c r="J288" s="237"/>
      <c r="K288" s="237"/>
      <c r="L288" s="237"/>
      <c r="M288" s="237"/>
      <c r="N288" s="237"/>
      <c r="O288" s="237"/>
      <c r="P288" s="237"/>
      <c r="Q288" s="237"/>
      <c r="R288" s="237"/>
      <c r="S288" s="237"/>
      <c r="T288" s="237"/>
      <c r="U288" s="237"/>
    </row>
    <row r="289" spans="1:21" ht="15.75" customHeight="1" x14ac:dyDescent="0.25">
      <c r="A289" s="237"/>
      <c r="B289" s="505"/>
      <c r="C289" s="237"/>
      <c r="D289" s="237"/>
      <c r="E289" s="237"/>
      <c r="F289" s="237"/>
      <c r="G289" s="237"/>
      <c r="H289" s="237"/>
      <c r="I289" s="237"/>
      <c r="J289" s="237"/>
      <c r="K289" s="237"/>
      <c r="L289" s="237"/>
      <c r="M289" s="237"/>
      <c r="N289" s="237"/>
      <c r="O289" s="237"/>
      <c r="P289" s="237"/>
      <c r="Q289" s="237"/>
      <c r="R289" s="237"/>
      <c r="S289" s="237"/>
      <c r="T289" s="237"/>
      <c r="U289" s="237"/>
    </row>
    <row r="290" spans="1:21" ht="15.75" customHeight="1" x14ac:dyDescent="0.25">
      <c r="A290" s="237"/>
      <c r="B290" s="505"/>
      <c r="C290" s="237"/>
      <c r="D290" s="237"/>
      <c r="E290" s="237"/>
      <c r="F290" s="237"/>
      <c r="G290" s="237"/>
      <c r="H290" s="237"/>
      <c r="I290" s="237"/>
      <c r="J290" s="237"/>
      <c r="K290" s="237"/>
      <c r="L290" s="237"/>
      <c r="M290" s="237"/>
      <c r="N290" s="237"/>
      <c r="O290" s="237"/>
      <c r="P290" s="237"/>
      <c r="Q290" s="237"/>
      <c r="R290" s="237"/>
      <c r="S290" s="237"/>
      <c r="T290" s="237"/>
      <c r="U290" s="237"/>
    </row>
    <row r="291" spans="1:21" ht="15.75" customHeight="1" x14ac:dyDescent="0.25">
      <c r="A291" s="237"/>
      <c r="B291" s="505"/>
      <c r="C291" s="237"/>
      <c r="D291" s="237"/>
      <c r="E291" s="237"/>
      <c r="F291" s="237"/>
      <c r="G291" s="237"/>
      <c r="H291" s="237"/>
      <c r="I291" s="237"/>
      <c r="J291" s="237"/>
      <c r="K291" s="237"/>
      <c r="L291" s="237"/>
      <c r="M291" s="237"/>
      <c r="N291" s="237"/>
      <c r="O291" s="237"/>
      <c r="P291" s="237"/>
      <c r="Q291" s="237"/>
      <c r="R291" s="237"/>
      <c r="S291" s="237"/>
      <c r="T291" s="237"/>
      <c r="U291" s="237"/>
    </row>
    <row r="292" spans="1:21" ht="15.75" customHeight="1" x14ac:dyDescent="0.25">
      <c r="A292" s="237"/>
      <c r="B292" s="505"/>
      <c r="C292" s="237"/>
      <c r="D292" s="237"/>
      <c r="E292" s="237"/>
      <c r="F292" s="237"/>
      <c r="G292" s="237"/>
      <c r="H292" s="237"/>
      <c r="I292" s="237"/>
      <c r="J292" s="237"/>
      <c r="K292" s="237"/>
      <c r="L292" s="237"/>
      <c r="M292" s="237"/>
      <c r="N292" s="237"/>
      <c r="O292" s="237"/>
      <c r="P292" s="237"/>
      <c r="Q292" s="237"/>
      <c r="R292" s="237"/>
      <c r="S292" s="237"/>
      <c r="T292" s="237"/>
      <c r="U292" s="237"/>
    </row>
    <row r="293" spans="1:21" ht="15.75" customHeight="1" x14ac:dyDescent="0.25">
      <c r="A293" s="237"/>
      <c r="B293" s="505"/>
      <c r="C293" s="237"/>
      <c r="D293" s="237"/>
      <c r="E293" s="237"/>
      <c r="F293" s="237"/>
      <c r="G293" s="237"/>
      <c r="H293" s="237"/>
      <c r="I293" s="237"/>
      <c r="J293" s="237"/>
      <c r="K293" s="237"/>
      <c r="L293" s="237"/>
      <c r="M293" s="237"/>
      <c r="N293" s="237"/>
      <c r="O293" s="237"/>
      <c r="P293" s="237"/>
      <c r="Q293" s="237"/>
      <c r="R293" s="237"/>
      <c r="S293" s="237"/>
      <c r="T293" s="237"/>
      <c r="U293" s="237"/>
    </row>
    <row r="294" spans="1:21" ht="15.75" customHeight="1" x14ac:dyDescent="0.25">
      <c r="A294" s="237"/>
      <c r="B294" s="505"/>
      <c r="C294" s="237"/>
      <c r="D294" s="237"/>
      <c r="E294" s="237"/>
      <c r="F294" s="237"/>
      <c r="G294" s="237"/>
      <c r="H294" s="237"/>
      <c r="I294" s="237"/>
      <c r="J294" s="237"/>
      <c r="K294" s="237"/>
      <c r="L294" s="237"/>
      <c r="M294" s="237"/>
      <c r="N294" s="237"/>
      <c r="O294" s="237"/>
      <c r="P294" s="237"/>
      <c r="Q294" s="237"/>
      <c r="R294" s="237"/>
      <c r="S294" s="237"/>
      <c r="T294" s="237"/>
      <c r="U294" s="237"/>
    </row>
    <row r="295" spans="1:21" ht="15.75" customHeight="1" x14ac:dyDescent="0.25">
      <c r="A295" s="237"/>
      <c r="B295" s="505"/>
      <c r="C295" s="237"/>
      <c r="D295" s="237"/>
      <c r="E295" s="237"/>
      <c r="F295" s="237"/>
      <c r="G295" s="237"/>
      <c r="H295" s="237"/>
      <c r="I295" s="237"/>
      <c r="J295" s="237"/>
      <c r="K295" s="237"/>
      <c r="L295" s="237"/>
      <c r="M295" s="237"/>
      <c r="N295" s="237"/>
      <c r="O295" s="237"/>
      <c r="P295" s="237"/>
      <c r="Q295" s="237"/>
      <c r="R295" s="237"/>
      <c r="S295" s="237"/>
      <c r="T295" s="237"/>
      <c r="U295" s="237"/>
    </row>
    <row r="296" spans="1:21" ht="15.75" customHeight="1" x14ac:dyDescent="0.25">
      <c r="A296" s="237"/>
      <c r="B296" s="505"/>
      <c r="C296" s="237"/>
      <c r="D296" s="237"/>
      <c r="E296" s="237"/>
      <c r="F296" s="237"/>
      <c r="G296" s="237"/>
      <c r="H296" s="237"/>
      <c r="I296" s="237"/>
      <c r="J296" s="237"/>
      <c r="K296" s="237"/>
      <c r="L296" s="237"/>
      <c r="M296" s="237"/>
      <c r="N296" s="237"/>
      <c r="O296" s="237"/>
      <c r="P296" s="237"/>
      <c r="Q296" s="237"/>
      <c r="R296" s="237"/>
      <c r="S296" s="237"/>
      <c r="T296" s="237"/>
      <c r="U296" s="237"/>
    </row>
    <row r="297" spans="1:21" ht="15.75" customHeight="1" x14ac:dyDescent="0.25">
      <c r="A297" s="237"/>
      <c r="B297" s="505"/>
      <c r="C297" s="237"/>
      <c r="D297" s="237"/>
      <c r="E297" s="237"/>
      <c r="F297" s="237"/>
      <c r="G297" s="237"/>
      <c r="H297" s="237"/>
      <c r="I297" s="237"/>
      <c r="J297" s="237"/>
      <c r="K297" s="237"/>
      <c r="L297" s="237"/>
      <c r="M297" s="237"/>
      <c r="N297" s="237"/>
      <c r="O297" s="237"/>
      <c r="P297" s="237"/>
      <c r="Q297" s="237"/>
      <c r="R297" s="237"/>
      <c r="S297" s="237"/>
      <c r="T297" s="237"/>
      <c r="U297" s="237"/>
    </row>
    <row r="298" spans="1:21" ht="15.75" customHeight="1" x14ac:dyDescent="0.25">
      <c r="A298" s="237"/>
      <c r="B298" s="505"/>
      <c r="C298" s="237"/>
      <c r="D298" s="237"/>
      <c r="E298" s="237"/>
      <c r="F298" s="237"/>
      <c r="G298" s="237"/>
      <c r="H298" s="237"/>
      <c r="I298" s="237"/>
      <c r="J298" s="237"/>
      <c r="K298" s="237"/>
      <c r="L298" s="237"/>
      <c r="M298" s="237"/>
      <c r="N298" s="237"/>
      <c r="O298" s="237"/>
      <c r="P298" s="237"/>
      <c r="Q298" s="237"/>
      <c r="R298" s="237"/>
      <c r="S298" s="237"/>
      <c r="T298" s="237"/>
      <c r="U298" s="237"/>
    </row>
    <row r="299" spans="1:21" ht="15.75" customHeight="1" x14ac:dyDescent="0.25">
      <c r="A299" s="237"/>
      <c r="B299" s="505"/>
      <c r="C299" s="237"/>
      <c r="D299" s="237"/>
      <c r="E299" s="237"/>
      <c r="F299" s="237"/>
      <c r="G299" s="237"/>
      <c r="H299" s="237"/>
      <c r="I299" s="237"/>
      <c r="J299" s="237"/>
      <c r="K299" s="237"/>
      <c r="L299" s="237"/>
      <c r="M299" s="237"/>
      <c r="N299" s="237"/>
      <c r="O299" s="237"/>
      <c r="P299" s="237"/>
      <c r="Q299" s="237"/>
      <c r="R299" s="237"/>
      <c r="S299" s="237"/>
      <c r="T299" s="237"/>
      <c r="U299" s="237"/>
    </row>
    <row r="300" spans="1:21" ht="15.75" customHeight="1" x14ac:dyDescent="0.25">
      <c r="A300" s="237"/>
      <c r="B300" s="505"/>
      <c r="C300" s="237"/>
      <c r="D300" s="237"/>
      <c r="E300" s="237"/>
      <c r="F300" s="237"/>
      <c r="G300" s="237"/>
      <c r="H300" s="237"/>
      <c r="I300" s="237"/>
      <c r="J300" s="237"/>
      <c r="K300" s="237"/>
      <c r="L300" s="237"/>
      <c r="M300" s="237"/>
      <c r="N300" s="237"/>
      <c r="O300" s="237"/>
      <c r="P300" s="237"/>
      <c r="Q300" s="237"/>
      <c r="R300" s="237"/>
      <c r="S300" s="237"/>
      <c r="T300" s="237"/>
      <c r="U300" s="237"/>
    </row>
    <row r="301" spans="1:21" ht="15.75" customHeight="1" x14ac:dyDescent="0.25">
      <c r="A301" s="237"/>
      <c r="B301" s="505"/>
      <c r="C301" s="237"/>
      <c r="D301" s="237"/>
      <c r="E301" s="237"/>
      <c r="F301" s="237"/>
      <c r="G301" s="237"/>
      <c r="H301" s="237"/>
      <c r="I301" s="237"/>
      <c r="J301" s="237"/>
      <c r="K301" s="237"/>
      <c r="L301" s="237"/>
      <c r="M301" s="237"/>
      <c r="N301" s="237"/>
      <c r="O301" s="237"/>
      <c r="P301" s="237"/>
      <c r="Q301" s="237"/>
      <c r="R301" s="237"/>
      <c r="S301" s="237"/>
      <c r="T301" s="237"/>
      <c r="U301" s="237"/>
    </row>
    <row r="302" spans="1:21" ht="15.75" customHeight="1" x14ac:dyDescent="0.25">
      <c r="A302" s="237"/>
      <c r="B302" s="505"/>
      <c r="C302" s="237"/>
      <c r="D302" s="237"/>
      <c r="E302" s="237"/>
      <c r="F302" s="237"/>
      <c r="G302" s="237"/>
      <c r="H302" s="237"/>
      <c r="I302" s="237"/>
      <c r="J302" s="237"/>
      <c r="K302" s="237"/>
      <c r="L302" s="237"/>
      <c r="M302" s="237"/>
      <c r="N302" s="237"/>
      <c r="O302" s="237"/>
      <c r="P302" s="237"/>
      <c r="Q302" s="237"/>
      <c r="R302" s="237"/>
      <c r="S302" s="237"/>
      <c r="T302" s="237"/>
      <c r="U302" s="237"/>
    </row>
    <row r="303" spans="1:21" ht="15.75" customHeight="1" x14ac:dyDescent="0.25">
      <c r="A303" s="237"/>
      <c r="B303" s="505"/>
      <c r="C303" s="237"/>
      <c r="D303" s="237"/>
      <c r="E303" s="237"/>
      <c r="F303" s="237"/>
      <c r="G303" s="237"/>
      <c r="H303" s="237"/>
      <c r="I303" s="237"/>
      <c r="J303" s="237"/>
      <c r="K303" s="237"/>
      <c r="L303" s="237"/>
      <c r="M303" s="237"/>
      <c r="N303" s="237"/>
      <c r="O303" s="237"/>
      <c r="P303" s="237"/>
      <c r="Q303" s="237"/>
      <c r="R303" s="237"/>
      <c r="S303" s="237"/>
      <c r="T303" s="237"/>
      <c r="U303" s="237"/>
    </row>
    <row r="304" spans="1:21" ht="15.75" customHeight="1" x14ac:dyDescent="0.25">
      <c r="A304" s="237"/>
      <c r="B304" s="505"/>
      <c r="C304" s="237"/>
      <c r="D304" s="237"/>
      <c r="E304" s="237"/>
      <c r="F304" s="237"/>
      <c r="G304" s="237"/>
      <c r="H304" s="237"/>
      <c r="I304" s="237"/>
      <c r="J304" s="237"/>
      <c r="K304" s="237"/>
      <c r="L304" s="237"/>
      <c r="M304" s="237"/>
      <c r="N304" s="237"/>
      <c r="O304" s="237"/>
      <c r="P304" s="237"/>
      <c r="Q304" s="237"/>
      <c r="R304" s="237"/>
      <c r="S304" s="237"/>
      <c r="T304" s="237"/>
      <c r="U304" s="237"/>
    </row>
    <row r="305" spans="1:21" ht="15.75" customHeight="1" x14ac:dyDescent="0.25">
      <c r="A305" s="237"/>
      <c r="B305" s="505"/>
      <c r="C305" s="237"/>
      <c r="D305" s="237"/>
      <c r="E305" s="237"/>
      <c r="F305" s="237"/>
      <c r="G305" s="237"/>
      <c r="H305" s="237"/>
      <c r="I305" s="237"/>
      <c r="J305" s="237"/>
      <c r="K305" s="237"/>
      <c r="L305" s="237"/>
      <c r="M305" s="237"/>
      <c r="N305" s="237"/>
      <c r="O305" s="237"/>
      <c r="P305" s="237"/>
      <c r="Q305" s="237"/>
      <c r="R305" s="237"/>
      <c r="S305" s="237"/>
      <c r="T305" s="237"/>
      <c r="U305" s="237"/>
    </row>
    <row r="306" spans="1:21" ht="15.75" customHeight="1" x14ac:dyDescent="0.25">
      <c r="A306" s="237"/>
      <c r="B306" s="505"/>
      <c r="C306" s="237"/>
      <c r="D306" s="237"/>
      <c r="E306" s="237"/>
      <c r="F306" s="237"/>
      <c r="G306" s="237"/>
      <c r="H306" s="237"/>
      <c r="I306" s="237"/>
      <c r="J306" s="237"/>
      <c r="K306" s="237"/>
      <c r="L306" s="237"/>
      <c r="M306" s="237"/>
      <c r="N306" s="237"/>
      <c r="O306" s="237"/>
      <c r="P306" s="237"/>
      <c r="Q306" s="237"/>
      <c r="R306" s="237"/>
      <c r="S306" s="237"/>
      <c r="T306" s="237"/>
      <c r="U306" s="237"/>
    </row>
    <row r="307" spans="1:21" ht="15.75" customHeight="1" x14ac:dyDescent="0.25">
      <c r="A307" s="237"/>
      <c r="B307" s="505"/>
      <c r="C307" s="237"/>
      <c r="D307" s="237"/>
      <c r="E307" s="237"/>
      <c r="F307" s="237"/>
      <c r="G307" s="237"/>
      <c r="H307" s="237"/>
      <c r="I307" s="237"/>
      <c r="J307" s="237"/>
      <c r="K307" s="237"/>
      <c r="L307" s="237"/>
      <c r="M307" s="237"/>
      <c r="N307" s="237"/>
      <c r="O307" s="237"/>
      <c r="P307" s="237"/>
      <c r="Q307" s="237"/>
      <c r="R307" s="237"/>
      <c r="S307" s="237"/>
      <c r="T307" s="237"/>
      <c r="U307" s="237"/>
    </row>
    <row r="308" spans="1:21" ht="15.75" customHeight="1" x14ac:dyDescent="0.25">
      <c r="A308" s="237"/>
      <c r="B308" s="505"/>
      <c r="C308" s="237"/>
      <c r="D308" s="237"/>
      <c r="E308" s="237"/>
      <c r="F308" s="237"/>
      <c r="G308" s="237"/>
      <c r="H308" s="237"/>
      <c r="I308" s="237"/>
      <c r="J308" s="237"/>
      <c r="K308" s="237"/>
      <c r="L308" s="237"/>
      <c r="M308" s="237"/>
      <c r="N308" s="237"/>
      <c r="O308" s="237"/>
      <c r="P308" s="237"/>
      <c r="Q308" s="237"/>
      <c r="R308" s="237"/>
      <c r="S308" s="237"/>
      <c r="T308" s="237"/>
      <c r="U308" s="237"/>
    </row>
    <row r="309" spans="1:21" ht="15.75" customHeight="1" x14ac:dyDescent="0.25">
      <c r="A309" s="237"/>
      <c r="B309" s="505"/>
      <c r="C309" s="237"/>
      <c r="D309" s="237"/>
      <c r="E309" s="237"/>
      <c r="F309" s="237"/>
      <c r="G309" s="237"/>
      <c r="H309" s="237"/>
      <c r="I309" s="237"/>
      <c r="J309" s="237"/>
      <c r="K309" s="237"/>
      <c r="L309" s="237"/>
      <c r="M309" s="237"/>
      <c r="N309" s="237"/>
      <c r="O309" s="237"/>
      <c r="P309" s="237"/>
      <c r="Q309" s="237"/>
      <c r="R309" s="237"/>
      <c r="S309" s="237"/>
      <c r="T309" s="237"/>
      <c r="U309" s="237"/>
    </row>
    <row r="310" spans="1:21" ht="15.75" customHeight="1" x14ac:dyDescent="0.25">
      <c r="A310" s="237"/>
      <c r="B310" s="505"/>
      <c r="C310" s="237"/>
      <c r="D310" s="237"/>
      <c r="E310" s="237"/>
      <c r="F310" s="237"/>
      <c r="G310" s="237"/>
      <c r="H310" s="237"/>
      <c r="I310" s="237"/>
      <c r="J310" s="237"/>
      <c r="K310" s="237"/>
      <c r="L310" s="237"/>
      <c r="M310" s="237"/>
      <c r="N310" s="237"/>
      <c r="O310" s="237"/>
      <c r="P310" s="237"/>
      <c r="Q310" s="237"/>
      <c r="R310" s="237"/>
      <c r="S310" s="237"/>
      <c r="T310" s="237"/>
      <c r="U310" s="237"/>
    </row>
    <row r="311" spans="1:21" ht="15.75" customHeight="1" x14ac:dyDescent="0.25">
      <c r="A311" s="237"/>
      <c r="B311" s="505"/>
      <c r="C311" s="237"/>
      <c r="D311" s="237"/>
      <c r="E311" s="237"/>
      <c r="F311" s="237"/>
      <c r="G311" s="237"/>
      <c r="H311" s="237"/>
      <c r="I311" s="237"/>
      <c r="J311" s="237"/>
      <c r="K311" s="237"/>
      <c r="L311" s="237"/>
      <c r="M311" s="237"/>
      <c r="N311" s="237"/>
      <c r="O311" s="237"/>
      <c r="P311" s="237"/>
      <c r="Q311" s="237"/>
      <c r="R311" s="237"/>
      <c r="S311" s="237"/>
      <c r="T311" s="237"/>
      <c r="U311" s="237"/>
    </row>
    <row r="312" spans="1:21" ht="15.75" customHeight="1" x14ac:dyDescent="0.25">
      <c r="A312" s="237"/>
      <c r="B312" s="505"/>
      <c r="C312" s="237"/>
      <c r="D312" s="237"/>
      <c r="E312" s="237"/>
      <c r="F312" s="237"/>
      <c r="G312" s="237"/>
      <c r="H312" s="237"/>
      <c r="I312" s="237"/>
      <c r="J312" s="237"/>
      <c r="K312" s="237"/>
      <c r="L312" s="237"/>
      <c r="M312" s="237"/>
      <c r="N312" s="237"/>
      <c r="O312" s="237"/>
      <c r="P312" s="237"/>
      <c r="Q312" s="237"/>
      <c r="R312" s="237"/>
      <c r="S312" s="237"/>
      <c r="T312" s="237"/>
      <c r="U312" s="237"/>
    </row>
    <row r="313" spans="1:21" ht="15.75" customHeight="1" x14ac:dyDescent="0.25">
      <c r="A313" s="237"/>
      <c r="B313" s="505"/>
      <c r="C313" s="237"/>
      <c r="D313" s="237"/>
      <c r="E313" s="237"/>
      <c r="F313" s="237"/>
      <c r="G313" s="237"/>
      <c r="H313" s="237"/>
      <c r="I313" s="237"/>
      <c r="J313" s="237"/>
      <c r="K313" s="237"/>
      <c r="L313" s="237"/>
      <c r="M313" s="237"/>
      <c r="N313" s="237"/>
      <c r="O313" s="237"/>
      <c r="P313" s="237"/>
      <c r="Q313" s="237"/>
      <c r="R313" s="237"/>
      <c r="S313" s="237"/>
      <c r="T313" s="237"/>
      <c r="U313" s="237"/>
    </row>
    <row r="314" spans="1:21" ht="15.75" customHeight="1" x14ac:dyDescent="0.25">
      <c r="A314" s="237"/>
      <c r="B314" s="505"/>
      <c r="C314" s="237"/>
      <c r="D314" s="237"/>
      <c r="E314" s="237"/>
      <c r="F314" s="237"/>
      <c r="G314" s="237"/>
      <c r="H314" s="237"/>
      <c r="I314" s="237"/>
      <c r="J314" s="237"/>
      <c r="K314" s="237"/>
      <c r="L314" s="237"/>
      <c r="M314" s="237"/>
      <c r="N314" s="237"/>
      <c r="O314" s="237"/>
      <c r="P314" s="237"/>
      <c r="Q314" s="237"/>
      <c r="R314" s="237"/>
      <c r="S314" s="237"/>
      <c r="T314" s="237"/>
      <c r="U314" s="237"/>
    </row>
    <row r="315" spans="1:21" ht="15.75" customHeight="1" x14ac:dyDescent="0.25">
      <c r="A315" s="237"/>
      <c r="B315" s="505"/>
      <c r="C315" s="237"/>
      <c r="D315" s="237"/>
      <c r="E315" s="237"/>
      <c r="F315" s="237"/>
      <c r="G315" s="237"/>
      <c r="H315" s="237"/>
      <c r="I315" s="237"/>
      <c r="J315" s="237"/>
      <c r="K315" s="237"/>
      <c r="L315" s="237"/>
      <c r="M315" s="237"/>
      <c r="N315" s="237"/>
      <c r="O315" s="237"/>
      <c r="P315" s="237"/>
      <c r="Q315" s="237"/>
      <c r="R315" s="237"/>
      <c r="S315" s="237"/>
      <c r="T315" s="237"/>
      <c r="U315" s="237"/>
    </row>
    <row r="316" spans="1:21" ht="15.75" customHeight="1" x14ac:dyDescent="0.25">
      <c r="A316" s="237"/>
      <c r="B316" s="505"/>
      <c r="C316" s="237"/>
      <c r="D316" s="237"/>
      <c r="E316" s="237"/>
      <c r="F316" s="237"/>
      <c r="G316" s="237"/>
      <c r="H316" s="237"/>
      <c r="I316" s="237"/>
      <c r="J316" s="237"/>
      <c r="K316" s="237"/>
      <c r="L316" s="237"/>
      <c r="M316" s="237"/>
      <c r="N316" s="237"/>
      <c r="O316" s="237"/>
      <c r="P316" s="237"/>
      <c r="Q316" s="237"/>
      <c r="R316" s="237"/>
      <c r="S316" s="237"/>
      <c r="T316" s="237"/>
      <c r="U316" s="237"/>
    </row>
    <row r="317" spans="1:21" ht="15.75" customHeight="1" x14ac:dyDescent="0.25">
      <c r="A317" s="237"/>
      <c r="B317" s="505"/>
      <c r="C317" s="237"/>
      <c r="D317" s="237"/>
      <c r="E317" s="237"/>
      <c r="F317" s="237"/>
      <c r="G317" s="237"/>
      <c r="H317" s="237"/>
      <c r="I317" s="237"/>
      <c r="J317" s="237"/>
      <c r="K317" s="237"/>
      <c r="L317" s="237"/>
      <c r="M317" s="237"/>
      <c r="N317" s="237"/>
      <c r="O317" s="237"/>
      <c r="P317" s="237"/>
      <c r="Q317" s="237"/>
      <c r="R317" s="237"/>
      <c r="S317" s="237"/>
      <c r="T317" s="237"/>
      <c r="U317" s="237"/>
    </row>
    <row r="318" spans="1:21" ht="15.75" customHeight="1" x14ac:dyDescent="0.25">
      <c r="A318" s="237"/>
      <c r="B318" s="505"/>
      <c r="C318" s="237"/>
      <c r="D318" s="237"/>
      <c r="E318" s="237"/>
      <c r="F318" s="237"/>
      <c r="G318" s="237"/>
      <c r="H318" s="237"/>
      <c r="I318" s="237"/>
      <c r="J318" s="237"/>
      <c r="K318" s="237"/>
      <c r="L318" s="237"/>
      <c r="M318" s="237"/>
      <c r="N318" s="237"/>
      <c r="O318" s="237"/>
      <c r="P318" s="237"/>
      <c r="Q318" s="237"/>
      <c r="R318" s="237"/>
      <c r="S318" s="237"/>
      <c r="T318" s="237"/>
      <c r="U318" s="237"/>
    </row>
    <row r="319" spans="1:21" ht="15.75" customHeight="1" x14ac:dyDescent="0.25">
      <c r="A319" s="237"/>
      <c r="B319" s="505"/>
      <c r="C319" s="237"/>
      <c r="D319" s="237"/>
      <c r="E319" s="237"/>
      <c r="F319" s="237"/>
      <c r="G319" s="237"/>
      <c r="H319" s="237"/>
      <c r="I319" s="237"/>
      <c r="J319" s="237"/>
      <c r="K319" s="237"/>
      <c r="L319" s="237"/>
      <c r="M319" s="237"/>
      <c r="N319" s="237"/>
      <c r="O319" s="237"/>
      <c r="P319" s="237"/>
      <c r="Q319" s="237"/>
      <c r="R319" s="237"/>
      <c r="S319" s="237"/>
      <c r="T319" s="237"/>
      <c r="U319" s="237"/>
    </row>
    <row r="320" spans="1:21" ht="15.75" customHeight="1" x14ac:dyDescent="0.25">
      <c r="A320" s="237"/>
      <c r="B320" s="505"/>
      <c r="C320" s="237"/>
      <c r="D320" s="237"/>
      <c r="E320" s="237"/>
      <c r="F320" s="237"/>
      <c r="G320" s="237"/>
      <c r="H320" s="237"/>
      <c r="I320" s="237"/>
      <c r="J320" s="237"/>
      <c r="K320" s="237"/>
      <c r="L320" s="237"/>
      <c r="M320" s="237"/>
      <c r="N320" s="237"/>
      <c r="O320" s="237"/>
      <c r="P320" s="237"/>
      <c r="Q320" s="237"/>
      <c r="R320" s="237"/>
      <c r="S320" s="237"/>
      <c r="T320" s="237"/>
      <c r="U320" s="237"/>
    </row>
    <row r="321" spans="1:21" ht="15.75" customHeight="1" x14ac:dyDescent="0.25">
      <c r="A321" s="237"/>
      <c r="B321" s="505"/>
      <c r="C321" s="237"/>
      <c r="D321" s="237"/>
      <c r="E321" s="237"/>
      <c r="F321" s="237"/>
      <c r="G321" s="237"/>
      <c r="H321" s="237"/>
      <c r="I321" s="237"/>
      <c r="J321" s="237"/>
      <c r="K321" s="237"/>
      <c r="L321" s="237"/>
      <c r="M321" s="237"/>
      <c r="N321" s="237"/>
      <c r="O321" s="237"/>
      <c r="P321" s="237"/>
      <c r="Q321" s="237"/>
      <c r="R321" s="237"/>
      <c r="S321" s="237"/>
      <c r="T321" s="237"/>
      <c r="U321" s="237"/>
    </row>
    <row r="322" spans="1:21" ht="15.75" customHeight="1" x14ac:dyDescent="0.25">
      <c r="A322" s="237"/>
      <c r="B322" s="505"/>
      <c r="C322" s="237"/>
      <c r="D322" s="237"/>
      <c r="E322" s="237"/>
      <c r="F322" s="237"/>
      <c r="G322" s="237"/>
      <c r="H322" s="237"/>
      <c r="I322" s="237"/>
      <c r="J322" s="237"/>
      <c r="K322" s="237"/>
      <c r="L322" s="237"/>
      <c r="M322" s="237"/>
      <c r="N322" s="237"/>
      <c r="O322" s="237"/>
      <c r="P322" s="237"/>
      <c r="Q322" s="237"/>
      <c r="R322" s="237"/>
      <c r="S322" s="237"/>
      <c r="T322" s="237"/>
      <c r="U322" s="237"/>
    </row>
    <row r="323" spans="1:21" ht="15.75" customHeight="1" x14ac:dyDescent="0.25">
      <c r="A323" s="237"/>
      <c r="B323" s="505"/>
      <c r="C323" s="237"/>
      <c r="D323" s="237"/>
      <c r="E323" s="237"/>
      <c r="F323" s="237"/>
      <c r="G323" s="237"/>
      <c r="H323" s="237"/>
      <c r="I323" s="237"/>
      <c r="J323" s="237"/>
      <c r="K323" s="237"/>
      <c r="L323" s="237"/>
      <c r="M323" s="237"/>
      <c r="N323" s="237"/>
      <c r="O323" s="237"/>
      <c r="P323" s="237"/>
      <c r="Q323" s="237"/>
      <c r="R323" s="237"/>
      <c r="S323" s="237"/>
      <c r="T323" s="237"/>
      <c r="U323" s="237"/>
    </row>
    <row r="324" spans="1:21" ht="15.75" customHeight="1" x14ac:dyDescent="0.25">
      <c r="A324" s="237"/>
      <c r="B324" s="505"/>
      <c r="C324" s="237"/>
      <c r="D324" s="237"/>
      <c r="E324" s="237"/>
      <c r="F324" s="237"/>
      <c r="G324" s="237"/>
      <c r="H324" s="237"/>
      <c r="I324" s="237"/>
      <c r="J324" s="237"/>
      <c r="K324" s="237"/>
      <c r="L324" s="237"/>
      <c r="M324" s="237"/>
      <c r="N324" s="237"/>
      <c r="O324" s="237"/>
      <c r="P324" s="237"/>
      <c r="Q324" s="237"/>
      <c r="R324" s="237"/>
      <c r="S324" s="237"/>
      <c r="T324" s="237"/>
      <c r="U324" s="237"/>
    </row>
    <row r="325" spans="1:21" ht="15.75" customHeight="1" x14ac:dyDescent="0.25">
      <c r="A325" s="237"/>
      <c r="B325" s="505"/>
      <c r="C325" s="237"/>
      <c r="D325" s="237"/>
      <c r="E325" s="237"/>
      <c r="F325" s="237"/>
      <c r="G325" s="237"/>
      <c r="H325" s="237"/>
      <c r="I325" s="237"/>
      <c r="J325" s="237"/>
      <c r="K325" s="237"/>
      <c r="L325" s="237"/>
      <c r="M325" s="237"/>
      <c r="N325" s="237"/>
      <c r="O325" s="237"/>
      <c r="P325" s="237"/>
      <c r="Q325" s="237"/>
      <c r="R325" s="237"/>
      <c r="S325" s="237"/>
      <c r="T325" s="237"/>
      <c r="U325" s="237"/>
    </row>
    <row r="326" spans="1:21" ht="15.75" customHeight="1" x14ac:dyDescent="0.25">
      <c r="A326" s="237"/>
      <c r="B326" s="505"/>
      <c r="C326" s="237"/>
      <c r="D326" s="237"/>
      <c r="E326" s="237"/>
      <c r="F326" s="237"/>
      <c r="G326" s="237"/>
      <c r="H326" s="237"/>
      <c r="I326" s="237"/>
      <c r="J326" s="237"/>
      <c r="K326" s="237"/>
      <c r="L326" s="237"/>
      <c r="M326" s="237"/>
      <c r="N326" s="237"/>
      <c r="O326" s="237"/>
      <c r="P326" s="237"/>
      <c r="Q326" s="237"/>
      <c r="R326" s="237"/>
      <c r="S326" s="237"/>
      <c r="T326" s="237"/>
      <c r="U326" s="237"/>
    </row>
    <row r="327" spans="1:21" ht="15.75" customHeight="1" x14ac:dyDescent="0.25">
      <c r="A327" s="237"/>
      <c r="B327" s="505"/>
      <c r="C327" s="237"/>
      <c r="D327" s="237"/>
      <c r="E327" s="237"/>
      <c r="F327" s="237"/>
      <c r="G327" s="237"/>
      <c r="H327" s="237"/>
      <c r="I327" s="237"/>
      <c r="J327" s="237"/>
      <c r="K327" s="237"/>
      <c r="L327" s="237"/>
      <c r="M327" s="237"/>
      <c r="N327" s="237"/>
      <c r="O327" s="237"/>
      <c r="P327" s="237"/>
      <c r="Q327" s="237"/>
      <c r="R327" s="237"/>
      <c r="S327" s="237"/>
      <c r="T327" s="237"/>
      <c r="U327" s="237"/>
    </row>
    <row r="328" spans="1:21" ht="15.75" customHeight="1" x14ac:dyDescent="0.25">
      <c r="A328" s="237"/>
      <c r="B328" s="505"/>
      <c r="C328" s="237"/>
      <c r="D328" s="237"/>
      <c r="E328" s="237"/>
      <c r="F328" s="237"/>
      <c r="G328" s="237"/>
      <c r="H328" s="237"/>
      <c r="I328" s="237"/>
      <c r="J328" s="237"/>
      <c r="K328" s="237"/>
      <c r="L328" s="237"/>
      <c r="M328" s="237"/>
      <c r="N328" s="237"/>
      <c r="O328" s="237"/>
      <c r="P328" s="237"/>
      <c r="Q328" s="237"/>
      <c r="R328" s="237"/>
      <c r="S328" s="237"/>
      <c r="T328" s="237"/>
      <c r="U328" s="237"/>
    </row>
    <row r="329" spans="1:21" ht="15.75" customHeight="1" x14ac:dyDescent="0.25">
      <c r="A329" s="237"/>
      <c r="B329" s="505"/>
      <c r="C329" s="237"/>
      <c r="D329" s="237"/>
      <c r="E329" s="237"/>
      <c r="F329" s="237"/>
      <c r="G329" s="237"/>
      <c r="H329" s="237"/>
      <c r="I329" s="237"/>
      <c r="J329" s="237"/>
      <c r="K329" s="237"/>
      <c r="L329" s="237"/>
      <c r="M329" s="237"/>
      <c r="N329" s="237"/>
      <c r="O329" s="237"/>
      <c r="P329" s="237"/>
      <c r="Q329" s="237"/>
      <c r="R329" s="237"/>
      <c r="S329" s="237"/>
      <c r="T329" s="237"/>
      <c r="U329" s="237"/>
    </row>
    <row r="330" spans="1:21" ht="15.75" customHeight="1" x14ac:dyDescent="0.25">
      <c r="A330" s="237"/>
      <c r="B330" s="505"/>
      <c r="C330" s="237"/>
      <c r="D330" s="237"/>
      <c r="E330" s="237"/>
      <c r="F330" s="237"/>
      <c r="G330" s="237"/>
      <c r="H330" s="237"/>
      <c r="I330" s="237"/>
      <c r="J330" s="237"/>
      <c r="K330" s="237"/>
      <c r="L330" s="237"/>
      <c r="M330" s="237"/>
      <c r="N330" s="237"/>
      <c r="O330" s="237"/>
      <c r="P330" s="237"/>
      <c r="Q330" s="237"/>
      <c r="R330" s="237"/>
      <c r="S330" s="237"/>
      <c r="T330" s="237"/>
      <c r="U330" s="237"/>
    </row>
    <row r="331" spans="1:21" ht="15.75" customHeight="1" x14ac:dyDescent="0.25">
      <c r="A331" s="237"/>
      <c r="B331" s="505"/>
      <c r="C331" s="237"/>
      <c r="D331" s="237"/>
      <c r="E331" s="237"/>
      <c r="F331" s="237"/>
      <c r="G331" s="237"/>
      <c r="H331" s="237"/>
      <c r="I331" s="237"/>
      <c r="J331" s="237"/>
      <c r="K331" s="237"/>
      <c r="L331" s="237"/>
      <c r="M331" s="237"/>
      <c r="N331" s="237"/>
      <c r="O331" s="237"/>
      <c r="P331" s="237"/>
      <c r="Q331" s="237"/>
      <c r="R331" s="237"/>
      <c r="S331" s="237"/>
      <c r="T331" s="237"/>
      <c r="U331" s="237"/>
    </row>
    <row r="332" spans="1:21" ht="15.75" customHeight="1" x14ac:dyDescent="0.25">
      <c r="A332" s="237"/>
      <c r="B332" s="505"/>
      <c r="C332" s="237"/>
      <c r="D332" s="237"/>
      <c r="E332" s="237"/>
      <c r="F332" s="237"/>
      <c r="G332" s="237"/>
      <c r="H332" s="237"/>
      <c r="I332" s="237"/>
      <c r="J332" s="237"/>
      <c r="K332" s="237"/>
      <c r="L332" s="237"/>
      <c r="M332" s="237"/>
      <c r="N332" s="237"/>
      <c r="O332" s="237"/>
      <c r="P332" s="237"/>
      <c r="Q332" s="237"/>
      <c r="R332" s="237"/>
      <c r="S332" s="237"/>
      <c r="T332" s="237"/>
      <c r="U332" s="237"/>
    </row>
    <row r="333" spans="1:21" ht="15.75" customHeight="1" x14ac:dyDescent="0.25">
      <c r="A333" s="237"/>
      <c r="B333" s="505"/>
      <c r="C333" s="237"/>
      <c r="D333" s="237"/>
      <c r="E333" s="237"/>
      <c r="F333" s="237"/>
      <c r="G333" s="237"/>
      <c r="H333" s="237"/>
      <c r="I333" s="237"/>
      <c r="J333" s="237"/>
      <c r="K333" s="237"/>
      <c r="L333" s="237"/>
      <c r="M333" s="237"/>
      <c r="N333" s="237"/>
      <c r="O333" s="237"/>
      <c r="P333" s="237"/>
      <c r="Q333" s="237"/>
      <c r="R333" s="237"/>
      <c r="S333" s="237"/>
      <c r="T333" s="237"/>
      <c r="U333" s="237"/>
    </row>
    <row r="334" spans="1:21" ht="15.75" customHeight="1" x14ac:dyDescent="0.25">
      <c r="A334" s="237"/>
      <c r="B334" s="505"/>
      <c r="C334" s="237"/>
      <c r="D334" s="237"/>
      <c r="E334" s="237"/>
      <c r="F334" s="237"/>
      <c r="G334" s="237"/>
      <c r="H334" s="237"/>
      <c r="I334" s="237"/>
      <c r="J334" s="237"/>
      <c r="K334" s="237"/>
      <c r="L334" s="237"/>
      <c r="M334" s="237"/>
      <c r="N334" s="237"/>
      <c r="O334" s="237"/>
      <c r="P334" s="237"/>
      <c r="Q334" s="237"/>
      <c r="R334" s="237"/>
      <c r="S334" s="237"/>
      <c r="T334" s="237"/>
      <c r="U334" s="237"/>
    </row>
    <row r="335" spans="1:21" ht="15.75" customHeight="1" x14ac:dyDescent="0.25">
      <c r="A335" s="237"/>
      <c r="B335" s="505"/>
      <c r="C335" s="237"/>
      <c r="D335" s="237"/>
      <c r="E335" s="237"/>
      <c r="F335" s="237"/>
      <c r="G335" s="237"/>
      <c r="H335" s="237"/>
      <c r="I335" s="237"/>
      <c r="J335" s="237"/>
      <c r="K335" s="237"/>
      <c r="L335" s="237"/>
      <c r="M335" s="237"/>
      <c r="N335" s="237"/>
      <c r="O335" s="237"/>
      <c r="P335" s="237"/>
      <c r="Q335" s="237"/>
      <c r="R335" s="237"/>
      <c r="S335" s="237"/>
      <c r="T335" s="237"/>
      <c r="U335" s="237"/>
    </row>
    <row r="336" spans="1:21" ht="15.75" customHeight="1" x14ac:dyDescent="0.25">
      <c r="A336" s="237"/>
      <c r="B336" s="505"/>
      <c r="C336" s="237"/>
      <c r="D336" s="237"/>
      <c r="E336" s="237"/>
      <c r="F336" s="237"/>
      <c r="G336" s="237"/>
      <c r="H336" s="237"/>
      <c r="I336" s="237"/>
      <c r="J336" s="237"/>
      <c r="K336" s="237"/>
      <c r="L336" s="237"/>
      <c r="M336" s="237"/>
      <c r="N336" s="237"/>
      <c r="O336" s="237"/>
      <c r="P336" s="237"/>
      <c r="Q336" s="237"/>
      <c r="R336" s="237"/>
      <c r="S336" s="237"/>
      <c r="T336" s="237"/>
      <c r="U336" s="237"/>
    </row>
    <row r="337" spans="1:21" ht="15.75" customHeight="1" x14ac:dyDescent="0.25">
      <c r="A337" s="237"/>
      <c r="B337" s="505"/>
      <c r="C337" s="237"/>
      <c r="D337" s="237"/>
      <c r="E337" s="237"/>
      <c r="F337" s="237"/>
      <c r="G337" s="237"/>
      <c r="H337" s="237"/>
      <c r="I337" s="237"/>
      <c r="J337" s="237"/>
      <c r="K337" s="237"/>
      <c r="L337" s="237"/>
      <c r="M337" s="237"/>
      <c r="N337" s="237"/>
      <c r="O337" s="237"/>
      <c r="P337" s="237"/>
      <c r="Q337" s="237"/>
      <c r="R337" s="237"/>
      <c r="S337" s="237"/>
      <c r="T337" s="237"/>
      <c r="U337" s="237"/>
    </row>
    <row r="338" spans="1:21" ht="15.75" customHeight="1" x14ac:dyDescent="0.25">
      <c r="A338" s="237"/>
      <c r="B338" s="505"/>
      <c r="C338" s="237"/>
      <c r="D338" s="237"/>
      <c r="E338" s="237"/>
      <c r="F338" s="237"/>
      <c r="G338" s="237"/>
      <c r="H338" s="237"/>
      <c r="I338" s="237"/>
      <c r="J338" s="237"/>
      <c r="K338" s="237"/>
      <c r="L338" s="237"/>
      <c r="M338" s="237"/>
      <c r="N338" s="237"/>
      <c r="O338" s="237"/>
      <c r="P338" s="237"/>
      <c r="Q338" s="237"/>
      <c r="R338" s="237"/>
      <c r="S338" s="237"/>
      <c r="T338" s="237"/>
      <c r="U338" s="237"/>
    </row>
    <row r="339" spans="1:21" ht="15.75" customHeight="1" x14ac:dyDescent="0.25">
      <c r="A339" s="237"/>
      <c r="B339" s="505"/>
      <c r="C339" s="237"/>
      <c r="D339" s="237"/>
      <c r="E339" s="237"/>
      <c r="F339" s="237"/>
      <c r="G339" s="237"/>
      <c r="H339" s="237"/>
      <c r="I339" s="237"/>
      <c r="J339" s="237"/>
      <c r="K339" s="237"/>
      <c r="L339" s="237"/>
      <c r="M339" s="237"/>
      <c r="N339" s="237"/>
      <c r="O339" s="237"/>
      <c r="P339" s="237"/>
      <c r="Q339" s="237"/>
      <c r="R339" s="237"/>
      <c r="S339" s="237"/>
      <c r="T339" s="237"/>
      <c r="U339" s="237"/>
    </row>
    <row r="340" spans="1:21" ht="15.75" customHeight="1" x14ac:dyDescent="0.25">
      <c r="A340" s="237"/>
      <c r="B340" s="505"/>
      <c r="C340" s="237"/>
      <c r="D340" s="237"/>
      <c r="E340" s="237"/>
      <c r="F340" s="237"/>
      <c r="G340" s="237"/>
      <c r="H340" s="237"/>
      <c r="I340" s="237"/>
      <c r="J340" s="237"/>
      <c r="K340" s="237"/>
      <c r="L340" s="237"/>
      <c r="M340" s="237"/>
      <c r="N340" s="237"/>
      <c r="O340" s="237"/>
      <c r="P340" s="237"/>
      <c r="Q340" s="237"/>
      <c r="R340" s="237"/>
      <c r="S340" s="237"/>
      <c r="T340" s="237"/>
      <c r="U340" s="237"/>
    </row>
    <row r="341" spans="1:21" ht="15.75" customHeight="1" x14ac:dyDescent="0.25">
      <c r="A341" s="237"/>
      <c r="B341" s="505"/>
      <c r="C341" s="237"/>
      <c r="D341" s="237"/>
      <c r="E341" s="237"/>
      <c r="F341" s="237"/>
      <c r="G341" s="237"/>
      <c r="H341" s="237"/>
      <c r="I341" s="237"/>
      <c r="J341" s="237"/>
      <c r="K341" s="237"/>
      <c r="L341" s="237"/>
      <c r="M341" s="237"/>
      <c r="N341" s="237"/>
      <c r="O341" s="237"/>
      <c r="P341" s="237"/>
      <c r="Q341" s="237"/>
      <c r="R341" s="237"/>
      <c r="S341" s="237"/>
      <c r="T341" s="237"/>
      <c r="U341" s="237"/>
    </row>
    <row r="342" spans="1:21" ht="15.75" customHeight="1" x14ac:dyDescent="0.25">
      <c r="A342" s="237"/>
      <c r="B342" s="505"/>
      <c r="C342" s="237"/>
      <c r="D342" s="237"/>
      <c r="E342" s="237"/>
      <c r="F342" s="237"/>
      <c r="G342" s="237"/>
      <c r="H342" s="237"/>
      <c r="I342" s="237"/>
      <c r="J342" s="237"/>
      <c r="K342" s="237"/>
      <c r="L342" s="237"/>
      <c r="M342" s="237"/>
      <c r="N342" s="237"/>
      <c r="O342" s="237"/>
      <c r="P342" s="237"/>
      <c r="Q342" s="237"/>
      <c r="R342" s="237"/>
      <c r="S342" s="237"/>
      <c r="T342" s="237"/>
      <c r="U342" s="237"/>
    </row>
    <row r="343" spans="1:21" ht="15.75" customHeight="1" x14ac:dyDescent="0.25">
      <c r="A343" s="237"/>
      <c r="B343" s="505"/>
      <c r="C343" s="237"/>
      <c r="D343" s="237"/>
      <c r="E343" s="237"/>
      <c r="F343" s="237"/>
      <c r="G343" s="237"/>
      <c r="H343" s="237"/>
      <c r="I343" s="237"/>
      <c r="J343" s="237"/>
      <c r="K343" s="237"/>
      <c r="L343" s="237"/>
      <c r="M343" s="237"/>
      <c r="N343" s="237"/>
      <c r="O343" s="237"/>
      <c r="P343" s="237"/>
      <c r="Q343" s="237"/>
      <c r="R343" s="237"/>
      <c r="S343" s="237"/>
      <c r="T343" s="237"/>
      <c r="U343" s="237"/>
    </row>
    <row r="344" spans="1:21" ht="15.75" customHeight="1" x14ac:dyDescent="0.25">
      <c r="A344" s="237"/>
      <c r="B344" s="505"/>
      <c r="C344" s="237"/>
      <c r="D344" s="237"/>
      <c r="E344" s="237"/>
      <c r="F344" s="237"/>
      <c r="G344" s="237"/>
      <c r="H344" s="237"/>
      <c r="I344" s="237"/>
      <c r="J344" s="237"/>
      <c r="K344" s="237"/>
      <c r="L344" s="237"/>
      <c r="M344" s="237"/>
      <c r="N344" s="237"/>
      <c r="O344" s="237"/>
      <c r="P344" s="237"/>
      <c r="Q344" s="237"/>
      <c r="R344" s="237"/>
      <c r="S344" s="237"/>
      <c r="T344" s="237"/>
      <c r="U344" s="237"/>
    </row>
    <row r="345" spans="1:21" ht="15.75" customHeight="1" x14ac:dyDescent="0.25">
      <c r="A345" s="237"/>
      <c r="B345" s="505"/>
      <c r="C345" s="237"/>
      <c r="D345" s="237"/>
      <c r="E345" s="237"/>
      <c r="F345" s="237"/>
      <c r="G345" s="237"/>
      <c r="H345" s="237"/>
      <c r="I345" s="237"/>
      <c r="J345" s="237"/>
      <c r="K345" s="237"/>
      <c r="L345" s="237"/>
      <c r="M345" s="237"/>
      <c r="N345" s="237"/>
      <c r="O345" s="237"/>
      <c r="P345" s="237"/>
      <c r="Q345" s="237"/>
      <c r="R345" s="237"/>
      <c r="S345" s="237"/>
      <c r="T345" s="237"/>
      <c r="U345" s="237"/>
    </row>
    <row r="346" spans="1:21" ht="15.75" customHeight="1" x14ac:dyDescent="0.25">
      <c r="A346" s="237"/>
      <c r="B346" s="505"/>
      <c r="C346" s="237"/>
      <c r="D346" s="237"/>
      <c r="E346" s="237"/>
      <c r="F346" s="237"/>
      <c r="G346" s="237"/>
      <c r="H346" s="237"/>
      <c r="I346" s="237"/>
      <c r="J346" s="237"/>
      <c r="K346" s="237"/>
      <c r="L346" s="237"/>
      <c r="M346" s="237"/>
      <c r="N346" s="237"/>
      <c r="O346" s="237"/>
      <c r="P346" s="237"/>
      <c r="Q346" s="237"/>
      <c r="R346" s="237"/>
      <c r="S346" s="237"/>
      <c r="T346" s="237"/>
      <c r="U346" s="237"/>
    </row>
    <row r="347" spans="1:21" ht="15.75" customHeight="1" x14ac:dyDescent="0.25">
      <c r="A347" s="237"/>
      <c r="B347" s="505"/>
      <c r="C347" s="237"/>
      <c r="D347" s="237"/>
      <c r="E347" s="237"/>
      <c r="F347" s="237"/>
      <c r="G347" s="237"/>
      <c r="H347" s="237"/>
      <c r="I347" s="237"/>
      <c r="J347" s="237"/>
      <c r="K347" s="237"/>
      <c r="L347" s="237"/>
      <c r="M347" s="237"/>
      <c r="N347" s="237"/>
      <c r="O347" s="237"/>
      <c r="P347" s="237"/>
      <c r="Q347" s="237"/>
      <c r="R347" s="237"/>
      <c r="S347" s="237"/>
      <c r="T347" s="237"/>
      <c r="U347" s="237"/>
    </row>
    <row r="348" spans="1:21" ht="15.75" customHeight="1" x14ac:dyDescent="0.25">
      <c r="A348" s="237"/>
      <c r="B348" s="505"/>
      <c r="C348" s="237"/>
      <c r="D348" s="237"/>
      <c r="E348" s="237"/>
      <c r="F348" s="237"/>
      <c r="G348" s="237"/>
      <c r="H348" s="237"/>
      <c r="I348" s="237"/>
      <c r="J348" s="237"/>
      <c r="K348" s="237"/>
      <c r="L348" s="237"/>
      <c r="M348" s="237"/>
      <c r="N348" s="237"/>
      <c r="O348" s="237"/>
      <c r="P348" s="237"/>
      <c r="Q348" s="237"/>
      <c r="R348" s="237"/>
      <c r="S348" s="237"/>
      <c r="T348" s="237"/>
      <c r="U348" s="237"/>
    </row>
    <row r="349" spans="1:21" ht="15.75" customHeight="1" x14ac:dyDescent="0.25">
      <c r="A349" s="237"/>
      <c r="B349" s="505"/>
      <c r="C349" s="237"/>
      <c r="D349" s="237"/>
      <c r="E349" s="237"/>
      <c r="F349" s="237"/>
      <c r="G349" s="237"/>
      <c r="H349" s="237"/>
      <c r="I349" s="237"/>
      <c r="J349" s="237"/>
      <c r="K349" s="237"/>
      <c r="L349" s="237"/>
      <c r="M349" s="237"/>
      <c r="N349" s="237"/>
      <c r="O349" s="237"/>
      <c r="P349" s="237"/>
      <c r="Q349" s="237"/>
      <c r="R349" s="237"/>
      <c r="S349" s="237"/>
      <c r="T349" s="237"/>
      <c r="U349" s="237"/>
    </row>
    <row r="350" spans="1:21" ht="15.75" customHeight="1" x14ac:dyDescent="0.25">
      <c r="A350" s="237"/>
      <c r="B350" s="505"/>
      <c r="C350" s="237"/>
      <c r="D350" s="237"/>
      <c r="E350" s="237"/>
      <c r="F350" s="237"/>
      <c r="G350" s="237"/>
      <c r="H350" s="237"/>
      <c r="I350" s="237"/>
      <c r="J350" s="237"/>
      <c r="K350" s="237"/>
      <c r="L350" s="237"/>
      <c r="M350" s="237"/>
      <c r="N350" s="237"/>
      <c r="O350" s="237"/>
      <c r="P350" s="237"/>
      <c r="Q350" s="237"/>
      <c r="R350" s="237"/>
      <c r="S350" s="237"/>
      <c r="T350" s="237"/>
      <c r="U350" s="237"/>
    </row>
    <row r="351" spans="1:21" ht="15.75" customHeight="1" x14ac:dyDescent="0.25">
      <c r="A351" s="237"/>
      <c r="B351" s="505"/>
      <c r="C351" s="237"/>
      <c r="D351" s="237"/>
      <c r="E351" s="237"/>
      <c r="F351" s="237"/>
      <c r="G351" s="237"/>
      <c r="H351" s="237"/>
      <c r="I351" s="237"/>
      <c r="J351" s="237"/>
      <c r="K351" s="237"/>
      <c r="L351" s="237"/>
      <c r="M351" s="237"/>
      <c r="N351" s="237"/>
      <c r="O351" s="237"/>
      <c r="P351" s="237"/>
      <c r="Q351" s="237"/>
      <c r="R351" s="237"/>
      <c r="S351" s="237"/>
      <c r="T351" s="237"/>
      <c r="U351" s="237"/>
    </row>
    <row r="352" spans="1:21" ht="15.75" customHeight="1" x14ac:dyDescent="0.25">
      <c r="A352" s="237"/>
      <c r="B352" s="505"/>
      <c r="C352" s="237"/>
      <c r="D352" s="237"/>
      <c r="E352" s="237"/>
      <c r="F352" s="237"/>
      <c r="G352" s="237"/>
      <c r="H352" s="237"/>
      <c r="I352" s="237"/>
      <c r="J352" s="237"/>
      <c r="K352" s="237"/>
      <c r="L352" s="237"/>
      <c r="M352" s="237"/>
      <c r="N352" s="237"/>
      <c r="O352" s="237"/>
      <c r="P352" s="237"/>
      <c r="Q352" s="237"/>
      <c r="R352" s="237"/>
      <c r="S352" s="237"/>
      <c r="T352" s="237"/>
      <c r="U352" s="237"/>
    </row>
    <row r="353" spans="1:21" ht="15.75" customHeight="1" x14ac:dyDescent="0.25">
      <c r="A353" s="237"/>
      <c r="B353" s="505"/>
      <c r="C353" s="237"/>
      <c r="D353" s="237"/>
      <c r="E353" s="237"/>
      <c r="F353" s="237"/>
      <c r="G353" s="237"/>
      <c r="H353" s="237"/>
      <c r="I353" s="237"/>
      <c r="J353" s="237"/>
      <c r="K353" s="237"/>
      <c r="L353" s="237"/>
      <c r="M353" s="237"/>
      <c r="N353" s="237"/>
      <c r="O353" s="237"/>
      <c r="P353" s="237"/>
      <c r="Q353" s="237"/>
      <c r="R353" s="237"/>
      <c r="S353" s="237"/>
      <c r="T353" s="237"/>
      <c r="U353" s="237"/>
    </row>
    <row r="354" spans="1:21" ht="15.75" customHeight="1" x14ac:dyDescent="0.25">
      <c r="A354" s="237"/>
      <c r="B354" s="505"/>
      <c r="C354" s="237"/>
      <c r="D354" s="237"/>
      <c r="E354" s="237"/>
      <c r="F354" s="237"/>
      <c r="G354" s="237"/>
      <c r="H354" s="237"/>
      <c r="I354" s="237"/>
      <c r="J354" s="237"/>
      <c r="K354" s="237"/>
      <c r="L354" s="237"/>
      <c r="M354" s="237"/>
      <c r="N354" s="237"/>
      <c r="O354" s="237"/>
      <c r="P354" s="237"/>
      <c r="Q354" s="237"/>
      <c r="R354" s="237"/>
      <c r="S354" s="237"/>
      <c r="T354" s="237"/>
      <c r="U354" s="237"/>
    </row>
    <row r="355" spans="1:21" ht="15.75" customHeight="1" x14ac:dyDescent="0.25">
      <c r="A355" s="237"/>
      <c r="B355" s="505"/>
      <c r="C355" s="237"/>
      <c r="D355" s="237"/>
      <c r="E355" s="237"/>
      <c r="F355" s="237"/>
      <c r="G355" s="237"/>
      <c r="H355" s="237"/>
      <c r="I355" s="237"/>
      <c r="J355" s="237"/>
      <c r="K355" s="237"/>
      <c r="L355" s="237"/>
      <c r="M355" s="237"/>
      <c r="N355" s="237"/>
      <c r="O355" s="237"/>
      <c r="P355" s="237"/>
      <c r="Q355" s="237"/>
      <c r="R355" s="237"/>
      <c r="S355" s="237"/>
      <c r="T355" s="237"/>
      <c r="U355" s="237"/>
    </row>
    <row r="356" spans="1:21" ht="15.75" customHeight="1" x14ac:dyDescent="0.25">
      <c r="A356" s="237"/>
      <c r="B356" s="505"/>
      <c r="C356" s="237"/>
      <c r="D356" s="237"/>
      <c r="E356" s="237"/>
      <c r="F356" s="237"/>
      <c r="G356" s="237"/>
      <c r="H356" s="237"/>
      <c r="I356" s="237"/>
      <c r="J356" s="237"/>
      <c r="K356" s="237"/>
      <c r="L356" s="237"/>
      <c r="M356" s="237"/>
      <c r="N356" s="237"/>
      <c r="O356" s="237"/>
      <c r="P356" s="237"/>
      <c r="Q356" s="237"/>
      <c r="R356" s="237"/>
      <c r="S356" s="237"/>
      <c r="T356" s="237"/>
      <c r="U356" s="237"/>
    </row>
    <row r="357" spans="1:21" ht="15.75" customHeight="1" x14ac:dyDescent="0.25">
      <c r="A357" s="237"/>
      <c r="B357" s="505"/>
      <c r="C357" s="237"/>
      <c r="D357" s="237"/>
      <c r="E357" s="237"/>
      <c r="F357" s="237"/>
      <c r="G357" s="237"/>
      <c r="H357" s="237"/>
      <c r="I357" s="237"/>
      <c r="J357" s="237"/>
      <c r="K357" s="237"/>
      <c r="L357" s="237"/>
      <c r="M357" s="237"/>
      <c r="N357" s="237"/>
      <c r="O357" s="237"/>
      <c r="P357" s="237"/>
      <c r="Q357" s="237"/>
      <c r="R357" s="237"/>
      <c r="S357" s="237"/>
      <c r="T357" s="237"/>
      <c r="U357" s="237"/>
    </row>
    <row r="358" spans="1:21" ht="15.75" customHeight="1" x14ac:dyDescent="0.25">
      <c r="A358" s="237"/>
      <c r="B358" s="505"/>
      <c r="C358" s="237"/>
      <c r="D358" s="237"/>
      <c r="E358" s="237"/>
      <c r="F358" s="237"/>
      <c r="G358" s="237"/>
      <c r="H358" s="237"/>
      <c r="I358" s="237"/>
      <c r="J358" s="237"/>
      <c r="K358" s="237"/>
      <c r="L358" s="237"/>
      <c r="M358" s="237"/>
      <c r="N358" s="237"/>
      <c r="O358" s="237"/>
      <c r="P358" s="237"/>
      <c r="Q358" s="237"/>
      <c r="R358" s="237"/>
      <c r="S358" s="237"/>
      <c r="T358" s="237"/>
      <c r="U358" s="237"/>
    </row>
    <row r="359" spans="1:21" ht="15.75" customHeight="1" x14ac:dyDescent="0.25">
      <c r="A359" s="237"/>
      <c r="B359" s="505"/>
      <c r="C359" s="237"/>
      <c r="D359" s="237"/>
      <c r="E359" s="237"/>
      <c r="F359" s="237"/>
      <c r="G359" s="237"/>
      <c r="H359" s="237"/>
      <c r="I359" s="237"/>
      <c r="J359" s="237"/>
      <c r="K359" s="237"/>
      <c r="L359" s="237"/>
      <c r="M359" s="237"/>
      <c r="N359" s="237"/>
      <c r="O359" s="237"/>
      <c r="P359" s="237"/>
      <c r="Q359" s="237"/>
      <c r="R359" s="237"/>
      <c r="S359" s="237"/>
      <c r="T359" s="237"/>
      <c r="U359" s="237"/>
    </row>
    <row r="360" spans="1:21" ht="15.75" customHeight="1" x14ac:dyDescent="0.25">
      <c r="A360" s="237"/>
      <c r="B360" s="505"/>
      <c r="C360" s="237"/>
      <c r="D360" s="237"/>
      <c r="E360" s="237"/>
      <c r="F360" s="237"/>
      <c r="G360" s="237"/>
      <c r="H360" s="237"/>
      <c r="I360" s="237"/>
      <c r="J360" s="237"/>
      <c r="K360" s="237"/>
      <c r="L360" s="237"/>
      <c r="M360" s="237"/>
      <c r="N360" s="237"/>
      <c r="O360" s="237"/>
      <c r="P360" s="237"/>
      <c r="Q360" s="237"/>
      <c r="R360" s="237"/>
      <c r="S360" s="237"/>
      <c r="T360" s="237"/>
      <c r="U360" s="237"/>
    </row>
    <row r="361" spans="1:21" ht="15.75" customHeight="1" x14ac:dyDescent="0.25">
      <c r="A361" s="237"/>
      <c r="B361" s="505"/>
      <c r="C361" s="237"/>
      <c r="D361" s="237"/>
      <c r="E361" s="237"/>
      <c r="F361" s="237"/>
      <c r="G361" s="237"/>
      <c r="H361" s="237"/>
      <c r="I361" s="237"/>
      <c r="J361" s="237"/>
      <c r="K361" s="237"/>
      <c r="L361" s="237"/>
      <c r="M361" s="237"/>
      <c r="N361" s="237"/>
      <c r="O361" s="237"/>
      <c r="P361" s="237"/>
      <c r="Q361" s="237"/>
      <c r="R361" s="237"/>
      <c r="S361" s="237"/>
      <c r="T361" s="237"/>
      <c r="U361" s="237"/>
    </row>
    <row r="362" spans="1:21" ht="15.75" customHeight="1" x14ac:dyDescent="0.25">
      <c r="A362" s="237"/>
      <c r="B362" s="505"/>
      <c r="C362" s="237"/>
      <c r="D362" s="237"/>
      <c r="E362" s="237"/>
      <c r="F362" s="237"/>
      <c r="G362" s="237"/>
      <c r="H362" s="237"/>
      <c r="I362" s="237"/>
      <c r="J362" s="237"/>
      <c r="K362" s="237"/>
      <c r="L362" s="237"/>
      <c r="M362" s="237"/>
      <c r="N362" s="237"/>
      <c r="O362" s="237"/>
      <c r="P362" s="237"/>
      <c r="Q362" s="237"/>
      <c r="R362" s="237"/>
      <c r="S362" s="237"/>
      <c r="T362" s="237"/>
      <c r="U362" s="237"/>
    </row>
    <row r="363" spans="1:21" ht="15.75" customHeight="1" x14ac:dyDescent="0.25">
      <c r="A363" s="237"/>
      <c r="B363" s="505"/>
      <c r="C363" s="237"/>
      <c r="D363" s="237"/>
      <c r="E363" s="237"/>
      <c r="F363" s="237"/>
      <c r="G363" s="237"/>
      <c r="H363" s="237"/>
      <c r="I363" s="237"/>
      <c r="J363" s="237"/>
      <c r="K363" s="237"/>
      <c r="L363" s="237"/>
      <c r="M363" s="237"/>
      <c r="N363" s="237"/>
      <c r="O363" s="237"/>
      <c r="P363" s="237"/>
      <c r="Q363" s="237"/>
      <c r="R363" s="237"/>
      <c r="S363" s="237"/>
      <c r="T363" s="237"/>
      <c r="U363" s="237"/>
    </row>
    <row r="364" spans="1:21" ht="15.75" customHeight="1" x14ac:dyDescent="0.25">
      <c r="A364" s="237"/>
      <c r="B364" s="505"/>
      <c r="C364" s="237"/>
      <c r="D364" s="237"/>
      <c r="E364" s="237"/>
      <c r="F364" s="237"/>
      <c r="G364" s="237"/>
      <c r="H364" s="237"/>
      <c r="I364" s="237"/>
      <c r="J364" s="237"/>
      <c r="K364" s="237"/>
      <c r="L364" s="237"/>
      <c r="M364" s="237"/>
      <c r="N364" s="237"/>
      <c r="O364" s="237"/>
      <c r="P364" s="237"/>
      <c r="Q364" s="237"/>
      <c r="R364" s="237"/>
      <c r="S364" s="237"/>
      <c r="T364" s="237"/>
      <c r="U364" s="237"/>
    </row>
    <row r="365" spans="1:21" ht="15.75" customHeight="1" x14ac:dyDescent="0.25">
      <c r="A365" s="237"/>
      <c r="B365" s="505"/>
      <c r="C365" s="237"/>
      <c r="D365" s="237"/>
      <c r="E365" s="237"/>
      <c r="F365" s="237"/>
      <c r="G365" s="237"/>
      <c r="H365" s="237"/>
      <c r="I365" s="237"/>
      <c r="J365" s="237"/>
      <c r="K365" s="237"/>
      <c r="L365" s="237"/>
      <c r="M365" s="237"/>
      <c r="N365" s="237"/>
      <c r="O365" s="237"/>
      <c r="P365" s="237"/>
      <c r="Q365" s="237"/>
      <c r="R365" s="237"/>
      <c r="S365" s="237"/>
      <c r="T365" s="237"/>
      <c r="U365" s="237"/>
    </row>
    <row r="366" spans="1:21" ht="15.75" customHeight="1" x14ac:dyDescent="0.25">
      <c r="A366" s="237"/>
      <c r="B366" s="505"/>
      <c r="C366" s="237"/>
      <c r="D366" s="237"/>
      <c r="E366" s="237"/>
      <c r="F366" s="237"/>
      <c r="G366" s="237"/>
      <c r="H366" s="237"/>
      <c r="I366" s="237"/>
      <c r="J366" s="237"/>
      <c r="K366" s="237"/>
      <c r="L366" s="237"/>
      <c r="M366" s="237"/>
      <c r="N366" s="237"/>
      <c r="O366" s="237"/>
      <c r="P366" s="237"/>
      <c r="Q366" s="237"/>
      <c r="R366" s="237"/>
      <c r="S366" s="237"/>
      <c r="T366" s="237"/>
      <c r="U366" s="237"/>
    </row>
    <row r="367" spans="1:21" ht="15.75" customHeight="1" x14ac:dyDescent="0.25">
      <c r="A367" s="237"/>
      <c r="B367" s="505"/>
      <c r="C367" s="237"/>
      <c r="D367" s="237"/>
      <c r="E367" s="237"/>
      <c r="F367" s="237"/>
      <c r="G367" s="237"/>
      <c r="H367" s="237"/>
      <c r="I367" s="237"/>
      <c r="J367" s="237"/>
      <c r="K367" s="237"/>
      <c r="L367" s="237"/>
      <c r="M367" s="237"/>
      <c r="N367" s="237"/>
      <c r="O367" s="237"/>
      <c r="P367" s="237"/>
      <c r="Q367" s="237"/>
      <c r="R367" s="237"/>
      <c r="S367" s="237"/>
      <c r="T367" s="237"/>
      <c r="U367" s="237"/>
    </row>
    <row r="368" spans="1:21" ht="15.75" customHeight="1" x14ac:dyDescent="0.25">
      <c r="A368" s="237"/>
      <c r="B368" s="505"/>
      <c r="C368" s="237"/>
      <c r="D368" s="237"/>
      <c r="E368" s="237"/>
      <c r="F368" s="237"/>
      <c r="G368" s="237"/>
      <c r="H368" s="237"/>
      <c r="I368" s="237"/>
      <c r="J368" s="237"/>
      <c r="K368" s="237"/>
      <c r="L368" s="237"/>
      <c r="M368" s="237"/>
      <c r="N368" s="237"/>
      <c r="O368" s="237"/>
      <c r="P368" s="237"/>
      <c r="Q368" s="237"/>
      <c r="R368" s="237"/>
      <c r="S368" s="237"/>
      <c r="T368" s="237"/>
      <c r="U368" s="237"/>
    </row>
    <row r="369" spans="1:21" ht="15.75" customHeight="1" x14ac:dyDescent="0.25">
      <c r="A369" s="237"/>
      <c r="B369" s="505"/>
      <c r="C369" s="237"/>
      <c r="D369" s="237"/>
      <c r="E369" s="237"/>
      <c r="F369" s="237"/>
      <c r="G369" s="237"/>
      <c r="H369" s="237"/>
      <c r="I369" s="237"/>
      <c r="J369" s="237"/>
      <c r="K369" s="237"/>
      <c r="L369" s="237"/>
      <c r="M369" s="237"/>
      <c r="N369" s="237"/>
      <c r="O369" s="237"/>
      <c r="P369" s="237"/>
      <c r="Q369" s="237"/>
      <c r="R369" s="237"/>
      <c r="S369" s="237"/>
      <c r="T369" s="237"/>
      <c r="U369" s="237"/>
    </row>
    <row r="370" spans="1:21" ht="15.75" customHeight="1" x14ac:dyDescent="0.25">
      <c r="A370" s="237"/>
      <c r="B370" s="505"/>
      <c r="C370" s="237"/>
      <c r="D370" s="237"/>
      <c r="E370" s="237"/>
      <c r="F370" s="237"/>
      <c r="G370" s="237"/>
      <c r="H370" s="237"/>
      <c r="I370" s="237"/>
      <c r="J370" s="237"/>
      <c r="K370" s="237"/>
      <c r="L370" s="237"/>
      <c r="M370" s="237"/>
      <c r="N370" s="237"/>
      <c r="O370" s="237"/>
      <c r="P370" s="237"/>
      <c r="Q370" s="237"/>
      <c r="R370" s="237"/>
      <c r="S370" s="237"/>
      <c r="T370" s="237"/>
      <c r="U370" s="237"/>
    </row>
    <row r="371" spans="1:21" ht="15.75" customHeight="1" x14ac:dyDescent="0.25">
      <c r="A371" s="237"/>
      <c r="B371" s="505"/>
      <c r="C371" s="237"/>
      <c r="D371" s="237"/>
      <c r="E371" s="237"/>
      <c r="F371" s="237"/>
      <c r="G371" s="237"/>
      <c r="H371" s="237"/>
      <c r="I371" s="237"/>
      <c r="J371" s="237"/>
      <c r="K371" s="237"/>
      <c r="L371" s="237"/>
      <c r="M371" s="237"/>
      <c r="N371" s="237"/>
      <c r="O371" s="237"/>
      <c r="P371" s="237"/>
      <c r="Q371" s="237"/>
      <c r="R371" s="237"/>
      <c r="S371" s="237"/>
      <c r="T371" s="237"/>
      <c r="U371" s="237"/>
    </row>
    <row r="372" spans="1:21" ht="15.75" customHeight="1" x14ac:dyDescent="0.25">
      <c r="A372" s="237"/>
      <c r="B372" s="505"/>
      <c r="C372" s="237"/>
      <c r="D372" s="237"/>
      <c r="E372" s="237"/>
      <c r="F372" s="237"/>
      <c r="G372" s="237"/>
      <c r="H372" s="237"/>
      <c r="I372" s="237"/>
      <c r="J372" s="237"/>
      <c r="K372" s="237"/>
      <c r="L372" s="237"/>
      <c r="M372" s="237"/>
      <c r="N372" s="237"/>
      <c r="O372" s="237"/>
      <c r="P372" s="237"/>
      <c r="Q372" s="237"/>
      <c r="R372" s="237"/>
      <c r="S372" s="237"/>
      <c r="T372" s="237"/>
      <c r="U372" s="237"/>
    </row>
    <row r="373" spans="1:21" ht="15.75" customHeight="1" x14ac:dyDescent="0.25">
      <c r="A373" s="237"/>
      <c r="B373" s="505"/>
      <c r="C373" s="237"/>
      <c r="D373" s="237"/>
      <c r="E373" s="237"/>
      <c r="F373" s="237"/>
      <c r="G373" s="237"/>
      <c r="H373" s="237"/>
      <c r="I373" s="237"/>
      <c r="J373" s="237"/>
      <c r="K373" s="237"/>
      <c r="L373" s="237"/>
      <c r="M373" s="237"/>
      <c r="N373" s="237"/>
      <c r="O373" s="237"/>
      <c r="P373" s="237"/>
      <c r="Q373" s="237"/>
      <c r="R373" s="237"/>
      <c r="S373" s="237"/>
      <c r="T373" s="237"/>
      <c r="U373" s="237"/>
    </row>
    <row r="374" spans="1:21" ht="15.75" customHeight="1" x14ac:dyDescent="0.25">
      <c r="A374" s="237"/>
      <c r="B374" s="505"/>
      <c r="C374" s="237"/>
      <c r="D374" s="237"/>
      <c r="E374" s="237"/>
      <c r="F374" s="237"/>
      <c r="G374" s="237"/>
      <c r="H374" s="237"/>
      <c r="I374" s="237"/>
      <c r="J374" s="237"/>
      <c r="K374" s="237"/>
      <c r="L374" s="237"/>
      <c r="M374" s="237"/>
      <c r="N374" s="237"/>
      <c r="O374" s="237"/>
      <c r="P374" s="237"/>
      <c r="Q374" s="237"/>
      <c r="R374" s="237"/>
      <c r="S374" s="237"/>
      <c r="T374" s="237"/>
      <c r="U374" s="237"/>
    </row>
    <row r="375" spans="1:21" ht="15.75" customHeight="1" x14ac:dyDescent="0.25">
      <c r="A375" s="237"/>
      <c r="B375" s="505"/>
      <c r="C375" s="237"/>
      <c r="D375" s="237"/>
      <c r="E375" s="237"/>
      <c r="F375" s="237"/>
      <c r="G375" s="237"/>
      <c r="H375" s="237"/>
      <c r="I375" s="237"/>
      <c r="J375" s="237"/>
      <c r="K375" s="237"/>
      <c r="L375" s="237"/>
      <c r="M375" s="237"/>
      <c r="N375" s="237"/>
      <c r="O375" s="237"/>
      <c r="P375" s="237"/>
      <c r="Q375" s="237"/>
      <c r="R375" s="237"/>
      <c r="S375" s="237"/>
      <c r="T375" s="237"/>
      <c r="U375" s="237"/>
    </row>
    <row r="376" spans="1:21" ht="15.75" customHeight="1" x14ac:dyDescent="0.25">
      <c r="A376" s="237"/>
      <c r="B376" s="505"/>
      <c r="C376" s="237"/>
      <c r="D376" s="237"/>
      <c r="E376" s="237"/>
      <c r="F376" s="237"/>
      <c r="G376" s="237"/>
      <c r="H376" s="237"/>
      <c r="I376" s="237"/>
      <c r="J376" s="237"/>
      <c r="K376" s="237"/>
      <c r="L376" s="237"/>
      <c r="M376" s="237"/>
      <c r="N376" s="237"/>
      <c r="O376" s="237"/>
      <c r="P376" s="237"/>
      <c r="Q376" s="237"/>
      <c r="R376" s="237"/>
      <c r="S376" s="237"/>
      <c r="T376" s="237"/>
      <c r="U376" s="237"/>
    </row>
    <row r="377" spans="1:21" ht="15.75" customHeight="1" x14ac:dyDescent="0.25">
      <c r="A377" s="237"/>
      <c r="B377" s="505"/>
      <c r="C377" s="237"/>
      <c r="D377" s="237"/>
      <c r="E377" s="237"/>
      <c r="F377" s="237"/>
      <c r="G377" s="237"/>
      <c r="H377" s="237"/>
      <c r="I377" s="237"/>
      <c r="J377" s="237"/>
      <c r="K377" s="237"/>
      <c r="L377" s="237"/>
      <c r="M377" s="237"/>
      <c r="N377" s="237"/>
      <c r="O377" s="237"/>
      <c r="P377" s="237"/>
      <c r="Q377" s="237"/>
      <c r="R377" s="237"/>
      <c r="S377" s="237"/>
      <c r="T377" s="237"/>
      <c r="U377" s="237"/>
    </row>
    <row r="378" spans="1:21" ht="15.75" customHeight="1" x14ac:dyDescent="0.25">
      <c r="A378" s="237"/>
      <c r="B378" s="505"/>
      <c r="C378" s="237"/>
      <c r="D378" s="237"/>
      <c r="E378" s="237"/>
      <c r="F378" s="237"/>
      <c r="G378" s="237"/>
      <c r="H378" s="237"/>
      <c r="I378" s="237"/>
      <c r="J378" s="237"/>
      <c r="K378" s="237"/>
      <c r="L378" s="237"/>
      <c r="M378" s="237"/>
      <c r="N378" s="237"/>
      <c r="O378" s="237"/>
      <c r="P378" s="237"/>
      <c r="Q378" s="237"/>
      <c r="R378" s="237"/>
      <c r="S378" s="237"/>
      <c r="T378" s="237"/>
      <c r="U378" s="237"/>
    </row>
    <row r="379" spans="1:21" ht="15.75" customHeight="1" x14ac:dyDescent="0.25">
      <c r="A379" s="237"/>
      <c r="B379" s="505"/>
      <c r="C379" s="237"/>
      <c r="D379" s="237"/>
      <c r="E379" s="237"/>
      <c r="F379" s="237"/>
      <c r="G379" s="237"/>
      <c r="H379" s="237"/>
      <c r="I379" s="237"/>
      <c r="J379" s="237"/>
      <c r="K379" s="237"/>
      <c r="L379" s="237"/>
      <c r="M379" s="237"/>
      <c r="N379" s="237"/>
      <c r="O379" s="237"/>
      <c r="P379" s="237"/>
      <c r="Q379" s="237"/>
      <c r="R379" s="237"/>
      <c r="S379" s="237"/>
      <c r="T379" s="237"/>
      <c r="U379" s="237"/>
    </row>
    <row r="380" spans="1:21" ht="15.75" customHeight="1" x14ac:dyDescent="0.25">
      <c r="A380" s="237"/>
      <c r="B380" s="505"/>
      <c r="C380" s="237"/>
      <c r="D380" s="237"/>
      <c r="E380" s="237"/>
      <c r="F380" s="237"/>
      <c r="G380" s="237"/>
      <c r="H380" s="237"/>
      <c r="I380" s="237"/>
      <c r="J380" s="237"/>
      <c r="K380" s="237"/>
      <c r="L380" s="237"/>
      <c r="M380" s="237"/>
      <c r="N380" s="237"/>
      <c r="O380" s="237"/>
      <c r="P380" s="237"/>
      <c r="Q380" s="237"/>
      <c r="R380" s="237"/>
      <c r="S380" s="237"/>
      <c r="T380" s="237"/>
      <c r="U380" s="237"/>
    </row>
    <row r="381" spans="1:21" ht="15.75" customHeight="1" x14ac:dyDescent="0.25">
      <c r="A381" s="237"/>
      <c r="B381" s="505"/>
      <c r="C381" s="237"/>
      <c r="D381" s="237"/>
      <c r="E381" s="237"/>
      <c r="F381" s="237"/>
      <c r="G381" s="237"/>
      <c r="H381" s="237"/>
      <c r="I381" s="237"/>
      <c r="J381" s="237"/>
      <c r="K381" s="237"/>
      <c r="L381" s="237"/>
      <c r="M381" s="237"/>
      <c r="N381" s="237"/>
      <c r="O381" s="237"/>
      <c r="P381" s="237"/>
      <c r="Q381" s="237"/>
      <c r="R381" s="237"/>
      <c r="S381" s="237"/>
      <c r="T381" s="237"/>
      <c r="U381" s="237"/>
    </row>
    <row r="382" spans="1:21" ht="15.75" customHeight="1" x14ac:dyDescent="0.25">
      <c r="A382" s="237"/>
      <c r="B382" s="505"/>
      <c r="C382" s="237"/>
      <c r="D382" s="237"/>
      <c r="E382" s="237"/>
      <c r="F382" s="237"/>
      <c r="G382" s="237"/>
      <c r="H382" s="237"/>
      <c r="I382" s="237"/>
      <c r="J382" s="237"/>
      <c r="K382" s="237"/>
      <c r="L382" s="237"/>
      <c r="M382" s="237"/>
      <c r="N382" s="237"/>
      <c r="O382" s="237"/>
      <c r="P382" s="237"/>
      <c r="Q382" s="237"/>
      <c r="R382" s="237"/>
      <c r="S382" s="237"/>
      <c r="T382" s="237"/>
      <c r="U382" s="237"/>
    </row>
    <row r="383" spans="1:21" ht="15.75" customHeight="1" x14ac:dyDescent="0.25">
      <c r="A383" s="237"/>
      <c r="B383" s="505"/>
      <c r="C383" s="237"/>
      <c r="D383" s="237"/>
      <c r="E383" s="237"/>
      <c r="F383" s="237"/>
      <c r="G383" s="237"/>
      <c r="H383" s="237"/>
      <c r="I383" s="237"/>
      <c r="J383" s="237"/>
      <c r="K383" s="237"/>
      <c r="L383" s="237"/>
      <c r="M383" s="237"/>
      <c r="N383" s="237"/>
      <c r="O383" s="237"/>
      <c r="P383" s="237"/>
      <c r="Q383" s="237"/>
      <c r="R383" s="237"/>
      <c r="S383" s="237"/>
      <c r="T383" s="237"/>
      <c r="U383" s="237"/>
    </row>
    <row r="384" spans="1:21" ht="15.75" customHeight="1" x14ac:dyDescent="0.25">
      <c r="A384" s="237"/>
      <c r="B384" s="505"/>
      <c r="C384" s="237"/>
      <c r="D384" s="237"/>
      <c r="E384" s="237"/>
      <c r="F384" s="237"/>
      <c r="G384" s="237"/>
      <c r="H384" s="237"/>
      <c r="I384" s="237"/>
      <c r="J384" s="237"/>
      <c r="K384" s="237"/>
      <c r="L384" s="237"/>
      <c r="M384" s="237"/>
      <c r="N384" s="237"/>
      <c r="O384" s="237"/>
      <c r="P384" s="237"/>
      <c r="Q384" s="237"/>
      <c r="R384" s="237"/>
      <c r="S384" s="237"/>
      <c r="T384" s="237"/>
      <c r="U384" s="237"/>
    </row>
    <row r="385" spans="1:21" ht="15.75" customHeight="1" x14ac:dyDescent="0.25">
      <c r="A385" s="237"/>
      <c r="B385" s="505"/>
      <c r="C385" s="237"/>
      <c r="D385" s="237"/>
      <c r="E385" s="237"/>
      <c r="F385" s="237"/>
      <c r="G385" s="237"/>
      <c r="H385" s="237"/>
      <c r="I385" s="237"/>
      <c r="J385" s="237"/>
      <c r="K385" s="237"/>
      <c r="L385" s="237"/>
      <c r="M385" s="237"/>
      <c r="N385" s="237"/>
      <c r="O385" s="237"/>
      <c r="P385" s="237"/>
      <c r="Q385" s="237"/>
      <c r="R385" s="237"/>
      <c r="S385" s="237"/>
      <c r="T385" s="237"/>
      <c r="U385" s="237"/>
    </row>
    <row r="386" spans="1:21" ht="15.75" customHeight="1" x14ac:dyDescent="0.25">
      <c r="A386" s="237"/>
      <c r="B386" s="505"/>
      <c r="C386" s="237"/>
      <c r="D386" s="237"/>
      <c r="E386" s="237"/>
      <c r="F386" s="237"/>
      <c r="G386" s="237"/>
      <c r="H386" s="237"/>
      <c r="I386" s="237"/>
      <c r="J386" s="237"/>
      <c r="K386" s="237"/>
      <c r="L386" s="237"/>
      <c r="M386" s="237"/>
      <c r="N386" s="237"/>
      <c r="O386" s="237"/>
      <c r="P386" s="237"/>
      <c r="Q386" s="237"/>
      <c r="R386" s="237"/>
      <c r="S386" s="237"/>
      <c r="T386" s="237"/>
      <c r="U386" s="237"/>
    </row>
    <row r="387" spans="1:21" ht="15.75" customHeight="1" x14ac:dyDescent="0.25">
      <c r="A387" s="237"/>
      <c r="B387" s="505"/>
      <c r="C387" s="237"/>
      <c r="D387" s="237"/>
      <c r="E387" s="237"/>
      <c r="F387" s="237"/>
      <c r="G387" s="237"/>
      <c r="H387" s="237"/>
      <c r="I387" s="237"/>
      <c r="J387" s="237"/>
      <c r="K387" s="237"/>
      <c r="L387" s="237"/>
      <c r="M387" s="237"/>
      <c r="N387" s="237"/>
      <c r="O387" s="237"/>
      <c r="P387" s="237"/>
      <c r="Q387" s="237"/>
      <c r="R387" s="237"/>
      <c r="S387" s="237"/>
      <c r="T387" s="237"/>
      <c r="U387" s="237"/>
    </row>
    <row r="388" spans="1:21" ht="15.75" customHeight="1" x14ac:dyDescent="0.25">
      <c r="A388" s="237"/>
      <c r="B388" s="505"/>
      <c r="C388" s="237"/>
      <c r="D388" s="237"/>
      <c r="E388" s="237"/>
      <c r="F388" s="237"/>
      <c r="G388" s="237"/>
      <c r="H388" s="237"/>
      <c r="I388" s="237"/>
      <c r="J388" s="237"/>
      <c r="K388" s="237"/>
      <c r="L388" s="237"/>
      <c r="M388" s="237"/>
      <c r="N388" s="237"/>
      <c r="O388" s="237"/>
      <c r="P388" s="237"/>
      <c r="Q388" s="237"/>
      <c r="R388" s="237"/>
      <c r="S388" s="237"/>
      <c r="T388" s="237"/>
      <c r="U388" s="237"/>
    </row>
    <row r="389" spans="1:21" ht="15.75" customHeight="1" x14ac:dyDescent="0.25">
      <c r="A389" s="237"/>
      <c r="B389" s="505"/>
      <c r="C389" s="237"/>
      <c r="D389" s="237"/>
      <c r="E389" s="237"/>
      <c r="F389" s="237"/>
      <c r="G389" s="237"/>
      <c r="H389" s="237"/>
      <c r="I389" s="237"/>
      <c r="J389" s="237"/>
      <c r="K389" s="237"/>
      <c r="L389" s="237"/>
      <c r="M389" s="237"/>
      <c r="N389" s="237"/>
      <c r="O389" s="237"/>
      <c r="P389" s="237"/>
      <c r="Q389" s="237"/>
      <c r="R389" s="237"/>
      <c r="S389" s="237"/>
      <c r="T389" s="237"/>
      <c r="U389" s="237"/>
    </row>
    <row r="390" spans="1:21" ht="15.75" customHeight="1" x14ac:dyDescent="0.25">
      <c r="A390" s="237"/>
      <c r="B390" s="505"/>
      <c r="C390" s="237"/>
      <c r="D390" s="237"/>
      <c r="E390" s="237"/>
      <c r="F390" s="237"/>
      <c r="G390" s="237"/>
      <c r="H390" s="237"/>
      <c r="I390" s="237"/>
      <c r="J390" s="237"/>
      <c r="K390" s="237"/>
      <c r="L390" s="237"/>
      <c r="M390" s="237"/>
      <c r="N390" s="237"/>
      <c r="O390" s="237"/>
      <c r="P390" s="237"/>
      <c r="Q390" s="237"/>
      <c r="R390" s="237"/>
      <c r="S390" s="237"/>
      <c r="T390" s="237"/>
      <c r="U390" s="237"/>
    </row>
    <row r="391" spans="1:21" ht="15.75" customHeight="1" x14ac:dyDescent="0.25">
      <c r="A391" s="237"/>
      <c r="B391" s="505"/>
      <c r="C391" s="237"/>
      <c r="D391" s="237"/>
      <c r="E391" s="237"/>
      <c r="F391" s="237"/>
      <c r="G391" s="237"/>
      <c r="H391" s="237"/>
      <c r="I391" s="237"/>
      <c r="J391" s="237"/>
      <c r="K391" s="237"/>
      <c r="L391" s="237"/>
      <c r="M391" s="237"/>
      <c r="N391" s="237"/>
      <c r="O391" s="237"/>
      <c r="P391" s="237"/>
      <c r="Q391" s="237"/>
      <c r="R391" s="237"/>
      <c r="S391" s="237"/>
      <c r="T391" s="237"/>
      <c r="U391" s="237"/>
    </row>
    <row r="392" spans="1:21" ht="15.75" customHeight="1" x14ac:dyDescent="0.25">
      <c r="A392" s="237"/>
      <c r="B392" s="505"/>
      <c r="C392" s="237"/>
      <c r="D392" s="237"/>
      <c r="E392" s="237"/>
      <c r="F392" s="237"/>
      <c r="G392" s="237"/>
      <c r="H392" s="237"/>
      <c r="I392" s="237"/>
      <c r="J392" s="237"/>
      <c r="K392" s="237"/>
      <c r="L392" s="237"/>
      <c r="M392" s="237"/>
      <c r="N392" s="237"/>
      <c r="O392" s="237"/>
      <c r="P392" s="237"/>
      <c r="Q392" s="237"/>
      <c r="R392" s="237"/>
      <c r="S392" s="237"/>
      <c r="T392" s="237"/>
      <c r="U392" s="237"/>
    </row>
    <row r="393" spans="1:21" ht="15.75" customHeight="1" x14ac:dyDescent="0.25">
      <c r="A393" s="237"/>
      <c r="B393" s="505"/>
      <c r="C393" s="237"/>
      <c r="D393" s="237"/>
      <c r="E393" s="237"/>
      <c r="F393" s="237"/>
      <c r="G393" s="237"/>
      <c r="H393" s="237"/>
      <c r="I393" s="237"/>
      <c r="J393" s="237"/>
      <c r="K393" s="237"/>
      <c r="L393" s="237"/>
      <c r="M393" s="237"/>
      <c r="N393" s="237"/>
      <c r="O393" s="237"/>
      <c r="P393" s="237"/>
      <c r="Q393" s="237"/>
      <c r="R393" s="237"/>
      <c r="S393" s="237"/>
      <c r="T393" s="237"/>
      <c r="U393" s="237"/>
    </row>
    <row r="394" spans="1:21" ht="15.75" customHeight="1" x14ac:dyDescent="0.25">
      <c r="A394" s="237"/>
      <c r="B394" s="505"/>
      <c r="C394" s="237"/>
      <c r="D394" s="237"/>
      <c r="E394" s="237"/>
      <c r="F394" s="237"/>
      <c r="G394" s="237"/>
      <c r="H394" s="237"/>
      <c r="I394" s="237"/>
      <c r="J394" s="237"/>
      <c r="K394" s="237"/>
      <c r="L394" s="237"/>
      <c r="M394" s="237"/>
      <c r="N394" s="237"/>
      <c r="O394" s="237"/>
      <c r="P394" s="237"/>
      <c r="Q394" s="237"/>
      <c r="R394" s="237"/>
      <c r="S394" s="237"/>
      <c r="T394" s="237"/>
      <c r="U394" s="237"/>
    </row>
    <row r="395" spans="1:21" ht="15.75" customHeight="1" x14ac:dyDescent="0.25">
      <c r="A395" s="237"/>
      <c r="B395" s="505"/>
      <c r="C395" s="237"/>
      <c r="D395" s="237"/>
      <c r="E395" s="237"/>
      <c r="F395" s="237"/>
      <c r="G395" s="237"/>
      <c r="H395" s="237"/>
      <c r="I395" s="237"/>
      <c r="J395" s="237"/>
      <c r="K395" s="237"/>
      <c r="L395" s="237"/>
      <c r="M395" s="237"/>
      <c r="N395" s="237"/>
      <c r="O395" s="237"/>
      <c r="P395" s="237"/>
      <c r="Q395" s="237"/>
      <c r="R395" s="237"/>
      <c r="S395" s="237"/>
      <c r="T395" s="237"/>
      <c r="U395" s="237"/>
    </row>
    <row r="396" spans="1:21" ht="15.75" customHeight="1" x14ac:dyDescent="0.25">
      <c r="A396" s="237"/>
      <c r="B396" s="505"/>
      <c r="C396" s="237"/>
      <c r="D396" s="237"/>
      <c r="E396" s="237"/>
      <c r="F396" s="237"/>
      <c r="G396" s="237"/>
      <c r="H396" s="237"/>
      <c r="I396" s="237"/>
      <c r="J396" s="237"/>
      <c r="K396" s="237"/>
      <c r="L396" s="237"/>
      <c r="M396" s="237"/>
      <c r="N396" s="237"/>
      <c r="O396" s="237"/>
      <c r="P396" s="237"/>
      <c r="Q396" s="237"/>
      <c r="R396" s="237"/>
      <c r="S396" s="237"/>
      <c r="T396" s="237"/>
      <c r="U396" s="237"/>
    </row>
    <row r="397" spans="1:21" ht="15.75" customHeight="1" x14ac:dyDescent="0.25">
      <c r="A397" s="237"/>
      <c r="B397" s="505"/>
      <c r="C397" s="237"/>
      <c r="D397" s="237"/>
      <c r="E397" s="237"/>
      <c r="F397" s="237"/>
      <c r="G397" s="237"/>
      <c r="H397" s="237"/>
      <c r="I397" s="237"/>
      <c r="J397" s="237"/>
      <c r="K397" s="237"/>
      <c r="L397" s="237"/>
      <c r="M397" s="237"/>
      <c r="N397" s="237"/>
      <c r="O397" s="237"/>
      <c r="P397" s="237"/>
      <c r="Q397" s="237"/>
      <c r="R397" s="237"/>
      <c r="S397" s="237"/>
      <c r="T397" s="237"/>
      <c r="U397" s="237"/>
    </row>
    <row r="398" spans="1:21" ht="15.75" customHeight="1" x14ac:dyDescent="0.25">
      <c r="A398" s="237"/>
      <c r="B398" s="505"/>
      <c r="C398" s="237"/>
      <c r="D398" s="237"/>
      <c r="E398" s="237"/>
      <c r="F398" s="237"/>
      <c r="G398" s="237"/>
      <c r="H398" s="237"/>
      <c r="I398" s="237"/>
      <c r="J398" s="237"/>
      <c r="K398" s="237"/>
      <c r="L398" s="237"/>
      <c r="M398" s="237"/>
      <c r="N398" s="237"/>
      <c r="O398" s="237"/>
      <c r="P398" s="237"/>
      <c r="Q398" s="237"/>
      <c r="R398" s="237"/>
      <c r="S398" s="237"/>
      <c r="T398" s="237"/>
      <c r="U398" s="237"/>
    </row>
    <row r="399" spans="1:21" ht="15.75" customHeight="1" x14ac:dyDescent="0.25">
      <c r="A399" s="237"/>
      <c r="B399" s="505"/>
      <c r="C399" s="237"/>
      <c r="D399" s="237"/>
      <c r="E399" s="237"/>
      <c r="F399" s="237"/>
      <c r="G399" s="237"/>
      <c r="H399" s="237"/>
      <c r="I399" s="237"/>
      <c r="J399" s="237"/>
      <c r="K399" s="237"/>
      <c r="L399" s="237"/>
      <c r="M399" s="237"/>
      <c r="N399" s="237"/>
      <c r="O399" s="237"/>
      <c r="P399" s="237"/>
      <c r="Q399" s="237"/>
      <c r="R399" s="237"/>
      <c r="S399" s="237"/>
      <c r="T399" s="237"/>
      <c r="U399" s="237"/>
    </row>
    <row r="400" spans="1:21" ht="15.75" customHeight="1" x14ac:dyDescent="0.25">
      <c r="A400" s="237"/>
      <c r="B400" s="505"/>
      <c r="C400" s="237"/>
      <c r="D400" s="237"/>
      <c r="E400" s="237"/>
      <c r="F400" s="237"/>
      <c r="G400" s="237"/>
      <c r="H400" s="237"/>
      <c r="I400" s="237"/>
      <c r="J400" s="237"/>
      <c r="K400" s="237"/>
      <c r="L400" s="237"/>
      <c r="M400" s="237"/>
      <c r="N400" s="237"/>
      <c r="O400" s="237"/>
      <c r="P400" s="237"/>
      <c r="Q400" s="237"/>
      <c r="R400" s="237"/>
      <c r="S400" s="237"/>
      <c r="T400" s="237"/>
      <c r="U400" s="237"/>
    </row>
    <row r="401" spans="1:21" ht="15.75" customHeight="1" x14ac:dyDescent="0.25">
      <c r="A401" s="237"/>
      <c r="B401" s="505"/>
      <c r="C401" s="237"/>
      <c r="D401" s="237"/>
      <c r="E401" s="237"/>
      <c r="F401" s="237"/>
      <c r="G401" s="237"/>
      <c r="H401" s="237"/>
      <c r="I401" s="237"/>
      <c r="J401" s="237"/>
      <c r="K401" s="237"/>
      <c r="L401" s="237"/>
      <c r="M401" s="237"/>
      <c r="N401" s="237"/>
      <c r="O401" s="237"/>
      <c r="P401" s="237"/>
      <c r="Q401" s="237"/>
      <c r="R401" s="237"/>
      <c r="S401" s="237"/>
      <c r="T401" s="237"/>
      <c r="U401" s="237"/>
    </row>
    <row r="402" spans="1:21" ht="15.75" customHeight="1" x14ac:dyDescent="0.25">
      <c r="A402" s="237"/>
      <c r="B402" s="505"/>
      <c r="C402" s="237"/>
      <c r="D402" s="237"/>
      <c r="E402" s="237"/>
      <c r="F402" s="237"/>
      <c r="G402" s="237"/>
      <c r="H402" s="237"/>
      <c r="I402" s="237"/>
      <c r="J402" s="237"/>
      <c r="K402" s="237"/>
      <c r="L402" s="237"/>
      <c r="M402" s="237"/>
      <c r="N402" s="237"/>
      <c r="O402" s="237"/>
      <c r="P402" s="237"/>
      <c r="Q402" s="237"/>
      <c r="R402" s="237"/>
      <c r="S402" s="237"/>
      <c r="T402" s="237"/>
      <c r="U402" s="237"/>
    </row>
    <row r="403" spans="1:21" ht="15.75" customHeight="1" x14ac:dyDescent="0.25">
      <c r="A403" s="237"/>
      <c r="B403" s="505"/>
      <c r="C403" s="237"/>
      <c r="D403" s="237"/>
      <c r="E403" s="237"/>
      <c r="F403" s="237"/>
      <c r="G403" s="237"/>
      <c r="H403" s="237"/>
      <c r="I403" s="237"/>
      <c r="J403" s="237"/>
      <c r="K403" s="237"/>
      <c r="L403" s="237"/>
      <c r="M403" s="237"/>
      <c r="N403" s="237"/>
      <c r="O403" s="237"/>
      <c r="P403" s="237"/>
      <c r="Q403" s="237"/>
      <c r="R403" s="237"/>
      <c r="S403" s="237"/>
      <c r="T403" s="237"/>
      <c r="U403" s="237"/>
    </row>
    <row r="404" spans="1:21" ht="15.75" customHeight="1" x14ac:dyDescent="0.25">
      <c r="A404" s="237"/>
      <c r="B404" s="505"/>
      <c r="C404" s="237"/>
      <c r="D404" s="237"/>
      <c r="E404" s="237"/>
      <c r="F404" s="237"/>
      <c r="G404" s="237"/>
      <c r="H404" s="237"/>
      <c r="I404" s="237"/>
      <c r="J404" s="237"/>
      <c r="K404" s="237"/>
      <c r="L404" s="237"/>
      <c r="M404" s="237"/>
      <c r="N404" s="237"/>
      <c r="O404" s="237"/>
      <c r="P404" s="237"/>
      <c r="Q404" s="237"/>
      <c r="R404" s="237"/>
      <c r="S404" s="237"/>
      <c r="T404" s="237"/>
      <c r="U404" s="237"/>
    </row>
    <row r="405" spans="1:21" ht="15.75" customHeight="1" x14ac:dyDescent="0.25">
      <c r="A405" s="237"/>
      <c r="B405" s="505"/>
      <c r="C405" s="237"/>
      <c r="D405" s="237"/>
      <c r="E405" s="237"/>
      <c r="F405" s="237"/>
      <c r="G405" s="237"/>
      <c r="H405" s="237"/>
      <c r="I405" s="237"/>
      <c r="J405" s="237"/>
      <c r="K405" s="237"/>
      <c r="L405" s="237"/>
      <c r="M405" s="237"/>
      <c r="N405" s="237"/>
      <c r="O405" s="237"/>
      <c r="P405" s="237"/>
      <c r="Q405" s="237"/>
      <c r="R405" s="237"/>
      <c r="S405" s="237"/>
      <c r="T405" s="237"/>
      <c r="U405" s="237"/>
    </row>
    <row r="406" spans="1:21" ht="15.75" customHeight="1" x14ac:dyDescent="0.25">
      <c r="A406" s="237"/>
      <c r="B406" s="505"/>
      <c r="C406" s="237"/>
      <c r="D406" s="237"/>
      <c r="E406" s="237"/>
      <c r="F406" s="237"/>
      <c r="G406" s="237"/>
      <c r="H406" s="237"/>
      <c r="I406" s="237"/>
      <c r="J406" s="237"/>
      <c r="K406" s="237"/>
      <c r="L406" s="237"/>
      <c r="M406" s="237"/>
      <c r="N406" s="237"/>
      <c r="O406" s="237"/>
      <c r="P406" s="237"/>
      <c r="Q406" s="237"/>
      <c r="R406" s="237"/>
      <c r="S406" s="237"/>
      <c r="T406" s="237"/>
      <c r="U406" s="237"/>
    </row>
    <row r="407" spans="1:21" ht="15.75" customHeight="1" x14ac:dyDescent="0.25">
      <c r="A407" s="237"/>
      <c r="B407" s="505"/>
      <c r="C407" s="237"/>
      <c r="D407" s="237"/>
      <c r="E407" s="237"/>
      <c r="F407" s="237"/>
      <c r="G407" s="237"/>
      <c r="H407" s="237"/>
      <c r="I407" s="237"/>
      <c r="J407" s="237"/>
      <c r="K407" s="237"/>
      <c r="L407" s="237"/>
      <c r="M407" s="237"/>
      <c r="N407" s="237"/>
      <c r="O407" s="237"/>
      <c r="P407" s="237"/>
      <c r="Q407" s="237"/>
      <c r="R407" s="237"/>
      <c r="S407" s="237"/>
      <c r="T407" s="237"/>
      <c r="U407" s="237"/>
    </row>
    <row r="408" spans="1:21" ht="15.75" customHeight="1" x14ac:dyDescent="0.25">
      <c r="A408" s="237"/>
      <c r="B408" s="505"/>
      <c r="C408" s="237"/>
      <c r="D408" s="237"/>
      <c r="E408" s="237"/>
      <c r="F408" s="237"/>
      <c r="G408" s="237"/>
      <c r="H408" s="237"/>
      <c r="I408" s="237"/>
      <c r="J408" s="237"/>
      <c r="K408" s="237"/>
      <c r="L408" s="237"/>
      <c r="M408" s="237"/>
      <c r="N408" s="237"/>
      <c r="O408" s="237"/>
      <c r="P408" s="237"/>
      <c r="Q408" s="237"/>
      <c r="R408" s="237"/>
      <c r="S408" s="237"/>
      <c r="T408" s="237"/>
      <c r="U408" s="237"/>
    </row>
    <row r="409" spans="1:21" ht="15.75" customHeight="1" x14ac:dyDescent="0.25">
      <c r="A409" s="237"/>
      <c r="B409" s="505"/>
      <c r="C409" s="237"/>
      <c r="D409" s="237"/>
      <c r="E409" s="237"/>
      <c r="F409" s="237"/>
      <c r="G409" s="237"/>
      <c r="H409" s="237"/>
      <c r="I409" s="237"/>
      <c r="J409" s="237"/>
      <c r="K409" s="237"/>
      <c r="L409" s="237"/>
      <c r="M409" s="237"/>
      <c r="N409" s="237"/>
      <c r="O409" s="237"/>
      <c r="P409" s="237"/>
      <c r="Q409" s="237"/>
      <c r="R409" s="237"/>
      <c r="S409" s="237"/>
      <c r="T409" s="237"/>
      <c r="U409" s="237"/>
    </row>
    <row r="410" spans="1:21" ht="15.75" customHeight="1" x14ac:dyDescent="0.25">
      <c r="A410" s="237"/>
      <c r="B410" s="505"/>
      <c r="C410" s="237"/>
      <c r="D410" s="237"/>
      <c r="E410" s="237"/>
      <c r="F410" s="237"/>
      <c r="G410" s="237"/>
      <c r="H410" s="237"/>
      <c r="I410" s="237"/>
      <c r="J410" s="237"/>
      <c r="K410" s="237"/>
      <c r="L410" s="237"/>
      <c r="M410" s="237"/>
      <c r="N410" s="237"/>
      <c r="O410" s="237"/>
      <c r="P410" s="237"/>
      <c r="Q410" s="237"/>
      <c r="R410" s="237"/>
      <c r="S410" s="237"/>
      <c r="T410" s="237"/>
      <c r="U410" s="237"/>
    </row>
    <row r="411" spans="1:21" ht="15.75" customHeight="1" x14ac:dyDescent="0.25">
      <c r="A411" s="237"/>
      <c r="B411" s="505"/>
      <c r="C411" s="237"/>
      <c r="D411" s="237"/>
      <c r="E411" s="237"/>
      <c r="F411" s="237"/>
      <c r="G411" s="237"/>
      <c r="H411" s="237"/>
      <c r="I411" s="237"/>
      <c r="J411" s="237"/>
      <c r="K411" s="237"/>
      <c r="L411" s="237"/>
      <c r="M411" s="237"/>
      <c r="N411" s="237"/>
      <c r="O411" s="237"/>
      <c r="P411" s="237"/>
      <c r="Q411" s="237"/>
      <c r="R411" s="237"/>
      <c r="S411" s="237"/>
      <c r="T411" s="237"/>
      <c r="U411" s="237"/>
    </row>
    <row r="412" spans="1:21" ht="15.75" customHeight="1" x14ac:dyDescent="0.25">
      <c r="A412" s="237"/>
      <c r="B412" s="505"/>
      <c r="C412" s="237"/>
      <c r="D412" s="237"/>
      <c r="E412" s="237"/>
      <c r="F412" s="237"/>
      <c r="G412" s="237"/>
      <c r="H412" s="237"/>
      <c r="I412" s="237"/>
      <c r="J412" s="237"/>
      <c r="K412" s="237"/>
      <c r="L412" s="237"/>
      <c r="M412" s="237"/>
      <c r="N412" s="237"/>
      <c r="O412" s="237"/>
      <c r="P412" s="237"/>
      <c r="Q412" s="237"/>
      <c r="R412" s="237"/>
      <c r="S412" s="237"/>
      <c r="T412" s="237"/>
      <c r="U412" s="237"/>
    </row>
    <row r="413" spans="1:21" ht="15.75" customHeight="1" x14ac:dyDescent="0.25">
      <c r="A413" s="237"/>
      <c r="B413" s="505"/>
      <c r="C413" s="237"/>
      <c r="D413" s="237"/>
      <c r="E413" s="237"/>
      <c r="F413" s="237"/>
      <c r="G413" s="237"/>
      <c r="H413" s="237"/>
      <c r="I413" s="237"/>
      <c r="J413" s="237"/>
      <c r="K413" s="237"/>
      <c r="L413" s="237"/>
      <c r="M413" s="237"/>
      <c r="N413" s="237"/>
      <c r="O413" s="237"/>
      <c r="P413" s="237"/>
      <c r="Q413" s="237"/>
      <c r="R413" s="237"/>
      <c r="S413" s="237"/>
      <c r="T413" s="237"/>
      <c r="U413" s="237"/>
    </row>
    <row r="414" spans="1:21" ht="15.75" customHeight="1" x14ac:dyDescent="0.25">
      <c r="A414" s="237"/>
      <c r="B414" s="505"/>
      <c r="C414" s="237"/>
      <c r="D414" s="237"/>
      <c r="E414" s="237"/>
      <c r="F414" s="237"/>
      <c r="G414" s="237"/>
      <c r="H414" s="237"/>
      <c r="I414" s="237"/>
      <c r="J414" s="237"/>
      <c r="K414" s="237"/>
      <c r="L414" s="237"/>
      <c r="M414" s="237"/>
      <c r="N414" s="237"/>
      <c r="O414" s="237"/>
      <c r="P414" s="237"/>
      <c r="Q414" s="237"/>
      <c r="R414" s="237"/>
      <c r="S414" s="237"/>
      <c r="T414" s="237"/>
      <c r="U414" s="237"/>
    </row>
    <row r="415" spans="1:21" ht="15.75" customHeight="1" x14ac:dyDescent="0.25">
      <c r="A415" s="237"/>
      <c r="B415" s="505"/>
      <c r="C415" s="237"/>
      <c r="D415" s="237"/>
      <c r="E415" s="237"/>
      <c r="F415" s="237"/>
      <c r="G415" s="237"/>
      <c r="H415" s="237"/>
      <c r="I415" s="237"/>
      <c r="J415" s="237"/>
      <c r="K415" s="237"/>
      <c r="L415" s="237"/>
      <c r="M415" s="237"/>
      <c r="N415" s="237"/>
      <c r="O415" s="237"/>
      <c r="P415" s="237"/>
      <c r="Q415" s="237"/>
      <c r="R415" s="237"/>
      <c r="S415" s="237"/>
      <c r="T415" s="237"/>
      <c r="U415" s="237"/>
    </row>
    <row r="416" spans="1:21" ht="15.75" customHeight="1" x14ac:dyDescent="0.25">
      <c r="A416" s="237"/>
      <c r="B416" s="505"/>
      <c r="C416" s="237"/>
      <c r="D416" s="237"/>
      <c r="E416" s="237"/>
      <c r="F416" s="237"/>
      <c r="G416" s="237"/>
      <c r="H416" s="237"/>
      <c r="I416" s="237"/>
      <c r="J416" s="237"/>
      <c r="K416" s="237"/>
      <c r="L416" s="237"/>
      <c r="M416" s="237"/>
      <c r="N416" s="237"/>
      <c r="O416" s="237"/>
      <c r="P416" s="237"/>
      <c r="Q416" s="237"/>
      <c r="R416" s="237"/>
      <c r="S416" s="237"/>
      <c r="T416" s="237"/>
      <c r="U416" s="237"/>
    </row>
    <row r="417" spans="1:21" ht="15.75" customHeight="1" x14ac:dyDescent="0.25">
      <c r="A417" s="237"/>
      <c r="B417" s="505"/>
      <c r="C417" s="237"/>
      <c r="D417" s="237"/>
      <c r="E417" s="237"/>
      <c r="F417" s="237"/>
      <c r="G417" s="237"/>
      <c r="H417" s="237"/>
      <c r="I417" s="237"/>
      <c r="J417" s="237"/>
      <c r="K417" s="237"/>
      <c r="L417" s="237"/>
      <c r="M417" s="237"/>
      <c r="N417" s="237"/>
      <c r="O417" s="237"/>
      <c r="P417" s="237"/>
      <c r="Q417" s="237"/>
      <c r="R417" s="237"/>
      <c r="S417" s="237"/>
      <c r="T417" s="237"/>
      <c r="U417" s="237"/>
    </row>
    <row r="418" spans="1:21" ht="15.75" customHeight="1" x14ac:dyDescent="0.25">
      <c r="A418" s="237"/>
      <c r="B418" s="505"/>
      <c r="C418" s="237"/>
      <c r="D418" s="237"/>
      <c r="E418" s="237"/>
      <c r="F418" s="237"/>
      <c r="G418" s="237"/>
      <c r="H418" s="237"/>
      <c r="I418" s="237"/>
      <c r="J418" s="237"/>
      <c r="K418" s="237"/>
      <c r="L418" s="237"/>
      <c r="M418" s="237"/>
      <c r="N418" s="237"/>
      <c r="O418" s="237"/>
      <c r="P418" s="237"/>
      <c r="Q418" s="237"/>
      <c r="R418" s="237"/>
      <c r="S418" s="237"/>
      <c r="T418" s="237"/>
      <c r="U418" s="237"/>
    </row>
    <row r="419" spans="1:21" ht="15.75" customHeight="1" x14ac:dyDescent="0.25">
      <c r="A419" s="237"/>
      <c r="B419" s="505"/>
      <c r="C419" s="237"/>
      <c r="D419" s="237"/>
      <c r="E419" s="237"/>
      <c r="F419" s="237"/>
      <c r="G419" s="237"/>
      <c r="H419" s="237"/>
      <c r="I419" s="237"/>
      <c r="J419" s="237"/>
      <c r="K419" s="237"/>
      <c r="L419" s="237"/>
      <c r="M419" s="237"/>
      <c r="N419" s="237"/>
      <c r="O419" s="237"/>
      <c r="P419" s="237"/>
      <c r="Q419" s="237"/>
      <c r="R419" s="237"/>
      <c r="S419" s="237"/>
      <c r="T419" s="237"/>
      <c r="U419" s="237"/>
    </row>
    <row r="420" spans="1:21" ht="15.75" customHeight="1" x14ac:dyDescent="0.25">
      <c r="A420" s="237"/>
      <c r="B420" s="505"/>
      <c r="C420" s="237"/>
      <c r="D420" s="237"/>
      <c r="E420" s="237"/>
      <c r="F420" s="237"/>
      <c r="G420" s="237"/>
      <c r="H420" s="237"/>
      <c r="I420" s="237"/>
      <c r="J420" s="237"/>
      <c r="K420" s="237"/>
      <c r="L420" s="237"/>
      <c r="M420" s="237"/>
      <c r="N420" s="237"/>
      <c r="O420" s="237"/>
      <c r="P420" s="237"/>
      <c r="Q420" s="237"/>
      <c r="R420" s="237"/>
      <c r="S420" s="237"/>
      <c r="T420" s="237"/>
      <c r="U420" s="237"/>
    </row>
    <row r="421" spans="1:21" ht="15.75" customHeight="1" x14ac:dyDescent="0.25">
      <c r="A421" s="237"/>
      <c r="B421" s="505"/>
      <c r="C421" s="237"/>
      <c r="D421" s="237"/>
      <c r="E421" s="237"/>
      <c r="F421" s="237"/>
      <c r="G421" s="237"/>
      <c r="H421" s="237"/>
      <c r="I421" s="237"/>
      <c r="J421" s="237"/>
      <c r="K421" s="237"/>
      <c r="L421" s="237"/>
      <c r="M421" s="237"/>
      <c r="N421" s="237"/>
      <c r="O421" s="237"/>
      <c r="P421" s="237"/>
      <c r="Q421" s="237"/>
      <c r="R421" s="237"/>
      <c r="S421" s="237"/>
      <c r="T421" s="237"/>
      <c r="U421" s="237"/>
    </row>
    <row r="422" spans="1:21" ht="15.75" customHeight="1" x14ac:dyDescent="0.25">
      <c r="A422" s="237"/>
      <c r="B422" s="505"/>
      <c r="C422" s="237"/>
      <c r="D422" s="237"/>
      <c r="E422" s="237"/>
      <c r="F422" s="237"/>
      <c r="G422" s="237"/>
      <c r="H422" s="237"/>
      <c r="I422" s="237"/>
      <c r="J422" s="237"/>
      <c r="K422" s="237"/>
      <c r="L422" s="237"/>
      <c r="M422" s="237"/>
      <c r="N422" s="237"/>
      <c r="O422" s="237"/>
      <c r="P422" s="237"/>
      <c r="Q422" s="237"/>
      <c r="R422" s="237"/>
      <c r="S422" s="237"/>
      <c r="T422" s="237"/>
      <c r="U422" s="237"/>
    </row>
    <row r="423" spans="1:21" ht="15.75" customHeight="1" x14ac:dyDescent="0.25">
      <c r="A423" s="237"/>
      <c r="B423" s="505"/>
      <c r="C423" s="237"/>
      <c r="D423" s="237"/>
      <c r="E423" s="237"/>
      <c r="F423" s="237"/>
      <c r="G423" s="237"/>
      <c r="H423" s="237"/>
      <c r="I423" s="237"/>
      <c r="J423" s="237"/>
      <c r="K423" s="237"/>
      <c r="L423" s="237"/>
      <c r="M423" s="237"/>
      <c r="N423" s="237"/>
      <c r="O423" s="237"/>
      <c r="P423" s="237"/>
      <c r="Q423" s="237"/>
      <c r="R423" s="237"/>
      <c r="S423" s="237"/>
      <c r="T423" s="237"/>
      <c r="U423" s="237"/>
    </row>
    <row r="424" spans="1:21" ht="15.75" customHeight="1" x14ac:dyDescent="0.25">
      <c r="A424" s="237"/>
      <c r="B424" s="505"/>
      <c r="C424" s="237"/>
      <c r="D424" s="237"/>
      <c r="E424" s="237"/>
      <c r="F424" s="237"/>
      <c r="G424" s="237"/>
      <c r="H424" s="237"/>
      <c r="I424" s="237"/>
      <c r="J424" s="237"/>
      <c r="K424" s="237"/>
      <c r="L424" s="237"/>
      <c r="M424" s="237"/>
      <c r="N424" s="237"/>
      <c r="O424" s="237"/>
      <c r="P424" s="237"/>
      <c r="Q424" s="237"/>
      <c r="R424" s="237"/>
      <c r="S424" s="237"/>
      <c r="T424" s="237"/>
      <c r="U424" s="237"/>
    </row>
    <row r="425" spans="1:21" ht="15.75" customHeight="1" x14ac:dyDescent="0.25">
      <c r="A425" s="237"/>
      <c r="B425" s="505"/>
      <c r="C425" s="237"/>
      <c r="D425" s="237"/>
      <c r="E425" s="237"/>
      <c r="F425" s="237"/>
      <c r="G425" s="237"/>
      <c r="H425" s="237"/>
      <c r="I425" s="237"/>
      <c r="J425" s="237"/>
      <c r="K425" s="237"/>
      <c r="L425" s="237"/>
      <c r="M425" s="237"/>
      <c r="N425" s="237"/>
      <c r="O425" s="237"/>
      <c r="P425" s="237"/>
      <c r="Q425" s="237"/>
      <c r="R425" s="237"/>
      <c r="S425" s="237"/>
      <c r="T425" s="237"/>
      <c r="U425" s="237"/>
    </row>
    <row r="426" spans="1:21" ht="15.75" customHeight="1" x14ac:dyDescent="0.25">
      <c r="A426" s="237"/>
      <c r="B426" s="505"/>
      <c r="C426" s="237"/>
      <c r="D426" s="237"/>
      <c r="E426" s="237"/>
      <c r="F426" s="237"/>
      <c r="G426" s="237"/>
      <c r="H426" s="237"/>
      <c r="I426" s="237"/>
      <c r="J426" s="237"/>
      <c r="K426" s="237"/>
      <c r="L426" s="237"/>
      <c r="M426" s="237"/>
      <c r="N426" s="237"/>
      <c r="O426" s="237"/>
      <c r="P426" s="237"/>
      <c r="Q426" s="237"/>
      <c r="R426" s="237"/>
      <c r="S426" s="237"/>
      <c r="T426" s="237"/>
      <c r="U426" s="237"/>
    </row>
    <row r="427" spans="1:21" ht="15.75" customHeight="1" x14ac:dyDescent="0.25">
      <c r="A427" s="237"/>
      <c r="B427" s="505"/>
      <c r="C427" s="237"/>
      <c r="D427" s="237"/>
      <c r="E427" s="237"/>
      <c r="F427" s="237"/>
      <c r="G427" s="237"/>
      <c r="H427" s="237"/>
      <c r="I427" s="237"/>
      <c r="J427" s="237"/>
      <c r="K427" s="237"/>
      <c r="L427" s="237"/>
      <c r="M427" s="237"/>
      <c r="N427" s="237"/>
      <c r="O427" s="237"/>
      <c r="P427" s="237"/>
      <c r="Q427" s="237"/>
      <c r="R427" s="237"/>
      <c r="S427" s="237"/>
      <c r="T427" s="237"/>
      <c r="U427" s="237"/>
    </row>
    <row r="428" spans="1:21" ht="15.75" customHeight="1" x14ac:dyDescent="0.25">
      <c r="A428" s="237"/>
      <c r="B428" s="505"/>
      <c r="C428" s="237"/>
      <c r="D428" s="237"/>
      <c r="E428" s="237"/>
      <c r="F428" s="237"/>
      <c r="G428" s="237"/>
      <c r="H428" s="237"/>
      <c r="I428" s="237"/>
      <c r="J428" s="237"/>
      <c r="K428" s="237"/>
      <c r="L428" s="237"/>
      <c r="M428" s="237"/>
      <c r="N428" s="237"/>
      <c r="O428" s="237"/>
      <c r="P428" s="237"/>
      <c r="Q428" s="237"/>
      <c r="R428" s="237"/>
      <c r="S428" s="237"/>
      <c r="T428" s="237"/>
      <c r="U428" s="237"/>
    </row>
    <row r="429" spans="1:21" ht="15.75" customHeight="1" x14ac:dyDescent="0.25">
      <c r="A429" s="237"/>
      <c r="B429" s="505"/>
      <c r="C429" s="237"/>
      <c r="D429" s="237"/>
      <c r="E429" s="237"/>
      <c r="F429" s="237"/>
      <c r="G429" s="237"/>
      <c r="H429" s="237"/>
      <c r="I429" s="237"/>
      <c r="J429" s="237"/>
      <c r="K429" s="237"/>
      <c r="L429" s="237"/>
      <c r="M429" s="237"/>
      <c r="N429" s="237"/>
      <c r="O429" s="237"/>
      <c r="P429" s="237"/>
      <c r="Q429" s="237"/>
      <c r="R429" s="237"/>
      <c r="S429" s="237"/>
      <c r="T429" s="237"/>
      <c r="U429" s="237"/>
    </row>
    <row r="430" spans="1:21" ht="15.75" customHeight="1" x14ac:dyDescent="0.25">
      <c r="A430" s="237"/>
      <c r="B430" s="505"/>
      <c r="C430" s="237"/>
      <c r="D430" s="237"/>
      <c r="E430" s="237"/>
      <c r="F430" s="237"/>
      <c r="G430" s="237"/>
      <c r="H430" s="237"/>
      <c r="I430" s="237"/>
      <c r="J430" s="237"/>
      <c r="K430" s="237"/>
      <c r="L430" s="237"/>
      <c r="M430" s="237"/>
      <c r="N430" s="237"/>
      <c r="O430" s="237"/>
      <c r="P430" s="237"/>
      <c r="Q430" s="237"/>
      <c r="R430" s="237"/>
      <c r="S430" s="237"/>
      <c r="T430" s="237"/>
      <c r="U430" s="237"/>
    </row>
    <row r="431" spans="1:21" ht="15.75" customHeight="1" x14ac:dyDescent="0.25">
      <c r="A431" s="237"/>
      <c r="B431" s="505"/>
      <c r="C431" s="237"/>
      <c r="D431" s="237"/>
      <c r="E431" s="237"/>
      <c r="F431" s="237"/>
      <c r="G431" s="237"/>
      <c r="H431" s="237"/>
      <c r="I431" s="237"/>
      <c r="J431" s="237"/>
      <c r="K431" s="237"/>
      <c r="L431" s="237"/>
      <c r="M431" s="237"/>
      <c r="N431" s="237"/>
      <c r="O431" s="237"/>
      <c r="P431" s="237"/>
      <c r="Q431" s="237"/>
      <c r="R431" s="237"/>
      <c r="S431" s="237"/>
      <c r="T431" s="237"/>
      <c r="U431" s="237"/>
    </row>
    <row r="432" spans="1:21" ht="15.75" customHeight="1" x14ac:dyDescent="0.25">
      <c r="A432" s="237"/>
      <c r="B432" s="505"/>
      <c r="C432" s="237"/>
      <c r="D432" s="237"/>
      <c r="E432" s="237"/>
      <c r="F432" s="237"/>
      <c r="G432" s="237"/>
      <c r="H432" s="237"/>
      <c r="I432" s="237"/>
      <c r="J432" s="237"/>
      <c r="K432" s="237"/>
      <c r="L432" s="237"/>
      <c r="M432" s="237"/>
      <c r="N432" s="237"/>
      <c r="O432" s="237"/>
      <c r="P432" s="237"/>
      <c r="Q432" s="237"/>
      <c r="R432" s="237"/>
      <c r="S432" s="237"/>
      <c r="T432" s="237"/>
      <c r="U432" s="237"/>
    </row>
    <row r="433" spans="1:21" ht="15.75" customHeight="1" x14ac:dyDescent="0.25">
      <c r="A433" s="237"/>
      <c r="B433" s="505"/>
      <c r="C433" s="237"/>
      <c r="D433" s="237"/>
      <c r="E433" s="237"/>
      <c r="F433" s="237"/>
      <c r="G433" s="237"/>
      <c r="H433" s="237"/>
      <c r="I433" s="237"/>
      <c r="J433" s="237"/>
      <c r="K433" s="237"/>
      <c r="L433" s="237"/>
      <c r="M433" s="237"/>
      <c r="N433" s="237"/>
      <c r="O433" s="237"/>
      <c r="P433" s="237"/>
      <c r="Q433" s="237"/>
      <c r="R433" s="237"/>
      <c r="S433" s="237"/>
      <c r="T433" s="237"/>
      <c r="U433" s="237"/>
    </row>
    <row r="434" spans="1:21" ht="15.75" customHeight="1" x14ac:dyDescent="0.25">
      <c r="A434" s="237"/>
      <c r="B434" s="505"/>
      <c r="C434" s="237"/>
      <c r="D434" s="237"/>
      <c r="E434" s="237"/>
      <c r="F434" s="237"/>
      <c r="G434" s="237"/>
      <c r="H434" s="237"/>
      <c r="I434" s="237"/>
      <c r="J434" s="237"/>
      <c r="K434" s="237"/>
      <c r="L434" s="237"/>
      <c r="M434" s="237"/>
      <c r="N434" s="237"/>
      <c r="O434" s="237"/>
      <c r="P434" s="237"/>
      <c r="Q434" s="237"/>
      <c r="R434" s="237"/>
      <c r="S434" s="237"/>
      <c r="T434" s="237"/>
      <c r="U434" s="237"/>
    </row>
    <row r="435" spans="1:21" ht="15.75" customHeight="1" x14ac:dyDescent="0.25">
      <c r="A435" s="237"/>
      <c r="B435" s="505"/>
      <c r="C435" s="237"/>
      <c r="D435" s="237"/>
      <c r="E435" s="237"/>
      <c r="F435" s="237"/>
      <c r="G435" s="237"/>
      <c r="H435" s="237"/>
      <c r="I435" s="237"/>
      <c r="J435" s="237"/>
      <c r="K435" s="237"/>
      <c r="L435" s="237"/>
      <c r="M435" s="237"/>
      <c r="N435" s="237"/>
      <c r="O435" s="237"/>
      <c r="P435" s="237"/>
      <c r="Q435" s="237"/>
      <c r="R435" s="237"/>
      <c r="S435" s="237"/>
      <c r="T435" s="237"/>
      <c r="U435" s="237"/>
    </row>
    <row r="436" spans="1:21" ht="15.75" customHeight="1" x14ac:dyDescent="0.25">
      <c r="A436" s="237"/>
      <c r="B436" s="505"/>
      <c r="C436" s="237"/>
      <c r="D436" s="237"/>
      <c r="E436" s="237"/>
      <c r="F436" s="237"/>
      <c r="G436" s="237"/>
      <c r="H436" s="237"/>
      <c r="I436" s="237"/>
      <c r="J436" s="237"/>
      <c r="K436" s="237"/>
      <c r="L436" s="237"/>
      <c r="M436" s="237"/>
      <c r="N436" s="237"/>
      <c r="O436" s="237"/>
      <c r="P436" s="237"/>
      <c r="Q436" s="237"/>
      <c r="R436" s="237"/>
      <c r="S436" s="237"/>
      <c r="T436" s="237"/>
      <c r="U436" s="237"/>
    </row>
    <row r="437" spans="1:21" ht="15.75" customHeight="1" x14ac:dyDescent="0.25">
      <c r="A437" s="237"/>
      <c r="B437" s="505"/>
      <c r="C437" s="237"/>
      <c r="D437" s="237"/>
      <c r="E437" s="237"/>
      <c r="F437" s="237"/>
      <c r="G437" s="237"/>
      <c r="H437" s="237"/>
      <c r="I437" s="237"/>
      <c r="J437" s="237"/>
      <c r="K437" s="237"/>
      <c r="L437" s="237"/>
      <c r="M437" s="237"/>
      <c r="N437" s="237"/>
      <c r="O437" s="237"/>
      <c r="P437" s="237"/>
      <c r="Q437" s="237"/>
      <c r="R437" s="237"/>
      <c r="S437" s="237"/>
      <c r="T437" s="237"/>
      <c r="U437" s="237"/>
    </row>
    <row r="438" spans="1:21" ht="15.75" customHeight="1" x14ac:dyDescent="0.25">
      <c r="A438" s="237"/>
      <c r="B438" s="505"/>
      <c r="C438" s="237"/>
      <c r="D438" s="237"/>
      <c r="E438" s="237"/>
      <c r="F438" s="237"/>
      <c r="G438" s="237"/>
      <c r="H438" s="237"/>
      <c r="I438" s="237"/>
      <c r="J438" s="237"/>
      <c r="K438" s="237"/>
      <c r="L438" s="237"/>
      <c r="M438" s="237"/>
      <c r="N438" s="237"/>
      <c r="O438" s="237"/>
      <c r="P438" s="237"/>
      <c r="Q438" s="237"/>
      <c r="R438" s="237"/>
      <c r="S438" s="237"/>
      <c r="T438" s="237"/>
      <c r="U438" s="237"/>
    </row>
    <row r="439" spans="1:21" ht="15.75" customHeight="1" x14ac:dyDescent="0.25">
      <c r="A439" s="237"/>
      <c r="B439" s="505"/>
      <c r="C439" s="237"/>
      <c r="D439" s="237"/>
      <c r="E439" s="237"/>
      <c r="F439" s="237"/>
      <c r="G439" s="237"/>
      <c r="H439" s="237"/>
      <c r="I439" s="237"/>
      <c r="J439" s="237"/>
      <c r="K439" s="237"/>
      <c r="L439" s="237"/>
      <c r="M439" s="237"/>
      <c r="N439" s="237"/>
      <c r="O439" s="237"/>
      <c r="P439" s="237"/>
      <c r="Q439" s="237"/>
      <c r="R439" s="237"/>
      <c r="S439" s="237"/>
      <c r="T439" s="237"/>
      <c r="U439" s="237"/>
    </row>
    <row r="440" spans="1:21" ht="15.75" customHeight="1" x14ac:dyDescent="0.25">
      <c r="A440" s="237"/>
      <c r="B440" s="505"/>
      <c r="C440" s="237"/>
      <c r="D440" s="237"/>
      <c r="E440" s="237"/>
      <c r="F440" s="237"/>
      <c r="G440" s="237"/>
      <c r="H440" s="237"/>
      <c r="I440" s="237"/>
      <c r="J440" s="237"/>
      <c r="K440" s="237"/>
      <c r="L440" s="237"/>
      <c r="M440" s="237"/>
      <c r="N440" s="237"/>
      <c r="O440" s="237"/>
      <c r="P440" s="237"/>
      <c r="Q440" s="237"/>
      <c r="R440" s="237"/>
      <c r="S440" s="237"/>
      <c r="T440" s="237"/>
      <c r="U440" s="237"/>
    </row>
    <row r="441" spans="1:21" ht="15.75" customHeight="1" x14ac:dyDescent="0.25">
      <c r="A441" s="237"/>
      <c r="B441" s="505"/>
      <c r="C441" s="237"/>
      <c r="D441" s="237"/>
      <c r="E441" s="237"/>
      <c r="F441" s="237"/>
      <c r="G441" s="237"/>
      <c r="H441" s="237"/>
      <c r="I441" s="237"/>
      <c r="J441" s="237"/>
      <c r="K441" s="237"/>
      <c r="L441" s="237"/>
      <c r="M441" s="237"/>
      <c r="N441" s="237"/>
      <c r="O441" s="237"/>
      <c r="P441" s="237"/>
      <c r="Q441" s="237"/>
      <c r="R441" s="237"/>
      <c r="S441" s="237"/>
      <c r="T441" s="237"/>
      <c r="U441" s="237"/>
    </row>
    <row r="442" spans="1:21" ht="15.75" customHeight="1" x14ac:dyDescent="0.25">
      <c r="A442" s="237"/>
      <c r="B442" s="505"/>
      <c r="C442" s="237"/>
      <c r="D442" s="237"/>
      <c r="E442" s="237"/>
      <c r="F442" s="237"/>
      <c r="G442" s="237"/>
      <c r="H442" s="237"/>
      <c r="I442" s="237"/>
      <c r="J442" s="237"/>
      <c r="K442" s="237"/>
      <c r="L442" s="237"/>
      <c r="M442" s="237"/>
      <c r="N442" s="237"/>
      <c r="O442" s="237"/>
      <c r="P442" s="237"/>
      <c r="Q442" s="237"/>
      <c r="R442" s="237"/>
      <c r="S442" s="237"/>
      <c r="T442" s="237"/>
      <c r="U442" s="237"/>
    </row>
    <row r="443" spans="1:21" ht="15.75" customHeight="1" x14ac:dyDescent="0.25">
      <c r="A443" s="237"/>
      <c r="B443" s="505"/>
      <c r="C443" s="237"/>
      <c r="D443" s="237"/>
      <c r="E443" s="237"/>
      <c r="F443" s="237"/>
      <c r="G443" s="237"/>
      <c r="H443" s="237"/>
      <c r="I443" s="237"/>
      <c r="J443" s="237"/>
      <c r="K443" s="237"/>
      <c r="L443" s="237"/>
      <c r="M443" s="237"/>
      <c r="N443" s="237"/>
      <c r="O443" s="237"/>
      <c r="P443" s="237"/>
      <c r="Q443" s="237"/>
      <c r="R443" s="237"/>
      <c r="S443" s="237"/>
      <c r="T443" s="237"/>
      <c r="U443" s="237"/>
    </row>
    <row r="444" spans="1:21" ht="15.75" customHeight="1" x14ac:dyDescent="0.25">
      <c r="A444" s="237"/>
      <c r="B444" s="505"/>
      <c r="C444" s="237"/>
      <c r="D444" s="237"/>
      <c r="E444" s="237"/>
      <c r="F444" s="237"/>
      <c r="G444" s="237"/>
      <c r="H444" s="237"/>
      <c r="I444" s="237"/>
      <c r="J444" s="237"/>
      <c r="K444" s="237"/>
      <c r="L444" s="237"/>
      <c r="M444" s="237"/>
      <c r="N444" s="237"/>
      <c r="O444" s="237"/>
      <c r="P444" s="237"/>
      <c r="Q444" s="237"/>
      <c r="R444" s="237"/>
      <c r="S444" s="237"/>
      <c r="T444" s="237"/>
      <c r="U444" s="237"/>
    </row>
    <row r="445" spans="1:21" ht="15.75" customHeight="1" x14ac:dyDescent="0.25">
      <c r="A445" s="237"/>
      <c r="B445" s="505"/>
      <c r="C445" s="237"/>
      <c r="D445" s="237"/>
      <c r="E445" s="237"/>
      <c r="F445" s="237"/>
      <c r="G445" s="237"/>
      <c r="H445" s="237"/>
      <c r="I445" s="237"/>
      <c r="J445" s="237"/>
      <c r="K445" s="237"/>
      <c r="L445" s="237"/>
      <c r="M445" s="237"/>
      <c r="N445" s="237"/>
      <c r="O445" s="237"/>
      <c r="P445" s="237"/>
      <c r="Q445" s="237"/>
      <c r="R445" s="237"/>
      <c r="S445" s="237"/>
      <c r="T445" s="237"/>
      <c r="U445" s="237"/>
    </row>
    <row r="446" spans="1:21" ht="15.75" customHeight="1" x14ac:dyDescent="0.25">
      <c r="A446" s="237"/>
      <c r="B446" s="505"/>
      <c r="C446" s="237"/>
      <c r="D446" s="237"/>
      <c r="E446" s="237"/>
      <c r="F446" s="237"/>
      <c r="G446" s="237"/>
      <c r="H446" s="237"/>
      <c r="I446" s="237"/>
      <c r="J446" s="237"/>
      <c r="K446" s="237"/>
      <c r="L446" s="237"/>
      <c r="M446" s="237"/>
      <c r="N446" s="237"/>
      <c r="O446" s="237"/>
      <c r="P446" s="237"/>
      <c r="Q446" s="237"/>
      <c r="R446" s="237"/>
      <c r="S446" s="237"/>
      <c r="T446" s="237"/>
      <c r="U446" s="237"/>
    </row>
    <row r="447" spans="1:21" ht="15.75" customHeight="1" x14ac:dyDescent="0.25">
      <c r="A447" s="237"/>
      <c r="B447" s="505"/>
      <c r="C447" s="237"/>
      <c r="D447" s="237"/>
      <c r="E447" s="237"/>
      <c r="F447" s="237"/>
      <c r="G447" s="237"/>
      <c r="H447" s="237"/>
      <c r="I447" s="237"/>
      <c r="J447" s="237"/>
      <c r="K447" s="237"/>
      <c r="L447" s="237"/>
      <c r="M447" s="237"/>
      <c r="N447" s="237"/>
      <c r="O447" s="237"/>
      <c r="P447" s="237"/>
      <c r="Q447" s="237"/>
      <c r="R447" s="237"/>
      <c r="S447" s="237"/>
      <c r="T447" s="237"/>
      <c r="U447" s="237"/>
    </row>
    <row r="448" spans="1:21" ht="15.75" customHeight="1" x14ac:dyDescent="0.25">
      <c r="A448" s="237"/>
      <c r="B448" s="505"/>
      <c r="C448" s="237"/>
      <c r="D448" s="237"/>
      <c r="E448" s="237"/>
      <c r="F448" s="237"/>
      <c r="G448" s="237"/>
      <c r="H448" s="237"/>
      <c r="I448" s="237"/>
      <c r="J448" s="237"/>
      <c r="K448" s="237"/>
      <c r="L448" s="237"/>
      <c r="M448" s="237"/>
      <c r="N448" s="237"/>
      <c r="O448" s="237"/>
      <c r="P448" s="237"/>
      <c r="Q448" s="237"/>
      <c r="R448" s="237"/>
      <c r="S448" s="237"/>
      <c r="T448" s="237"/>
      <c r="U448" s="237"/>
    </row>
    <row r="449" spans="1:21" ht="15.75" customHeight="1" x14ac:dyDescent="0.25">
      <c r="A449" s="237"/>
      <c r="B449" s="505"/>
      <c r="C449" s="237"/>
      <c r="D449" s="237"/>
      <c r="E449" s="237"/>
      <c r="F449" s="237"/>
      <c r="G449" s="237"/>
      <c r="H449" s="237"/>
      <c r="I449" s="237"/>
      <c r="J449" s="237"/>
      <c r="K449" s="237"/>
      <c r="L449" s="237"/>
      <c r="M449" s="237"/>
      <c r="N449" s="237"/>
      <c r="O449" s="237"/>
      <c r="P449" s="237"/>
      <c r="Q449" s="237"/>
      <c r="R449" s="237"/>
      <c r="S449" s="237"/>
      <c r="T449" s="237"/>
      <c r="U449" s="237"/>
    </row>
    <row r="450" spans="1:21" ht="15.75" customHeight="1" x14ac:dyDescent="0.25">
      <c r="A450" s="237"/>
      <c r="B450" s="505"/>
      <c r="C450" s="237"/>
      <c r="D450" s="237"/>
      <c r="E450" s="237"/>
      <c r="F450" s="237"/>
      <c r="G450" s="237"/>
      <c r="H450" s="237"/>
      <c r="I450" s="237"/>
      <c r="J450" s="237"/>
      <c r="K450" s="237"/>
      <c r="L450" s="237"/>
      <c r="M450" s="237"/>
      <c r="N450" s="237"/>
      <c r="O450" s="237"/>
      <c r="P450" s="237"/>
      <c r="Q450" s="237"/>
      <c r="R450" s="237"/>
      <c r="S450" s="237"/>
      <c r="T450" s="237"/>
      <c r="U450" s="237"/>
    </row>
    <row r="451" spans="1:21" ht="15.75" customHeight="1" x14ac:dyDescent="0.25">
      <c r="A451" s="237"/>
      <c r="B451" s="505"/>
      <c r="C451" s="237"/>
      <c r="D451" s="237"/>
      <c r="E451" s="237"/>
      <c r="F451" s="237"/>
      <c r="G451" s="237"/>
      <c r="H451" s="237"/>
      <c r="I451" s="237"/>
      <c r="J451" s="237"/>
      <c r="K451" s="237"/>
      <c r="L451" s="237"/>
      <c r="M451" s="237"/>
      <c r="N451" s="237"/>
      <c r="O451" s="237"/>
      <c r="P451" s="237"/>
      <c r="Q451" s="237"/>
      <c r="R451" s="237"/>
      <c r="S451" s="237"/>
      <c r="T451" s="237"/>
      <c r="U451" s="237"/>
    </row>
    <row r="452" spans="1:21" ht="15.75" customHeight="1" x14ac:dyDescent="0.25">
      <c r="A452" s="237"/>
      <c r="B452" s="505"/>
      <c r="C452" s="237"/>
      <c r="D452" s="237"/>
      <c r="E452" s="237"/>
      <c r="F452" s="237"/>
      <c r="G452" s="237"/>
      <c r="H452" s="237"/>
      <c r="I452" s="237"/>
      <c r="J452" s="237"/>
      <c r="K452" s="237"/>
      <c r="L452" s="237"/>
      <c r="M452" s="237"/>
      <c r="N452" s="237"/>
      <c r="O452" s="237"/>
      <c r="P452" s="237"/>
      <c r="Q452" s="237"/>
      <c r="R452" s="237"/>
      <c r="S452" s="237"/>
      <c r="T452" s="237"/>
      <c r="U452" s="237"/>
    </row>
    <row r="453" spans="1:21" ht="15.75" customHeight="1" x14ac:dyDescent="0.25">
      <c r="A453" s="237"/>
      <c r="B453" s="505"/>
      <c r="C453" s="237"/>
      <c r="D453" s="237"/>
      <c r="E453" s="237"/>
      <c r="F453" s="237"/>
      <c r="G453" s="237"/>
      <c r="H453" s="237"/>
      <c r="I453" s="237"/>
      <c r="J453" s="237"/>
      <c r="K453" s="237"/>
      <c r="L453" s="237"/>
      <c r="M453" s="237"/>
      <c r="N453" s="237"/>
      <c r="O453" s="237"/>
      <c r="P453" s="237"/>
      <c r="Q453" s="237"/>
      <c r="R453" s="237"/>
      <c r="S453" s="237"/>
      <c r="T453" s="237"/>
      <c r="U453" s="237"/>
    </row>
    <row r="454" spans="1:21" ht="15.75" customHeight="1" x14ac:dyDescent="0.25">
      <c r="A454" s="237"/>
      <c r="B454" s="505"/>
      <c r="C454" s="237"/>
      <c r="D454" s="237"/>
      <c r="E454" s="237"/>
      <c r="F454" s="237"/>
      <c r="G454" s="237"/>
      <c r="H454" s="237"/>
      <c r="I454" s="237"/>
      <c r="J454" s="237"/>
      <c r="K454" s="237"/>
      <c r="L454" s="237"/>
      <c r="M454" s="237"/>
      <c r="N454" s="237"/>
      <c r="O454" s="237"/>
      <c r="P454" s="237"/>
      <c r="Q454" s="237"/>
      <c r="R454" s="237"/>
      <c r="S454" s="237"/>
      <c r="T454" s="237"/>
      <c r="U454" s="237"/>
    </row>
    <row r="455" spans="1:21" ht="15.75" customHeight="1" x14ac:dyDescent="0.25">
      <c r="A455" s="237"/>
      <c r="B455" s="505"/>
      <c r="C455" s="237"/>
      <c r="D455" s="237"/>
      <c r="E455" s="237"/>
      <c r="F455" s="237"/>
      <c r="G455" s="237"/>
      <c r="H455" s="237"/>
      <c r="I455" s="237"/>
      <c r="J455" s="237"/>
      <c r="K455" s="237"/>
      <c r="L455" s="237"/>
      <c r="M455" s="237"/>
      <c r="N455" s="237"/>
      <c r="O455" s="237"/>
      <c r="P455" s="237"/>
      <c r="Q455" s="237"/>
      <c r="R455" s="237"/>
      <c r="S455" s="237"/>
      <c r="T455" s="237"/>
      <c r="U455" s="237"/>
    </row>
    <row r="456" spans="1:21" ht="15.75" customHeight="1" x14ac:dyDescent="0.25">
      <c r="A456" s="237"/>
      <c r="B456" s="505"/>
      <c r="C456" s="237"/>
      <c r="D456" s="237"/>
      <c r="E456" s="237"/>
      <c r="F456" s="237"/>
      <c r="G456" s="237"/>
      <c r="H456" s="237"/>
      <c r="I456" s="237"/>
      <c r="J456" s="237"/>
      <c r="K456" s="237"/>
      <c r="L456" s="237"/>
      <c r="M456" s="237"/>
      <c r="N456" s="237"/>
      <c r="O456" s="237"/>
      <c r="P456" s="237"/>
      <c r="Q456" s="237"/>
      <c r="R456" s="237"/>
      <c r="S456" s="237"/>
      <c r="T456" s="237"/>
      <c r="U456" s="237"/>
    </row>
    <row r="457" spans="1:21" ht="15.75" customHeight="1" x14ac:dyDescent="0.25">
      <c r="A457" s="237"/>
      <c r="B457" s="505"/>
      <c r="C457" s="237"/>
      <c r="D457" s="237"/>
      <c r="E457" s="237"/>
      <c r="F457" s="237"/>
      <c r="G457" s="237"/>
      <c r="H457" s="237"/>
      <c r="I457" s="237"/>
      <c r="J457" s="237"/>
      <c r="K457" s="237"/>
      <c r="L457" s="237"/>
      <c r="M457" s="237"/>
      <c r="N457" s="237"/>
      <c r="O457" s="237"/>
      <c r="P457" s="237"/>
      <c r="Q457" s="237"/>
      <c r="R457" s="237"/>
      <c r="S457" s="237"/>
      <c r="T457" s="237"/>
      <c r="U457" s="237"/>
    </row>
    <row r="458" spans="1:21" ht="15.75" customHeight="1" x14ac:dyDescent="0.25">
      <c r="A458" s="237"/>
      <c r="B458" s="505"/>
      <c r="C458" s="237"/>
      <c r="D458" s="237"/>
      <c r="E458" s="237"/>
      <c r="F458" s="237"/>
      <c r="G458" s="237"/>
      <c r="H458" s="237"/>
      <c r="I458" s="237"/>
      <c r="J458" s="237"/>
      <c r="K458" s="237"/>
      <c r="L458" s="237"/>
      <c r="M458" s="237"/>
      <c r="N458" s="237"/>
      <c r="O458" s="237"/>
      <c r="P458" s="237"/>
      <c r="Q458" s="237"/>
      <c r="R458" s="237"/>
      <c r="S458" s="237"/>
      <c r="T458" s="237"/>
      <c r="U458" s="237"/>
    </row>
    <row r="459" spans="1:21" ht="15.75" customHeight="1" x14ac:dyDescent="0.25">
      <c r="A459" s="237"/>
      <c r="B459" s="505"/>
      <c r="C459" s="237"/>
      <c r="D459" s="237"/>
      <c r="E459" s="237"/>
      <c r="F459" s="237"/>
      <c r="G459" s="237"/>
      <c r="H459" s="237"/>
      <c r="I459" s="237"/>
      <c r="J459" s="237"/>
      <c r="K459" s="237"/>
      <c r="L459" s="237"/>
      <c r="M459" s="237"/>
      <c r="N459" s="237"/>
      <c r="O459" s="237"/>
      <c r="P459" s="237"/>
      <c r="Q459" s="237"/>
      <c r="R459" s="237"/>
      <c r="S459" s="237"/>
      <c r="T459" s="237"/>
      <c r="U459" s="237"/>
    </row>
    <row r="460" spans="1:21" ht="15.75" customHeight="1" x14ac:dyDescent="0.25">
      <c r="A460" s="237"/>
      <c r="B460" s="505"/>
      <c r="C460" s="237"/>
      <c r="D460" s="237"/>
      <c r="E460" s="237"/>
      <c r="F460" s="237"/>
      <c r="G460" s="237"/>
      <c r="H460" s="237"/>
      <c r="I460" s="237"/>
      <c r="J460" s="237"/>
      <c r="K460" s="237"/>
      <c r="L460" s="237"/>
      <c r="M460" s="237"/>
      <c r="N460" s="237"/>
      <c r="O460" s="237"/>
      <c r="P460" s="237"/>
      <c r="Q460" s="237"/>
      <c r="R460" s="237"/>
      <c r="S460" s="237"/>
      <c r="T460" s="237"/>
      <c r="U460" s="237"/>
    </row>
    <row r="461" spans="1:21" ht="15.75" customHeight="1" x14ac:dyDescent="0.25">
      <c r="A461" s="237"/>
      <c r="B461" s="505"/>
      <c r="C461" s="237"/>
      <c r="D461" s="237"/>
      <c r="E461" s="237"/>
      <c r="F461" s="237"/>
      <c r="G461" s="237"/>
      <c r="H461" s="237"/>
      <c r="I461" s="237"/>
      <c r="J461" s="237"/>
      <c r="K461" s="237"/>
      <c r="L461" s="237"/>
      <c r="M461" s="237"/>
      <c r="N461" s="237"/>
      <c r="O461" s="237"/>
      <c r="P461" s="237"/>
      <c r="Q461" s="237"/>
      <c r="R461" s="237"/>
      <c r="S461" s="237"/>
      <c r="T461" s="237"/>
      <c r="U461" s="237"/>
    </row>
    <row r="462" spans="1:21" ht="15.75" customHeight="1" x14ac:dyDescent="0.25">
      <c r="A462" s="237"/>
      <c r="B462" s="505"/>
      <c r="C462" s="237"/>
      <c r="D462" s="237"/>
      <c r="E462" s="237"/>
      <c r="F462" s="237"/>
      <c r="G462" s="237"/>
      <c r="H462" s="237"/>
      <c r="I462" s="237"/>
      <c r="J462" s="237"/>
      <c r="K462" s="237"/>
      <c r="L462" s="237"/>
      <c r="M462" s="237"/>
      <c r="N462" s="237"/>
      <c r="O462" s="237"/>
      <c r="P462" s="237"/>
      <c r="Q462" s="237"/>
      <c r="R462" s="237"/>
      <c r="S462" s="237"/>
      <c r="T462" s="237"/>
      <c r="U462" s="237"/>
    </row>
    <row r="463" spans="1:21" ht="15.75" customHeight="1" x14ac:dyDescent="0.25">
      <c r="A463" s="237"/>
      <c r="B463" s="505"/>
      <c r="C463" s="237"/>
      <c r="D463" s="237"/>
      <c r="E463" s="237"/>
      <c r="F463" s="237"/>
      <c r="G463" s="237"/>
      <c r="H463" s="237"/>
      <c r="I463" s="237"/>
      <c r="J463" s="237"/>
      <c r="K463" s="237"/>
      <c r="L463" s="237"/>
      <c r="M463" s="237"/>
      <c r="N463" s="237"/>
      <c r="O463" s="237"/>
      <c r="P463" s="237"/>
      <c r="Q463" s="237"/>
      <c r="R463" s="237"/>
      <c r="S463" s="237"/>
      <c r="T463" s="237"/>
      <c r="U463" s="237"/>
    </row>
    <row r="464" spans="1:21" ht="15.75" customHeight="1" x14ac:dyDescent="0.25">
      <c r="A464" s="237"/>
      <c r="B464" s="505"/>
      <c r="C464" s="237"/>
      <c r="D464" s="237"/>
      <c r="E464" s="237"/>
      <c r="F464" s="237"/>
      <c r="G464" s="237"/>
      <c r="H464" s="237"/>
      <c r="I464" s="237"/>
      <c r="J464" s="237"/>
      <c r="K464" s="237"/>
      <c r="L464" s="237"/>
      <c r="M464" s="237"/>
      <c r="N464" s="237"/>
      <c r="O464" s="237"/>
      <c r="P464" s="237"/>
      <c r="Q464" s="237"/>
      <c r="R464" s="237"/>
      <c r="S464" s="237"/>
      <c r="T464" s="237"/>
      <c r="U464" s="237"/>
    </row>
    <row r="465" spans="1:21" ht="15.75" customHeight="1" x14ac:dyDescent="0.25">
      <c r="A465" s="237"/>
      <c r="B465" s="505"/>
      <c r="C465" s="237"/>
      <c r="D465" s="237"/>
      <c r="E465" s="237"/>
      <c r="F465" s="237"/>
      <c r="G465" s="237"/>
      <c r="H465" s="237"/>
      <c r="I465" s="237"/>
      <c r="J465" s="237"/>
      <c r="K465" s="237"/>
      <c r="L465" s="237"/>
      <c r="M465" s="237"/>
      <c r="N465" s="237"/>
      <c r="O465" s="237"/>
      <c r="P465" s="237"/>
      <c r="Q465" s="237"/>
      <c r="R465" s="237"/>
      <c r="S465" s="237"/>
      <c r="T465" s="237"/>
      <c r="U465" s="237"/>
    </row>
    <row r="466" spans="1:21" ht="15.75" customHeight="1" x14ac:dyDescent="0.25">
      <c r="A466" s="237"/>
      <c r="B466" s="505"/>
      <c r="C466" s="237"/>
      <c r="D466" s="237"/>
      <c r="E466" s="237"/>
      <c r="F466" s="237"/>
      <c r="G466" s="237"/>
      <c r="H466" s="237"/>
      <c r="I466" s="237"/>
      <c r="J466" s="237"/>
      <c r="K466" s="237"/>
      <c r="L466" s="237"/>
      <c r="M466" s="237"/>
      <c r="N466" s="237"/>
      <c r="O466" s="237"/>
      <c r="P466" s="237"/>
      <c r="Q466" s="237"/>
      <c r="R466" s="237"/>
      <c r="S466" s="237"/>
      <c r="T466" s="237"/>
      <c r="U466" s="237"/>
    </row>
    <row r="467" spans="1:21" ht="15.75" customHeight="1" x14ac:dyDescent="0.25">
      <c r="A467" s="237"/>
      <c r="B467" s="505"/>
      <c r="C467" s="237"/>
      <c r="D467" s="237"/>
      <c r="E467" s="237"/>
      <c r="F467" s="237"/>
      <c r="G467" s="237"/>
      <c r="H467" s="237"/>
      <c r="I467" s="237"/>
      <c r="J467" s="237"/>
      <c r="K467" s="237"/>
      <c r="L467" s="237"/>
      <c r="M467" s="237"/>
      <c r="N467" s="237"/>
      <c r="O467" s="237"/>
      <c r="P467" s="237"/>
      <c r="Q467" s="237"/>
      <c r="R467" s="237"/>
      <c r="S467" s="237"/>
      <c r="T467" s="237"/>
      <c r="U467" s="237"/>
    </row>
    <row r="468" spans="1:21" ht="15.75" customHeight="1" x14ac:dyDescent="0.25">
      <c r="A468" s="237"/>
      <c r="B468" s="505"/>
      <c r="C468" s="237"/>
      <c r="D468" s="237"/>
      <c r="E468" s="237"/>
      <c r="F468" s="237"/>
      <c r="G468" s="237"/>
      <c r="H468" s="237"/>
      <c r="I468" s="237"/>
      <c r="J468" s="237"/>
      <c r="K468" s="237"/>
      <c r="L468" s="237"/>
      <c r="M468" s="237"/>
      <c r="N468" s="237"/>
      <c r="O468" s="237"/>
      <c r="P468" s="237"/>
      <c r="Q468" s="237"/>
      <c r="R468" s="237"/>
      <c r="S468" s="237"/>
      <c r="T468" s="237"/>
      <c r="U468" s="237"/>
    </row>
    <row r="469" spans="1:21" ht="15.75" customHeight="1" x14ac:dyDescent="0.25">
      <c r="A469" s="237"/>
      <c r="B469" s="505"/>
      <c r="C469" s="237"/>
      <c r="D469" s="237"/>
      <c r="E469" s="237"/>
      <c r="F469" s="237"/>
      <c r="G469" s="237"/>
      <c r="H469" s="237"/>
      <c r="I469" s="237"/>
      <c r="J469" s="237"/>
      <c r="K469" s="237"/>
      <c r="L469" s="237"/>
      <c r="M469" s="237"/>
      <c r="N469" s="237"/>
      <c r="O469" s="237"/>
      <c r="P469" s="237"/>
      <c r="Q469" s="237"/>
      <c r="R469" s="237"/>
      <c r="S469" s="237"/>
      <c r="T469" s="237"/>
      <c r="U469" s="237"/>
    </row>
    <row r="470" spans="1:21" ht="15.75" customHeight="1" x14ac:dyDescent="0.25">
      <c r="A470" s="237"/>
      <c r="B470" s="505"/>
      <c r="C470" s="237"/>
      <c r="D470" s="237"/>
      <c r="E470" s="237"/>
      <c r="F470" s="237"/>
      <c r="G470" s="237"/>
      <c r="H470" s="237"/>
      <c r="I470" s="237"/>
      <c r="J470" s="237"/>
      <c r="K470" s="237"/>
      <c r="L470" s="237"/>
      <c r="M470" s="237"/>
      <c r="N470" s="237"/>
      <c r="O470" s="237"/>
      <c r="P470" s="237"/>
      <c r="Q470" s="237"/>
      <c r="R470" s="237"/>
      <c r="S470" s="237"/>
      <c r="T470" s="237"/>
      <c r="U470" s="237"/>
    </row>
    <row r="471" spans="1:21" ht="15.75" customHeight="1" x14ac:dyDescent="0.25">
      <c r="A471" s="237"/>
      <c r="B471" s="505"/>
      <c r="C471" s="237"/>
      <c r="D471" s="237"/>
      <c r="E471" s="237"/>
      <c r="F471" s="237"/>
      <c r="G471" s="237"/>
      <c r="H471" s="237"/>
      <c r="I471" s="237"/>
      <c r="J471" s="237"/>
      <c r="K471" s="237"/>
      <c r="L471" s="237"/>
      <c r="M471" s="237"/>
      <c r="N471" s="237"/>
      <c r="O471" s="237"/>
      <c r="P471" s="237"/>
      <c r="Q471" s="237"/>
      <c r="R471" s="237"/>
      <c r="S471" s="237"/>
      <c r="T471" s="237"/>
      <c r="U471" s="237"/>
    </row>
    <row r="472" spans="1:21" ht="15.75" customHeight="1" x14ac:dyDescent="0.25">
      <c r="A472" s="237"/>
      <c r="B472" s="505"/>
      <c r="C472" s="237"/>
      <c r="D472" s="237"/>
      <c r="E472" s="237"/>
      <c r="F472" s="237"/>
      <c r="G472" s="237"/>
      <c r="H472" s="237"/>
      <c r="I472" s="237"/>
      <c r="J472" s="237"/>
      <c r="K472" s="237"/>
      <c r="L472" s="237"/>
      <c r="M472" s="237"/>
      <c r="N472" s="237"/>
      <c r="O472" s="237"/>
      <c r="P472" s="237"/>
      <c r="Q472" s="237"/>
      <c r="R472" s="237"/>
      <c r="S472" s="237"/>
      <c r="T472" s="237"/>
      <c r="U472" s="237"/>
    </row>
    <row r="473" spans="1:21" ht="15.75" customHeight="1" x14ac:dyDescent="0.25">
      <c r="A473" s="237"/>
      <c r="B473" s="505"/>
      <c r="C473" s="237"/>
      <c r="D473" s="237"/>
      <c r="E473" s="237"/>
      <c r="F473" s="237"/>
      <c r="G473" s="237"/>
      <c r="H473" s="237"/>
      <c r="I473" s="237"/>
      <c r="J473" s="237"/>
      <c r="K473" s="237"/>
      <c r="L473" s="237"/>
      <c r="M473" s="237"/>
      <c r="N473" s="237"/>
      <c r="O473" s="237"/>
      <c r="P473" s="237"/>
      <c r="Q473" s="237"/>
      <c r="R473" s="237"/>
      <c r="S473" s="237"/>
      <c r="T473" s="237"/>
      <c r="U473" s="237"/>
    </row>
    <row r="474" spans="1:21" ht="15.75" customHeight="1" x14ac:dyDescent="0.25">
      <c r="A474" s="237"/>
      <c r="B474" s="505"/>
      <c r="C474" s="237"/>
      <c r="D474" s="237"/>
      <c r="E474" s="237"/>
      <c r="F474" s="237"/>
      <c r="G474" s="237"/>
      <c r="H474" s="237"/>
      <c r="I474" s="237"/>
      <c r="J474" s="237"/>
      <c r="K474" s="237"/>
      <c r="L474" s="237"/>
      <c r="M474" s="237"/>
      <c r="N474" s="237"/>
      <c r="O474" s="237"/>
      <c r="P474" s="237"/>
      <c r="Q474" s="237"/>
      <c r="R474" s="237"/>
      <c r="S474" s="237"/>
      <c r="T474" s="237"/>
      <c r="U474" s="237"/>
    </row>
    <row r="475" spans="1:21" ht="15.75" customHeight="1" x14ac:dyDescent="0.25">
      <c r="A475" s="237"/>
      <c r="B475" s="505"/>
      <c r="C475" s="237"/>
      <c r="D475" s="237"/>
      <c r="E475" s="237"/>
      <c r="F475" s="237"/>
      <c r="G475" s="237"/>
      <c r="H475" s="237"/>
      <c r="I475" s="237"/>
      <c r="J475" s="237"/>
      <c r="K475" s="237"/>
      <c r="L475" s="237"/>
      <c r="M475" s="237"/>
      <c r="N475" s="237"/>
      <c r="O475" s="237"/>
      <c r="P475" s="237"/>
      <c r="Q475" s="237"/>
      <c r="R475" s="237"/>
      <c r="S475" s="237"/>
      <c r="T475" s="237"/>
      <c r="U475" s="237"/>
    </row>
    <row r="476" spans="1:21" ht="15.75" customHeight="1" x14ac:dyDescent="0.25">
      <c r="A476" s="237"/>
      <c r="B476" s="505"/>
      <c r="C476" s="237"/>
      <c r="D476" s="237"/>
      <c r="E476" s="237"/>
      <c r="F476" s="237"/>
      <c r="G476" s="237"/>
      <c r="H476" s="237"/>
      <c r="I476" s="237"/>
      <c r="J476" s="237"/>
      <c r="K476" s="237"/>
      <c r="L476" s="237"/>
      <c r="M476" s="237"/>
      <c r="N476" s="237"/>
      <c r="O476" s="237"/>
      <c r="P476" s="237"/>
      <c r="Q476" s="237"/>
      <c r="R476" s="237"/>
      <c r="S476" s="237"/>
      <c r="T476" s="237"/>
      <c r="U476" s="237"/>
    </row>
    <row r="477" spans="1:21" ht="15.75" customHeight="1" x14ac:dyDescent="0.25">
      <c r="A477" s="237"/>
      <c r="B477" s="505"/>
      <c r="C477" s="237"/>
      <c r="D477" s="237"/>
      <c r="E477" s="237"/>
      <c r="F477" s="237"/>
      <c r="G477" s="237"/>
      <c r="H477" s="237"/>
      <c r="I477" s="237"/>
      <c r="J477" s="237"/>
      <c r="K477" s="237"/>
      <c r="L477" s="237"/>
      <c r="M477" s="237"/>
      <c r="N477" s="237"/>
      <c r="O477" s="237"/>
      <c r="P477" s="237"/>
      <c r="Q477" s="237"/>
      <c r="R477" s="237"/>
      <c r="S477" s="237"/>
      <c r="T477" s="237"/>
      <c r="U477" s="237"/>
    </row>
    <row r="478" spans="1:21" ht="15.75" customHeight="1" x14ac:dyDescent="0.25">
      <c r="A478" s="237"/>
      <c r="B478" s="505"/>
      <c r="C478" s="237"/>
      <c r="D478" s="237"/>
      <c r="E478" s="237"/>
      <c r="F478" s="237"/>
      <c r="G478" s="237"/>
      <c r="H478" s="237"/>
      <c r="I478" s="237"/>
      <c r="J478" s="237"/>
      <c r="K478" s="237"/>
      <c r="L478" s="237"/>
      <c r="M478" s="237"/>
      <c r="N478" s="237"/>
      <c r="O478" s="237"/>
      <c r="P478" s="237"/>
      <c r="Q478" s="237"/>
      <c r="R478" s="237"/>
      <c r="S478" s="237"/>
      <c r="T478" s="237"/>
      <c r="U478" s="237"/>
    </row>
    <row r="479" spans="1:21" ht="15.75" customHeight="1" x14ac:dyDescent="0.25">
      <c r="A479" s="237"/>
      <c r="B479" s="505"/>
      <c r="C479" s="237"/>
      <c r="D479" s="237"/>
      <c r="E479" s="237"/>
      <c r="F479" s="237"/>
      <c r="G479" s="237"/>
      <c r="H479" s="237"/>
      <c r="I479" s="237"/>
      <c r="J479" s="237"/>
      <c r="K479" s="237"/>
      <c r="L479" s="237"/>
      <c r="M479" s="237"/>
      <c r="N479" s="237"/>
      <c r="O479" s="237"/>
      <c r="P479" s="237"/>
      <c r="Q479" s="237"/>
      <c r="R479" s="237"/>
      <c r="S479" s="237"/>
      <c r="T479" s="237"/>
      <c r="U479" s="237"/>
    </row>
    <row r="480" spans="1:21" ht="15.75" customHeight="1" x14ac:dyDescent="0.25">
      <c r="A480" s="237"/>
      <c r="B480" s="505"/>
      <c r="C480" s="237"/>
      <c r="D480" s="237"/>
      <c r="E480" s="237"/>
      <c r="F480" s="237"/>
      <c r="G480" s="237"/>
      <c r="H480" s="237"/>
      <c r="I480" s="237"/>
      <c r="J480" s="237"/>
      <c r="K480" s="237"/>
      <c r="L480" s="237"/>
      <c r="M480" s="237"/>
      <c r="N480" s="237"/>
      <c r="O480" s="237"/>
      <c r="P480" s="237"/>
      <c r="Q480" s="237"/>
      <c r="R480" s="237"/>
      <c r="S480" s="237"/>
      <c r="T480" s="237"/>
      <c r="U480" s="237"/>
    </row>
    <row r="481" spans="1:21" ht="15.75" customHeight="1" x14ac:dyDescent="0.25">
      <c r="A481" s="237"/>
      <c r="B481" s="505"/>
      <c r="C481" s="237"/>
      <c r="D481" s="237"/>
      <c r="E481" s="237"/>
      <c r="F481" s="237"/>
      <c r="G481" s="237"/>
      <c r="H481" s="237"/>
      <c r="I481" s="237"/>
      <c r="J481" s="237"/>
      <c r="K481" s="237"/>
      <c r="L481" s="237"/>
      <c r="M481" s="237"/>
      <c r="N481" s="237"/>
      <c r="O481" s="237"/>
      <c r="P481" s="237"/>
      <c r="Q481" s="237"/>
      <c r="R481" s="237"/>
      <c r="S481" s="237"/>
      <c r="T481" s="237"/>
      <c r="U481" s="237"/>
    </row>
    <row r="482" spans="1:21" ht="15.75" customHeight="1" x14ac:dyDescent="0.25">
      <c r="A482" s="237"/>
      <c r="B482" s="505"/>
      <c r="C482" s="237"/>
      <c r="D482" s="237"/>
      <c r="E482" s="237"/>
      <c r="F482" s="237"/>
      <c r="G482" s="237"/>
      <c r="H482" s="237"/>
      <c r="I482" s="237"/>
      <c r="J482" s="237"/>
      <c r="K482" s="237"/>
      <c r="L482" s="237"/>
      <c r="M482" s="237"/>
      <c r="N482" s="237"/>
      <c r="O482" s="237"/>
      <c r="P482" s="237"/>
      <c r="Q482" s="237"/>
      <c r="R482" s="237"/>
      <c r="S482" s="237"/>
      <c r="T482" s="237"/>
      <c r="U482" s="237"/>
    </row>
    <row r="483" spans="1:21" ht="15.75" customHeight="1" x14ac:dyDescent="0.25">
      <c r="A483" s="237"/>
      <c r="B483" s="505"/>
      <c r="C483" s="237"/>
      <c r="D483" s="237"/>
      <c r="E483" s="237"/>
      <c r="F483" s="237"/>
      <c r="G483" s="237"/>
      <c r="H483" s="237"/>
      <c r="I483" s="237"/>
      <c r="J483" s="237"/>
      <c r="K483" s="237"/>
      <c r="L483" s="237"/>
      <c r="M483" s="237"/>
      <c r="N483" s="237"/>
      <c r="O483" s="237"/>
      <c r="P483" s="237"/>
      <c r="Q483" s="237"/>
      <c r="R483" s="237"/>
      <c r="S483" s="237"/>
      <c r="T483" s="237"/>
      <c r="U483" s="237"/>
    </row>
    <row r="484" spans="1:21" ht="15.75" customHeight="1" x14ac:dyDescent="0.25">
      <c r="A484" s="237"/>
      <c r="B484" s="505"/>
      <c r="C484" s="237"/>
      <c r="D484" s="237"/>
      <c r="E484" s="237"/>
      <c r="F484" s="237"/>
      <c r="G484" s="237"/>
      <c r="H484" s="237"/>
      <c r="I484" s="237"/>
      <c r="J484" s="237"/>
      <c r="K484" s="237"/>
      <c r="L484" s="237"/>
      <c r="M484" s="237"/>
      <c r="N484" s="237"/>
      <c r="O484" s="237"/>
      <c r="P484" s="237"/>
      <c r="Q484" s="237"/>
      <c r="R484" s="237"/>
      <c r="S484" s="237"/>
      <c r="T484" s="237"/>
      <c r="U484" s="237"/>
    </row>
    <row r="485" spans="1:21" ht="15.75" customHeight="1" x14ac:dyDescent="0.25">
      <c r="A485" s="237"/>
      <c r="B485" s="505"/>
      <c r="C485" s="237"/>
      <c r="D485" s="237"/>
      <c r="E485" s="237"/>
      <c r="F485" s="237"/>
      <c r="G485" s="237"/>
      <c r="H485" s="237"/>
      <c r="I485" s="237"/>
      <c r="J485" s="237"/>
      <c r="K485" s="237"/>
      <c r="L485" s="237"/>
      <c r="M485" s="237"/>
      <c r="N485" s="237"/>
      <c r="O485" s="237"/>
      <c r="P485" s="237"/>
      <c r="Q485" s="237"/>
      <c r="R485" s="237"/>
      <c r="S485" s="237"/>
      <c r="T485" s="237"/>
      <c r="U485" s="237"/>
    </row>
    <row r="486" spans="1:21" ht="15.75" customHeight="1" x14ac:dyDescent="0.25">
      <c r="A486" s="237"/>
      <c r="B486" s="505"/>
      <c r="C486" s="237"/>
      <c r="D486" s="237"/>
      <c r="E486" s="237"/>
      <c r="F486" s="237"/>
      <c r="G486" s="237"/>
      <c r="H486" s="237"/>
      <c r="I486" s="237"/>
      <c r="J486" s="237"/>
      <c r="K486" s="237"/>
      <c r="L486" s="237"/>
      <c r="M486" s="237"/>
      <c r="N486" s="237"/>
      <c r="O486" s="237"/>
      <c r="P486" s="237"/>
      <c r="Q486" s="237"/>
      <c r="R486" s="237"/>
      <c r="S486" s="237"/>
      <c r="T486" s="237"/>
      <c r="U486" s="237"/>
    </row>
    <row r="487" spans="1:21" ht="15.75" customHeight="1" x14ac:dyDescent="0.25">
      <c r="A487" s="237"/>
      <c r="B487" s="505"/>
      <c r="C487" s="237"/>
      <c r="D487" s="237"/>
      <c r="E487" s="237"/>
      <c r="F487" s="237"/>
      <c r="G487" s="237"/>
      <c r="H487" s="237"/>
      <c r="I487" s="237"/>
      <c r="J487" s="237"/>
      <c r="K487" s="237"/>
      <c r="L487" s="237"/>
      <c r="M487" s="237"/>
      <c r="N487" s="237"/>
      <c r="O487" s="237"/>
      <c r="P487" s="237"/>
      <c r="Q487" s="237"/>
      <c r="R487" s="237"/>
      <c r="S487" s="237"/>
      <c r="T487" s="237"/>
      <c r="U487" s="237"/>
    </row>
    <row r="488" spans="1:21" ht="15.75" customHeight="1" x14ac:dyDescent="0.25">
      <c r="A488" s="237"/>
      <c r="B488" s="505"/>
      <c r="C488" s="237"/>
      <c r="D488" s="237"/>
      <c r="E488" s="237"/>
      <c r="F488" s="237"/>
      <c r="G488" s="237"/>
      <c r="H488" s="237"/>
      <c r="I488" s="237"/>
      <c r="J488" s="237"/>
      <c r="K488" s="237"/>
      <c r="L488" s="237"/>
      <c r="M488" s="237"/>
      <c r="N488" s="237"/>
      <c r="O488" s="237"/>
      <c r="P488" s="237"/>
      <c r="Q488" s="237"/>
      <c r="R488" s="237"/>
      <c r="S488" s="237"/>
      <c r="T488" s="237"/>
      <c r="U488" s="237"/>
    </row>
    <row r="489" spans="1:21" ht="15.75" customHeight="1" x14ac:dyDescent="0.25">
      <c r="A489" s="237"/>
      <c r="B489" s="505"/>
      <c r="C489" s="237"/>
      <c r="D489" s="237"/>
      <c r="E489" s="237"/>
      <c r="F489" s="237"/>
      <c r="G489" s="237"/>
      <c r="H489" s="237"/>
      <c r="I489" s="237"/>
      <c r="J489" s="237"/>
      <c r="K489" s="237"/>
      <c r="L489" s="237"/>
      <c r="M489" s="237"/>
      <c r="N489" s="237"/>
      <c r="O489" s="237"/>
      <c r="P489" s="237"/>
      <c r="Q489" s="237"/>
      <c r="R489" s="237"/>
      <c r="S489" s="237"/>
      <c r="T489" s="237"/>
      <c r="U489" s="237"/>
    </row>
    <row r="490" spans="1:21" ht="15.75" customHeight="1" x14ac:dyDescent="0.25">
      <c r="A490" s="237"/>
      <c r="B490" s="505"/>
      <c r="C490" s="237"/>
      <c r="D490" s="237"/>
      <c r="E490" s="237"/>
      <c r="F490" s="237"/>
      <c r="G490" s="237"/>
      <c r="H490" s="237"/>
      <c r="I490" s="237"/>
      <c r="J490" s="237"/>
      <c r="K490" s="237"/>
      <c r="L490" s="237"/>
      <c r="M490" s="237"/>
      <c r="N490" s="237"/>
      <c r="O490" s="237"/>
      <c r="P490" s="237"/>
      <c r="Q490" s="237"/>
      <c r="R490" s="237"/>
      <c r="S490" s="237"/>
      <c r="T490" s="237"/>
      <c r="U490" s="237"/>
    </row>
    <row r="491" spans="1:21" ht="15.75" customHeight="1" x14ac:dyDescent="0.25">
      <c r="A491" s="237"/>
      <c r="B491" s="505"/>
      <c r="C491" s="237"/>
      <c r="D491" s="237"/>
      <c r="E491" s="237"/>
      <c r="F491" s="237"/>
      <c r="G491" s="237"/>
      <c r="H491" s="237"/>
      <c r="I491" s="237"/>
      <c r="J491" s="237"/>
      <c r="K491" s="237"/>
      <c r="L491" s="237"/>
      <c r="M491" s="237"/>
      <c r="N491" s="237"/>
      <c r="O491" s="237"/>
      <c r="P491" s="237"/>
      <c r="Q491" s="237"/>
      <c r="R491" s="237"/>
      <c r="S491" s="237"/>
      <c r="T491" s="237"/>
      <c r="U491" s="237"/>
    </row>
    <row r="492" spans="1:21" ht="15.75" customHeight="1" x14ac:dyDescent="0.25">
      <c r="A492" s="237"/>
      <c r="B492" s="505"/>
      <c r="C492" s="237"/>
      <c r="D492" s="237"/>
      <c r="E492" s="237"/>
      <c r="F492" s="237"/>
      <c r="G492" s="237"/>
      <c r="H492" s="237"/>
      <c r="I492" s="237"/>
      <c r="J492" s="237"/>
      <c r="K492" s="237"/>
      <c r="L492" s="237"/>
      <c r="M492" s="237"/>
      <c r="N492" s="237"/>
      <c r="O492" s="237"/>
      <c r="P492" s="237"/>
      <c r="Q492" s="237"/>
      <c r="R492" s="237"/>
      <c r="S492" s="237"/>
      <c r="T492" s="237"/>
      <c r="U492" s="237"/>
    </row>
    <row r="493" spans="1:21" ht="15.75" customHeight="1" x14ac:dyDescent="0.25">
      <c r="A493" s="237"/>
      <c r="B493" s="505"/>
      <c r="C493" s="237"/>
      <c r="D493" s="237"/>
      <c r="E493" s="237"/>
      <c r="F493" s="237"/>
      <c r="G493" s="237"/>
      <c r="H493" s="237"/>
      <c r="I493" s="237"/>
      <c r="J493" s="237"/>
      <c r="K493" s="237"/>
      <c r="L493" s="237"/>
      <c r="M493" s="237"/>
      <c r="N493" s="237"/>
      <c r="O493" s="237"/>
      <c r="P493" s="237"/>
      <c r="Q493" s="237"/>
      <c r="R493" s="237"/>
      <c r="S493" s="237"/>
      <c r="T493" s="237"/>
      <c r="U493" s="237"/>
    </row>
    <row r="494" spans="1:21" ht="15.75" customHeight="1" x14ac:dyDescent="0.25">
      <c r="A494" s="237"/>
      <c r="B494" s="505"/>
      <c r="C494" s="237"/>
      <c r="D494" s="237"/>
      <c r="E494" s="237"/>
      <c r="F494" s="237"/>
      <c r="G494" s="237"/>
      <c r="H494" s="237"/>
      <c r="I494" s="237"/>
      <c r="J494" s="237"/>
      <c r="K494" s="237"/>
      <c r="L494" s="237"/>
      <c r="M494" s="237"/>
      <c r="N494" s="237"/>
      <c r="O494" s="237"/>
      <c r="P494" s="237"/>
      <c r="Q494" s="237"/>
      <c r="R494" s="237"/>
      <c r="S494" s="237"/>
      <c r="T494" s="237"/>
      <c r="U494" s="237"/>
    </row>
    <row r="495" spans="1:21" ht="15.75" customHeight="1" x14ac:dyDescent="0.25">
      <c r="A495" s="237"/>
      <c r="B495" s="505"/>
      <c r="C495" s="237"/>
      <c r="D495" s="237"/>
      <c r="E495" s="237"/>
      <c r="F495" s="237"/>
      <c r="G495" s="237"/>
      <c r="H495" s="237"/>
      <c r="I495" s="237"/>
      <c r="J495" s="237"/>
      <c r="K495" s="237"/>
      <c r="L495" s="237"/>
      <c r="M495" s="237"/>
      <c r="N495" s="237"/>
      <c r="O495" s="237"/>
      <c r="P495" s="237"/>
      <c r="Q495" s="237"/>
      <c r="R495" s="237"/>
      <c r="S495" s="237"/>
      <c r="T495" s="237"/>
      <c r="U495" s="237"/>
    </row>
    <row r="496" spans="1:21" ht="15.75" customHeight="1" x14ac:dyDescent="0.25">
      <c r="A496" s="237"/>
      <c r="B496" s="505"/>
      <c r="C496" s="237"/>
      <c r="D496" s="237"/>
      <c r="E496" s="237"/>
      <c r="F496" s="237"/>
      <c r="G496" s="237"/>
      <c r="H496" s="237"/>
      <c r="I496" s="237"/>
      <c r="J496" s="237"/>
      <c r="K496" s="237"/>
      <c r="L496" s="237"/>
      <c r="M496" s="237"/>
      <c r="N496" s="237"/>
      <c r="O496" s="237"/>
      <c r="P496" s="237"/>
      <c r="Q496" s="237"/>
      <c r="R496" s="237"/>
      <c r="S496" s="237"/>
      <c r="T496" s="237"/>
      <c r="U496" s="237"/>
    </row>
    <row r="497" spans="1:21" ht="15.75" customHeight="1" x14ac:dyDescent="0.25">
      <c r="A497" s="237"/>
      <c r="B497" s="505"/>
      <c r="C497" s="237"/>
      <c r="D497" s="237"/>
      <c r="E497" s="237"/>
      <c r="F497" s="237"/>
      <c r="G497" s="237"/>
      <c r="H497" s="237"/>
      <c r="I497" s="237"/>
      <c r="J497" s="237"/>
      <c r="K497" s="237"/>
      <c r="L497" s="237"/>
      <c r="M497" s="237"/>
      <c r="N497" s="237"/>
      <c r="O497" s="237"/>
      <c r="P497" s="237"/>
      <c r="Q497" s="237"/>
      <c r="R497" s="237"/>
      <c r="S497" s="237"/>
      <c r="T497" s="237"/>
      <c r="U497" s="237"/>
    </row>
    <row r="498" spans="1:21" ht="15.75" customHeight="1" x14ac:dyDescent="0.25">
      <c r="A498" s="237"/>
      <c r="B498" s="505"/>
      <c r="C498" s="237"/>
      <c r="D498" s="237"/>
      <c r="E498" s="237"/>
      <c r="F498" s="237"/>
      <c r="G498" s="237"/>
      <c r="H498" s="237"/>
      <c r="I498" s="237"/>
      <c r="J498" s="237"/>
      <c r="K498" s="237"/>
      <c r="L498" s="237"/>
      <c r="M498" s="237"/>
      <c r="N498" s="237"/>
      <c r="O498" s="237"/>
      <c r="P498" s="237"/>
      <c r="Q498" s="237"/>
      <c r="R498" s="237"/>
      <c r="S498" s="237"/>
      <c r="T498" s="237"/>
      <c r="U498" s="237"/>
    </row>
    <row r="499" spans="1:21" ht="15.75" customHeight="1" x14ac:dyDescent="0.25">
      <c r="A499" s="237"/>
      <c r="B499" s="505"/>
      <c r="C499" s="237"/>
      <c r="D499" s="237"/>
      <c r="E499" s="237"/>
      <c r="F499" s="237"/>
      <c r="G499" s="237"/>
      <c r="H499" s="237"/>
      <c r="I499" s="237"/>
      <c r="J499" s="237"/>
      <c r="K499" s="237"/>
      <c r="L499" s="237"/>
      <c r="M499" s="237"/>
      <c r="N499" s="237"/>
      <c r="O499" s="237"/>
      <c r="P499" s="237"/>
      <c r="Q499" s="237"/>
      <c r="R499" s="237"/>
      <c r="S499" s="237"/>
      <c r="T499" s="237"/>
      <c r="U499" s="237"/>
    </row>
    <row r="500" spans="1:21" ht="15.75" customHeight="1" x14ac:dyDescent="0.25">
      <c r="A500" s="237"/>
      <c r="B500" s="505"/>
      <c r="C500" s="237"/>
      <c r="D500" s="237"/>
      <c r="E500" s="237"/>
      <c r="F500" s="237"/>
      <c r="G500" s="237"/>
      <c r="H500" s="237"/>
      <c r="I500" s="237"/>
      <c r="J500" s="237"/>
      <c r="K500" s="237"/>
      <c r="L500" s="237"/>
      <c r="M500" s="237"/>
      <c r="N500" s="237"/>
      <c r="O500" s="237"/>
      <c r="P500" s="237"/>
      <c r="Q500" s="237"/>
      <c r="R500" s="237"/>
      <c r="S500" s="237"/>
      <c r="T500" s="237"/>
      <c r="U500" s="237"/>
    </row>
    <row r="501" spans="1:21" ht="15.75" customHeight="1" x14ac:dyDescent="0.25">
      <c r="A501" s="237"/>
      <c r="B501" s="505"/>
      <c r="C501" s="237"/>
      <c r="D501" s="237"/>
      <c r="E501" s="237"/>
      <c r="F501" s="237"/>
      <c r="G501" s="237"/>
      <c r="H501" s="237"/>
      <c r="I501" s="237"/>
      <c r="J501" s="237"/>
      <c r="K501" s="237"/>
      <c r="L501" s="237"/>
      <c r="M501" s="237"/>
      <c r="N501" s="237"/>
      <c r="O501" s="237"/>
      <c r="P501" s="237"/>
      <c r="Q501" s="237"/>
      <c r="R501" s="237"/>
      <c r="S501" s="237"/>
      <c r="T501" s="237"/>
      <c r="U501" s="237"/>
    </row>
    <row r="502" spans="1:21" ht="15.75" customHeight="1" x14ac:dyDescent="0.25">
      <c r="A502" s="237"/>
      <c r="B502" s="505"/>
      <c r="C502" s="237"/>
      <c r="D502" s="237"/>
      <c r="E502" s="237"/>
      <c r="F502" s="237"/>
      <c r="G502" s="237"/>
      <c r="H502" s="237"/>
      <c r="I502" s="237"/>
      <c r="J502" s="237"/>
      <c r="K502" s="237"/>
      <c r="L502" s="237"/>
      <c r="M502" s="237"/>
      <c r="N502" s="237"/>
      <c r="O502" s="237"/>
      <c r="P502" s="237"/>
      <c r="Q502" s="237"/>
      <c r="R502" s="237"/>
      <c r="S502" s="237"/>
      <c r="T502" s="237"/>
      <c r="U502" s="237"/>
    </row>
    <row r="503" spans="1:21" ht="15.75" customHeight="1" x14ac:dyDescent="0.25">
      <c r="A503" s="237"/>
      <c r="B503" s="505"/>
      <c r="C503" s="237"/>
      <c r="D503" s="237"/>
      <c r="E503" s="237"/>
      <c r="F503" s="237"/>
      <c r="G503" s="237"/>
      <c r="H503" s="237"/>
      <c r="I503" s="237"/>
      <c r="J503" s="237"/>
      <c r="K503" s="237"/>
      <c r="L503" s="237"/>
      <c r="M503" s="237"/>
      <c r="N503" s="237"/>
      <c r="O503" s="237"/>
      <c r="P503" s="237"/>
      <c r="Q503" s="237"/>
      <c r="R503" s="237"/>
      <c r="S503" s="237"/>
      <c r="T503" s="237"/>
      <c r="U503" s="237"/>
    </row>
    <row r="504" spans="1:21" ht="15.75" customHeight="1" x14ac:dyDescent="0.25">
      <c r="A504" s="237"/>
      <c r="B504" s="505"/>
      <c r="C504" s="237"/>
      <c r="D504" s="237"/>
      <c r="E504" s="237"/>
      <c r="F504" s="237"/>
      <c r="G504" s="237"/>
      <c r="H504" s="237"/>
      <c r="I504" s="237"/>
      <c r="J504" s="237"/>
      <c r="K504" s="237"/>
      <c r="L504" s="237"/>
      <c r="M504" s="237"/>
      <c r="N504" s="237"/>
      <c r="O504" s="237"/>
      <c r="P504" s="237"/>
      <c r="Q504" s="237"/>
      <c r="R504" s="237"/>
      <c r="S504" s="237"/>
      <c r="T504" s="237"/>
      <c r="U504" s="237"/>
    </row>
    <row r="505" spans="1:21" ht="15.75" customHeight="1" x14ac:dyDescent="0.25">
      <c r="A505" s="237"/>
      <c r="B505" s="505"/>
      <c r="C505" s="237"/>
      <c r="D505" s="237"/>
      <c r="E505" s="237"/>
      <c r="F505" s="237"/>
      <c r="G505" s="237"/>
      <c r="H505" s="237"/>
      <c r="I505" s="237"/>
      <c r="J505" s="237"/>
      <c r="K505" s="237"/>
      <c r="L505" s="237"/>
      <c r="M505" s="237"/>
      <c r="N505" s="237"/>
      <c r="O505" s="237"/>
      <c r="P505" s="237"/>
      <c r="Q505" s="237"/>
      <c r="R505" s="237"/>
      <c r="S505" s="237"/>
      <c r="T505" s="237"/>
      <c r="U505" s="237"/>
    </row>
    <row r="506" spans="1:21" ht="15.75" customHeight="1" x14ac:dyDescent="0.25">
      <c r="A506" s="237"/>
      <c r="B506" s="505"/>
      <c r="C506" s="237"/>
      <c r="D506" s="237"/>
      <c r="E506" s="237"/>
      <c r="F506" s="237"/>
      <c r="G506" s="237"/>
      <c r="H506" s="237"/>
      <c r="I506" s="237"/>
      <c r="J506" s="237"/>
      <c r="K506" s="237"/>
      <c r="L506" s="237"/>
      <c r="M506" s="237"/>
      <c r="N506" s="237"/>
      <c r="O506" s="237"/>
      <c r="P506" s="237"/>
      <c r="Q506" s="237"/>
      <c r="R506" s="237"/>
      <c r="S506" s="237"/>
      <c r="T506" s="237"/>
      <c r="U506" s="237"/>
    </row>
    <row r="507" spans="1:21" ht="15.75" customHeight="1" x14ac:dyDescent="0.25">
      <c r="A507" s="237"/>
      <c r="B507" s="505"/>
      <c r="C507" s="237"/>
      <c r="D507" s="237"/>
      <c r="E507" s="237"/>
      <c r="F507" s="237"/>
      <c r="G507" s="237"/>
      <c r="H507" s="237"/>
      <c r="I507" s="237"/>
      <c r="J507" s="237"/>
      <c r="K507" s="237"/>
      <c r="L507" s="237"/>
      <c r="M507" s="237"/>
      <c r="N507" s="237"/>
      <c r="O507" s="237"/>
      <c r="P507" s="237"/>
      <c r="Q507" s="237"/>
      <c r="R507" s="237"/>
      <c r="S507" s="237"/>
      <c r="T507" s="237"/>
      <c r="U507" s="237"/>
    </row>
    <row r="508" spans="1:21" ht="15.75" customHeight="1" x14ac:dyDescent="0.25">
      <c r="A508" s="237"/>
      <c r="B508" s="505"/>
      <c r="C508" s="237"/>
      <c r="D508" s="237"/>
      <c r="E508" s="237"/>
      <c r="F508" s="237"/>
      <c r="G508" s="237"/>
      <c r="H508" s="237"/>
      <c r="I508" s="237"/>
      <c r="J508" s="237"/>
      <c r="K508" s="237"/>
      <c r="L508" s="237"/>
      <c r="M508" s="237"/>
      <c r="N508" s="237"/>
      <c r="O508" s="237"/>
      <c r="P508" s="237"/>
      <c r="Q508" s="237"/>
      <c r="R508" s="237"/>
      <c r="S508" s="237"/>
      <c r="T508" s="237"/>
      <c r="U508" s="237"/>
    </row>
    <row r="509" spans="1:21" ht="15.75" customHeight="1" x14ac:dyDescent="0.25">
      <c r="A509" s="237"/>
      <c r="B509" s="505"/>
      <c r="C509" s="237"/>
      <c r="D509" s="237"/>
      <c r="E509" s="237"/>
      <c r="F509" s="237"/>
      <c r="G509" s="237"/>
      <c r="H509" s="237"/>
      <c r="I509" s="237"/>
      <c r="J509" s="237"/>
      <c r="K509" s="237"/>
      <c r="L509" s="237"/>
      <c r="M509" s="237"/>
      <c r="N509" s="237"/>
      <c r="O509" s="237"/>
      <c r="P509" s="237"/>
      <c r="Q509" s="237"/>
      <c r="R509" s="237"/>
      <c r="S509" s="237"/>
      <c r="T509" s="237"/>
      <c r="U509" s="237"/>
    </row>
    <row r="510" spans="1:21" ht="15.75" customHeight="1" x14ac:dyDescent="0.25">
      <c r="A510" s="237"/>
      <c r="B510" s="505"/>
      <c r="C510" s="237"/>
      <c r="D510" s="237"/>
      <c r="E510" s="237"/>
      <c r="F510" s="237"/>
      <c r="G510" s="237"/>
      <c r="H510" s="237"/>
      <c r="I510" s="237"/>
      <c r="J510" s="237"/>
      <c r="K510" s="237"/>
      <c r="L510" s="237"/>
      <c r="M510" s="237"/>
      <c r="N510" s="237"/>
      <c r="O510" s="237"/>
      <c r="P510" s="237"/>
      <c r="Q510" s="237"/>
      <c r="R510" s="237"/>
      <c r="S510" s="237"/>
      <c r="T510" s="237"/>
      <c r="U510" s="237"/>
    </row>
    <row r="511" spans="1:21" ht="15.75" customHeight="1" x14ac:dyDescent="0.25">
      <c r="A511" s="237"/>
      <c r="B511" s="505"/>
      <c r="C511" s="237"/>
      <c r="D511" s="237"/>
      <c r="E511" s="237"/>
      <c r="F511" s="237"/>
      <c r="G511" s="237"/>
      <c r="H511" s="237"/>
      <c r="I511" s="237"/>
      <c r="J511" s="237"/>
      <c r="K511" s="237"/>
      <c r="L511" s="237"/>
      <c r="M511" s="237"/>
      <c r="N511" s="237"/>
      <c r="O511" s="237"/>
      <c r="P511" s="237"/>
      <c r="Q511" s="237"/>
      <c r="R511" s="237"/>
      <c r="S511" s="237"/>
      <c r="T511" s="237"/>
      <c r="U511" s="237"/>
    </row>
    <row r="512" spans="1:21" ht="15.75" customHeight="1" x14ac:dyDescent="0.25">
      <c r="A512" s="237"/>
      <c r="B512" s="505"/>
      <c r="C512" s="237"/>
      <c r="D512" s="237"/>
      <c r="E512" s="237"/>
      <c r="F512" s="237"/>
      <c r="G512" s="237"/>
      <c r="H512" s="237"/>
      <c r="I512" s="237"/>
      <c r="J512" s="237"/>
      <c r="K512" s="237"/>
      <c r="L512" s="237"/>
      <c r="M512" s="237"/>
      <c r="N512" s="237"/>
      <c r="O512" s="237"/>
      <c r="P512" s="237"/>
      <c r="Q512" s="237"/>
      <c r="R512" s="237"/>
      <c r="S512" s="237"/>
      <c r="T512" s="237"/>
      <c r="U512" s="237"/>
    </row>
    <row r="513" spans="1:21" ht="15.75" customHeight="1" x14ac:dyDescent="0.25">
      <c r="A513" s="237"/>
      <c r="B513" s="505"/>
      <c r="C513" s="237"/>
      <c r="D513" s="237"/>
      <c r="E513" s="237"/>
      <c r="F513" s="237"/>
      <c r="G513" s="237"/>
      <c r="H513" s="237"/>
      <c r="I513" s="237"/>
      <c r="J513" s="237"/>
      <c r="K513" s="237"/>
      <c r="L513" s="237"/>
      <c r="M513" s="237"/>
      <c r="N513" s="237"/>
      <c r="O513" s="237"/>
      <c r="P513" s="237"/>
      <c r="Q513" s="237"/>
      <c r="R513" s="237"/>
      <c r="S513" s="237"/>
      <c r="T513" s="237"/>
      <c r="U513" s="237"/>
    </row>
    <row r="514" spans="1:21" ht="15.75" customHeight="1" x14ac:dyDescent="0.25">
      <c r="A514" s="237"/>
      <c r="B514" s="505"/>
      <c r="C514" s="237"/>
      <c r="D514" s="237"/>
      <c r="E514" s="237"/>
      <c r="F514" s="237"/>
      <c r="G514" s="237"/>
      <c r="H514" s="237"/>
      <c r="I514" s="237"/>
      <c r="J514" s="237"/>
      <c r="K514" s="237"/>
      <c r="L514" s="237"/>
      <c r="M514" s="237"/>
      <c r="N514" s="237"/>
      <c r="O514" s="237"/>
      <c r="P514" s="237"/>
      <c r="Q514" s="237"/>
      <c r="R514" s="237"/>
      <c r="S514" s="237"/>
      <c r="T514" s="237"/>
      <c r="U514" s="237"/>
    </row>
    <row r="515" spans="1:21" ht="15.75" customHeight="1" x14ac:dyDescent="0.25">
      <c r="A515" s="237"/>
      <c r="B515" s="505"/>
      <c r="C515" s="237"/>
      <c r="D515" s="237"/>
      <c r="E515" s="237"/>
      <c r="F515" s="237"/>
      <c r="G515" s="237"/>
      <c r="H515" s="237"/>
      <c r="I515" s="237"/>
      <c r="J515" s="237"/>
      <c r="K515" s="237"/>
      <c r="L515" s="237"/>
      <c r="M515" s="237"/>
      <c r="N515" s="237"/>
      <c r="O515" s="237"/>
      <c r="P515" s="237"/>
      <c r="Q515" s="237"/>
      <c r="R515" s="237"/>
      <c r="S515" s="237"/>
      <c r="T515" s="237"/>
      <c r="U515" s="237"/>
    </row>
    <row r="516" spans="1:21" ht="15.75" customHeight="1" x14ac:dyDescent="0.25">
      <c r="A516" s="237"/>
      <c r="B516" s="505"/>
      <c r="C516" s="237"/>
      <c r="D516" s="237"/>
      <c r="E516" s="237"/>
      <c r="F516" s="237"/>
      <c r="G516" s="237"/>
      <c r="H516" s="237"/>
      <c r="I516" s="237"/>
      <c r="J516" s="237"/>
      <c r="K516" s="237"/>
      <c r="L516" s="237"/>
      <c r="M516" s="237"/>
      <c r="N516" s="237"/>
      <c r="O516" s="237"/>
      <c r="P516" s="237"/>
      <c r="Q516" s="237"/>
      <c r="R516" s="237"/>
      <c r="S516" s="237"/>
      <c r="T516" s="237"/>
      <c r="U516" s="237"/>
    </row>
    <row r="517" spans="1:21" ht="15.75" customHeight="1" x14ac:dyDescent="0.25">
      <c r="A517" s="237"/>
      <c r="B517" s="505"/>
      <c r="C517" s="237"/>
      <c r="D517" s="237"/>
      <c r="E517" s="237"/>
      <c r="F517" s="237"/>
      <c r="G517" s="237"/>
      <c r="H517" s="237"/>
      <c r="I517" s="237"/>
      <c r="J517" s="237"/>
      <c r="K517" s="237"/>
      <c r="L517" s="237"/>
      <c r="M517" s="237"/>
      <c r="N517" s="237"/>
      <c r="O517" s="237"/>
      <c r="P517" s="237"/>
      <c r="Q517" s="237"/>
      <c r="R517" s="237"/>
      <c r="S517" s="237"/>
      <c r="T517" s="237"/>
      <c r="U517" s="237"/>
    </row>
    <row r="518" spans="1:21" ht="15.75" customHeight="1" x14ac:dyDescent="0.25">
      <c r="A518" s="237"/>
      <c r="B518" s="505"/>
      <c r="C518" s="237"/>
      <c r="D518" s="237"/>
      <c r="E518" s="237"/>
      <c r="F518" s="237"/>
      <c r="G518" s="237"/>
      <c r="H518" s="237"/>
      <c r="I518" s="237"/>
      <c r="J518" s="237"/>
      <c r="K518" s="237"/>
      <c r="L518" s="237"/>
      <c r="M518" s="237"/>
      <c r="N518" s="237"/>
      <c r="O518" s="237"/>
      <c r="P518" s="237"/>
      <c r="Q518" s="237"/>
      <c r="R518" s="237"/>
      <c r="S518" s="237"/>
      <c r="T518" s="237"/>
      <c r="U518" s="237"/>
    </row>
    <row r="519" spans="1:21" ht="15.75" customHeight="1" x14ac:dyDescent="0.25">
      <c r="A519" s="237"/>
      <c r="B519" s="505"/>
      <c r="C519" s="237"/>
      <c r="D519" s="237"/>
      <c r="E519" s="237"/>
      <c r="F519" s="237"/>
      <c r="G519" s="237"/>
      <c r="H519" s="237"/>
      <c r="I519" s="237"/>
      <c r="J519" s="237"/>
      <c r="K519" s="237"/>
      <c r="L519" s="237"/>
      <c r="M519" s="237"/>
      <c r="N519" s="237"/>
      <c r="O519" s="237"/>
      <c r="P519" s="237"/>
      <c r="Q519" s="237"/>
      <c r="R519" s="237"/>
      <c r="S519" s="237"/>
      <c r="T519" s="237"/>
      <c r="U519" s="237"/>
    </row>
    <row r="520" spans="1:21" ht="15.75" customHeight="1" x14ac:dyDescent="0.25">
      <c r="A520" s="237"/>
      <c r="B520" s="505"/>
      <c r="C520" s="237"/>
      <c r="D520" s="237"/>
      <c r="E520" s="237"/>
      <c r="F520" s="237"/>
      <c r="G520" s="237"/>
      <c r="H520" s="237"/>
      <c r="I520" s="237"/>
      <c r="J520" s="237"/>
      <c r="K520" s="237"/>
      <c r="L520" s="237"/>
      <c r="M520" s="237"/>
      <c r="N520" s="237"/>
      <c r="O520" s="237"/>
      <c r="P520" s="237"/>
      <c r="Q520" s="237"/>
      <c r="R520" s="237"/>
      <c r="S520" s="237"/>
      <c r="T520" s="237"/>
      <c r="U520" s="237"/>
    </row>
    <row r="521" spans="1:21" ht="15.75" customHeight="1" x14ac:dyDescent="0.25">
      <c r="A521" s="237"/>
      <c r="B521" s="505"/>
      <c r="C521" s="237"/>
      <c r="D521" s="237"/>
      <c r="E521" s="237"/>
      <c r="F521" s="237"/>
      <c r="G521" s="237"/>
      <c r="H521" s="237"/>
      <c r="I521" s="237"/>
      <c r="J521" s="237"/>
      <c r="K521" s="237"/>
      <c r="L521" s="237"/>
      <c r="M521" s="237"/>
      <c r="N521" s="237"/>
      <c r="O521" s="237"/>
      <c r="P521" s="237"/>
      <c r="Q521" s="237"/>
      <c r="R521" s="237"/>
      <c r="S521" s="237"/>
      <c r="T521" s="237"/>
      <c r="U521" s="237"/>
    </row>
    <row r="522" spans="1:21" ht="15.75" customHeight="1" x14ac:dyDescent="0.25">
      <c r="A522" s="237"/>
      <c r="B522" s="505"/>
      <c r="C522" s="237"/>
      <c r="D522" s="237"/>
      <c r="E522" s="237"/>
      <c r="F522" s="237"/>
      <c r="G522" s="237"/>
      <c r="H522" s="237"/>
      <c r="I522" s="237"/>
      <c r="J522" s="237"/>
      <c r="K522" s="237"/>
      <c r="L522" s="237"/>
      <c r="M522" s="237"/>
      <c r="N522" s="237"/>
      <c r="O522" s="237"/>
      <c r="P522" s="237"/>
      <c r="Q522" s="237"/>
      <c r="R522" s="237"/>
      <c r="S522" s="237"/>
      <c r="T522" s="237"/>
      <c r="U522" s="237"/>
    </row>
    <row r="523" spans="1:21" ht="15.75" customHeight="1" x14ac:dyDescent="0.25">
      <c r="A523" s="237"/>
      <c r="B523" s="505"/>
      <c r="C523" s="237"/>
      <c r="D523" s="237"/>
      <c r="E523" s="237"/>
      <c r="F523" s="237"/>
      <c r="G523" s="237"/>
      <c r="H523" s="237"/>
      <c r="I523" s="237"/>
      <c r="J523" s="237"/>
      <c r="K523" s="237"/>
      <c r="L523" s="237"/>
      <c r="M523" s="237"/>
      <c r="N523" s="237"/>
      <c r="O523" s="237"/>
      <c r="P523" s="237"/>
      <c r="Q523" s="237"/>
      <c r="R523" s="237"/>
      <c r="S523" s="237"/>
      <c r="T523" s="237"/>
      <c r="U523" s="237"/>
    </row>
    <row r="524" spans="1:21" ht="15.75" customHeight="1" x14ac:dyDescent="0.25">
      <c r="A524" s="237"/>
      <c r="B524" s="505"/>
      <c r="C524" s="237"/>
      <c r="D524" s="237"/>
      <c r="E524" s="237"/>
      <c r="F524" s="237"/>
      <c r="G524" s="237"/>
      <c r="H524" s="237"/>
      <c r="I524" s="237"/>
      <c r="J524" s="237"/>
      <c r="K524" s="237"/>
      <c r="L524" s="237"/>
      <c r="M524" s="237"/>
      <c r="N524" s="237"/>
      <c r="O524" s="237"/>
      <c r="P524" s="237"/>
      <c r="Q524" s="237"/>
      <c r="R524" s="237"/>
      <c r="S524" s="237"/>
      <c r="T524" s="237"/>
      <c r="U524" s="237"/>
    </row>
    <row r="525" spans="1:21" ht="15.75" customHeight="1" x14ac:dyDescent="0.25">
      <c r="A525" s="237"/>
      <c r="B525" s="505"/>
      <c r="C525" s="237"/>
      <c r="D525" s="237"/>
      <c r="E525" s="237"/>
      <c r="F525" s="237"/>
      <c r="G525" s="237"/>
      <c r="H525" s="237"/>
      <c r="I525" s="237"/>
      <c r="J525" s="237"/>
      <c r="K525" s="237"/>
      <c r="L525" s="237"/>
      <c r="M525" s="237"/>
      <c r="N525" s="237"/>
      <c r="O525" s="237"/>
      <c r="P525" s="237"/>
      <c r="Q525" s="237"/>
      <c r="R525" s="237"/>
      <c r="S525" s="237"/>
      <c r="T525" s="237"/>
      <c r="U525" s="237"/>
    </row>
    <row r="526" spans="1:21" ht="15.75" customHeight="1" x14ac:dyDescent="0.25">
      <c r="A526" s="237"/>
      <c r="B526" s="505"/>
      <c r="C526" s="237"/>
      <c r="D526" s="237"/>
      <c r="E526" s="237"/>
      <c r="F526" s="237"/>
      <c r="G526" s="237"/>
      <c r="H526" s="237"/>
      <c r="I526" s="237"/>
      <c r="J526" s="237"/>
      <c r="K526" s="237"/>
      <c r="L526" s="237"/>
      <c r="M526" s="237"/>
      <c r="N526" s="237"/>
      <c r="O526" s="237"/>
      <c r="P526" s="237"/>
      <c r="Q526" s="237"/>
      <c r="R526" s="237"/>
      <c r="S526" s="237"/>
      <c r="T526" s="237"/>
      <c r="U526" s="237"/>
    </row>
    <row r="527" spans="1:21" ht="15.75" customHeight="1" x14ac:dyDescent="0.25">
      <c r="A527" s="237"/>
      <c r="B527" s="505"/>
      <c r="C527" s="237"/>
      <c r="D527" s="237"/>
      <c r="E527" s="237"/>
      <c r="F527" s="237"/>
      <c r="G527" s="237"/>
      <c r="H527" s="237"/>
      <c r="I527" s="237"/>
      <c r="J527" s="237"/>
      <c r="K527" s="237"/>
      <c r="L527" s="237"/>
      <c r="M527" s="237"/>
      <c r="N527" s="237"/>
      <c r="O527" s="237"/>
      <c r="P527" s="237"/>
      <c r="Q527" s="237"/>
      <c r="R527" s="237"/>
      <c r="S527" s="237"/>
      <c r="T527" s="237"/>
      <c r="U527" s="237"/>
    </row>
    <row r="528" spans="1:21" ht="15.75" customHeight="1" x14ac:dyDescent="0.25">
      <c r="A528" s="237"/>
      <c r="B528" s="505"/>
      <c r="C528" s="237"/>
      <c r="D528" s="237"/>
      <c r="E528" s="237"/>
      <c r="F528" s="237"/>
      <c r="G528" s="237"/>
      <c r="H528" s="237"/>
      <c r="I528" s="237"/>
      <c r="J528" s="237"/>
      <c r="K528" s="237"/>
      <c r="L528" s="237"/>
      <c r="M528" s="237"/>
      <c r="N528" s="237"/>
      <c r="O528" s="237"/>
      <c r="P528" s="237"/>
      <c r="Q528" s="237"/>
      <c r="R528" s="237"/>
      <c r="S528" s="237"/>
      <c r="T528" s="237"/>
      <c r="U528" s="237"/>
    </row>
    <row r="529" spans="1:21" ht="15.75" customHeight="1" x14ac:dyDescent="0.25">
      <c r="A529" s="237"/>
      <c r="B529" s="505"/>
      <c r="C529" s="237"/>
      <c r="D529" s="237"/>
      <c r="E529" s="237"/>
      <c r="F529" s="237"/>
      <c r="G529" s="237"/>
      <c r="H529" s="237"/>
      <c r="I529" s="237"/>
      <c r="J529" s="237"/>
      <c r="K529" s="237"/>
      <c r="L529" s="237"/>
      <c r="M529" s="237"/>
      <c r="N529" s="237"/>
      <c r="O529" s="237"/>
      <c r="P529" s="237"/>
      <c r="Q529" s="237"/>
      <c r="R529" s="237"/>
      <c r="S529" s="237"/>
      <c r="T529" s="237"/>
      <c r="U529" s="237"/>
    </row>
    <row r="530" spans="1:21" ht="15.75" customHeight="1" x14ac:dyDescent="0.25">
      <c r="A530" s="237"/>
      <c r="B530" s="505"/>
      <c r="C530" s="237"/>
      <c r="D530" s="237"/>
      <c r="E530" s="237"/>
      <c r="F530" s="237"/>
      <c r="G530" s="237"/>
      <c r="H530" s="237"/>
      <c r="I530" s="237"/>
      <c r="J530" s="237"/>
      <c r="K530" s="237"/>
      <c r="L530" s="237"/>
      <c r="M530" s="237"/>
      <c r="N530" s="237"/>
      <c r="O530" s="237"/>
      <c r="P530" s="237"/>
      <c r="Q530" s="237"/>
      <c r="R530" s="237"/>
      <c r="S530" s="237"/>
      <c r="T530" s="237"/>
      <c r="U530" s="237"/>
    </row>
    <row r="531" spans="1:21" ht="15.75" customHeight="1" x14ac:dyDescent="0.25">
      <c r="A531" s="237"/>
      <c r="B531" s="505"/>
      <c r="C531" s="237"/>
      <c r="D531" s="237"/>
      <c r="E531" s="237"/>
      <c r="F531" s="237"/>
      <c r="G531" s="237"/>
      <c r="H531" s="237"/>
      <c r="I531" s="237"/>
      <c r="J531" s="237"/>
      <c r="K531" s="237"/>
      <c r="L531" s="237"/>
      <c r="M531" s="237"/>
      <c r="N531" s="237"/>
      <c r="O531" s="237"/>
      <c r="P531" s="237"/>
      <c r="Q531" s="237"/>
      <c r="R531" s="237"/>
      <c r="S531" s="237"/>
      <c r="T531" s="237"/>
      <c r="U531" s="237"/>
    </row>
    <row r="532" spans="1:21" ht="15.75" customHeight="1" x14ac:dyDescent="0.25">
      <c r="A532" s="237"/>
      <c r="B532" s="505"/>
      <c r="C532" s="237"/>
      <c r="D532" s="237"/>
      <c r="E532" s="237"/>
      <c r="F532" s="237"/>
      <c r="G532" s="237"/>
      <c r="H532" s="237"/>
      <c r="I532" s="237"/>
      <c r="J532" s="237"/>
      <c r="K532" s="237"/>
      <c r="L532" s="237"/>
      <c r="M532" s="237"/>
      <c r="N532" s="237"/>
      <c r="O532" s="237"/>
      <c r="P532" s="237"/>
      <c r="Q532" s="237"/>
      <c r="R532" s="237"/>
      <c r="S532" s="237"/>
      <c r="T532" s="237"/>
      <c r="U532" s="237"/>
    </row>
    <row r="533" spans="1:21" ht="15.75" customHeight="1" x14ac:dyDescent="0.25">
      <c r="A533" s="237"/>
      <c r="B533" s="505"/>
      <c r="C533" s="237"/>
      <c r="D533" s="237"/>
      <c r="E533" s="237"/>
      <c r="F533" s="237"/>
      <c r="G533" s="237"/>
      <c r="H533" s="237"/>
      <c r="I533" s="237"/>
      <c r="J533" s="237"/>
      <c r="K533" s="237"/>
      <c r="L533" s="237"/>
      <c r="M533" s="237"/>
      <c r="N533" s="237"/>
      <c r="O533" s="237"/>
      <c r="P533" s="237"/>
      <c r="Q533" s="237"/>
      <c r="R533" s="237"/>
      <c r="S533" s="237"/>
      <c r="T533" s="237"/>
      <c r="U533" s="237"/>
    </row>
    <row r="534" spans="1:21" ht="15.75" customHeight="1" x14ac:dyDescent="0.25">
      <c r="A534" s="237"/>
      <c r="B534" s="505"/>
      <c r="C534" s="237"/>
      <c r="D534" s="237"/>
      <c r="E534" s="237"/>
      <c r="F534" s="237"/>
      <c r="G534" s="237"/>
      <c r="H534" s="237"/>
      <c r="I534" s="237"/>
      <c r="J534" s="237"/>
      <c r="K534" s="237"/>
      <c r="L534" s="237"/>
      <c r="M534" s="237"/>
      <c r="N534" s="237"/>
      <c r="O534" s="237"/>
      <c r="P534" s="237"/>
      <c r="Q534" s="237"/>
      <c r="R534" s="237"/>
      <c r="S534" s="237"/>
      <c r="T534" s="237"/>
      <c r="U534" s="237"/>
    </row>
    <row r="535" spans="1:21" ht="15.75" customHeight="1" x14ac:dyDescent="0.25">
      <c r="A535" s="237"/>
      <c r="B535" s="505"/>
      <c r="C535" s="237"/>
      <c r="D535" s="237"/>
      <c r="E535" s="237"/>
      <c r="F535" s="237"/>
      <c r="G535" s="237"/>
      <c r="H535" s="237"/>
      <c r="I535" s="237"/>
      <c r="J535" s="237"/>
      <c r="K535" s="237"/>
      <c r="L535" s="237"/>
      <c r="M535" s="237"/>
      <c r="N535" s="237"/>
      <c r="O535" s="237"/>
      <c r="P535" s="237"/>
      <c r="Q535" s="237"/>
      <c r="R535" s="237"/>
      <c r="S535" s="237"/>
      <c r="T535" s="237"/>
      <c r="U535" s="237"/>
    </row>
    <row r="536" spans="1:21" ht="15.75" customHeight="1" x14ac:dyDescent="0.25">
      <c r="A536" s="237"/>
      <c r="B536" s="505"/>
      <c r="C536" s="237"/>
      <c r="D536" s="237"/>
      <c r="E536" s="237"/>
      <c r="F536" s="237"/>
      <c r="G536" s="237"/>
      <c r="H536" s="237"/>
      <c r="I536" s="237"/>
      <c r="J536" s="237"/>
      <c r="K536" s="237"/>
      <c r="L536" s="237"/>
      <c r="M536" s="237"/>
      <c r="N536" s="237"/>
      <c r="O536" s="237"/>
      <c r="P536" s="237"/>
      <c r="Q536" s="237"/>
      <c r="R536" s="237"/>
      <c r="S536" s="237"/>
      <c r="T536" s="237"/>
      <c r="U536" s="237"/>
    </row>
    <row r="537" spans="1:21" ht="15.75" customHeight="1" x14ac:dyDescent="0.25">
      <c r="A537" s="237"/>
      <c r="B537" s="505"/>
      <c r="C537" s="237"/>
      <c r="D537" s="237"/>
      <c r="E537" s="237"/>
      <c r="F537" s="237"/>
      <c r="G537" s="237"/>
      <c r="H537" s="237"/>
      <c r="I537" s="237"/>
      <c r="J537" s="237"/>
      <c r="K537" s="237"/>
      <c r="L537" s="237"/>
      <c r="M537" s="237"/>
      <c r="N537" s="237"/>
      <c r="O537" s="237"/>
      <c r="P537" s="237"/>
      <c r="Q537" s="237"/>
      <c r="R537" s="237"/>
      <c r="S537" s="237"/>
      <c r="T537" s="237"/>
      <c r="U537" s="237"/>
    </row>
    <row r="538" spans="1:21" ht="15.75" customHeight="1" x14ac:dyDescent="0.25">
      <c r="A538" s="237"/>
      <c r="B538" s="505"/>
      <c r="C538" s="237"/>
      <c r="D538" s="237"/>
      <c r="E538" s="237"/>
      <c r="F538" s="237"/>
      <c r="G538" s="237"/>
      <c r="H538" s="237"/>
      <c r="I538" s="237"/>
      <c r="J538" s="237"/>
      <c r="K538" s="237"/>
      <c r="L538" s="237"/>
      <c r="M538" s="237"/>
      <c r="N538" s="237"/>
      <c r="O538" s="237"/>
      <c r="P538" s="237"/>
      <c r="Q538" s="237"/>
      <c r="R538" s="237"/>
      <c r="S538" s="237"/>
      <c r="T538" s="237"/>
      <c r="U538" s="237"/>
    </row>
    <row r="539" spans="1:21" ht="15.75" customHeight="1" x14ac:dyDescent="0.25">
      <c r="A539" s="237"/>
      <c r="B539" s="505"/>
      <c r="C539" s="237"/>
      <c r="D539" s="237"/>
      <c r="E539" s="237"/>
      <c r="F539" s="237"/>
      <c r="G539" s="237"/>
      <c r="H539" s="237"/>
      <c r="I539" s="237"/>
      <c r="J539" s="237"/>
      <c r="K539" s="237"/>
      <c r="L539" s="237"/>
      <c r="M539" s="237"/>
      <c r="N539" s="237"/>
      <c r="O539" s="237"/>
      <c r="P539" s="237"/>
      <c r="Q539" s="237"/>
      <c r="R539" s="237"/>
      <c r="S539" s="237"/>
      <c r="T539" s="237"/>
      <c r="U539" s="237"/>
    </row>
    <row r="540" spans="1:21" ht="15.75" customHeight="1" x14ac:dyDescent="0.25">
      <c r="A540" s="237"/>
      <c r="B540" s="505"/>
      <c r="C540" s="237"/>
      <c r="D540" s="237"/>
      <c r="E540" s="237"/>
      <c r="F540" s="237"/>
      <c r="G540" s="237"/>
      <c r="H540" s="237"/>
      <c r="I540" s="237"/>
      <c r="J540" s="237"/>
      <c r="K540" s="237"/>
      <c r="L540" s="237"/>
      <c r="M540" s="237"/>
      <c r="N540" s="237"/>
      <c r="O540" s="237"/>
      <c r="P540" s="237"/>
      <c r="Q540" s="237"/>
      <c r="R540" s="237"/>
      <c r="S540" s="237"/>
      <c r="T540" s="237"/>
      <c r="U540" s="237"/>
    </row>
    <row r="541" spans="1:21" ht="15.75" customHeight="1" x14ac:dyDescent="0.25">
      <c r="A541" s="237"/>
      <c r="B541" s="505"/>
      <c r="C541" s="237"/>
      <c r="D541" s="237"/>
      <c r="E541" s="237"/>
      <c r="F541" s="237"/>
      <c r="G541" s="237"/>
      <c r="H541" s="237"/>
      <c r="I541" s="237"/>
      <c r="J541" s="237"/>
      <c r="K541" s="237"/>
      <c r="L541" s="237"/>
      <c r="M541" s="237"/>
      <c r="N541" s="237"/>
      <c r="O541" s="237"/>
      <c r="P541" s="237"/>
      <c r="Q541" s="237"/>
      <c r="R541" s="237"/>
      <c r="S541" s="237"/>
      <c r="T541" s="237"/>
      <c r="U541" s="237"/>
    </row>
    <row r="542" spans="1:21" ht="15.75" customHeight="1" x14ac:dyDescent="0.25">
      <c r="A542" s="237"/>
      <c r="B542" s="505"/>
      <c r="C542" s="237"/>
      <c r="D542" s="237"/>
      <c r="E542" s="237"/>
      <c r="F542" s="237"/>
      <c r="G542" s="237"/>
      <c r="H542" s="237"/>
      <c r="I542" s="237"/>
      <c r="J542" s="237"/>
      <c r="K542" s="237"/>
      <c r="L542" s="237"/>
      <c r="M542" s="237"/>
      <c r="N542" s="237"/>
      <c r="O542" s="237"/>
      <c r="P542" s="237"/>
      <c r="Q542" s="237"/>
      <c r="R542" s="237"/>
      <c r="S542" s="237"/>
      <c r="T542" s="237"/>
      <c r="U542" s="237"/>
    </row>
    <row r="543" spans="1:21" ht="15.75" customHeight="1" x14ac:dyDescent="0.25">
      <c r="A543" s="237"/>
      <c r="B543" s="505"/>
      <c r="C543" s="237"/>
      <c r="D543" s="237"/>
      <c r="E543" s="237"/>
      <c r="F543" s="237"/>
      <c r="G543" s="237"/>
      <c r="H543" s="237"/>
      <c r="I543" s="237"/>
      <c r="J543" s="237"/>
      <c r="K543" s="237"/>
      <c r="L543" s="237"/>
      <c r="M543" s="237"/>
      <c r="N543" s="237"/>
      <c r="O543" s="237"/>
      <c r="P543" s="237"/>
      <c r="Q543" s="237"/>
      <c r="R543" s="237"/>
      <c r="S543" s="237"/>
      <c r="T543" s="237"/>
      <c r="U543" s="237"/>
    </row>
    <row r="544" spans="1:21" ht="15.75" customHeight="1" x14ac:dyDescent="0.25">
      <c r="A544" s="237"/>
      <c r="B544" s="505"/>
      <c r="C544" s="237"/>
      <c r="D544" s="237"/>
      <c r="E544" s="237"/>
      <c r="F544" s="237"/>
      <c r="G544" s="237"/>
      <c r="H544" s="237"/>
      <c r="I544" s="237"/>
      <c r="J544" s="237"/>
      <c r="K544" s="237"/>
      <c r="L544" s="237"/>
      <c r="M544" s="237"/>
      <c r="N544" s="237"/>
      <c r="O544" s="237"/>
      <c r="P544" s="237"/>
      <c r="Q544" s="237"/>
      <c r="R544" s="237"/>
      <c r="S544" s="237"/>
      <c r="T544" s="237"/>
      <c r="U544" s="237"/>
    </row>
    <row r="545" spans="1:21" ht="15.75" customHeight="1" x14ac:dyDescent="0.25">
      <c r="A545" s="237"/>
      <c r="B545" s="505"/>
      <c r="C545" s="237"/>
      <c r="D545" s="237"/>
      <c r="E545" s="237"/>
      <c r="F545" s="237"/>
      <c r="G545" s="237"/>
      <c r="H545" s="237"/>
      <c r="I545" s="237"/>
      <c r="J545" s="237"/>
      <c r="K545" s="237"/>
      <c r="L545" s="237"/>
      <c r="M545" s="237"/>
      <c r="N545" s="237"/>
      <c r="O545" s="237"/>
      <c r="P545" s="237"/>
      <c r="Q545" s="237"/>
      <c r="R545" s="237"/>
      <c r="S545" s="237"/>
      <c r="T545" s="237"/>
      <c r="U545" s="237"/>
    </row>
    <row r="546" spans="1:21" ht="15.75" customHeight="1" x14ac:dyDescent="0.25">
      <c r="A546" s="237"/>
      <c r="B546" s="505"/>
      <c r="C546" s="237"/>
      <c r="D546" s="237"/>
      <c r="E546" s="237"/>
      <c r="F546" s="237"/>
      <c r="G546" s="237"/>
      <c r="H546" s="237"/>
      <c r="I546" s="237"/>
      <c r="J546" s="237"/>
      <c r="K546" s="237"/>
      <c r="L546" s="237"/>
      <c r="M546" s="237"/>
      <c r="N546" s="237"/>
      <c r="O546" s="237"/>
      <c r="P546" s="237"/>
      <c r="Q546" s="237"/>
      <c r="R546" s="237"/>
      <c r="S546" s="237"/>
      <c r="T546" s="237"/>
      <c r="U546" s="237"/>
    </row>
    <row r="547" spans="1:21" ht="15.75" customHeight="1" x14ac:dyDescent="0.25">
      <c r="A547" s="237"/>
      <c r="B547" s="505"/>
      <c r="C547" s="237"/>
      <c r="D547" s="237"/>
      <c r="E547" s="237"/>
      <c r="F547" s="237"/>
      <c r="G547" s="237"/>
      <c r="H547" s="237"/>
      <c r="I547" s="237"/>
      <c r="J547" s="237"/>
      <c r="K547" s="237"/>
      <c r="L547" s="237"/>
      <c r="M547" s="237"/>
      <c r="N547" s="237"/>
      <c r="O547" s="237"/>
      <c r="P547" s="237"/>
      <c r="Q547" s="237"/>
      <c r="R547" s="237"/>
      <c r="S547" s="237"/>
      <c r="T547" s="237"/>
      <c r="U547" s="237"/>
    </row>
    <row r="548" spans="1:21" ht="15.75" customHeight="1" x14ac:dyDescent="0.25">
      <c r="A548" s="237"/>
      <c r="B548" s="505"/>
      <c r="C548" s="237"/>
      <c r="D548" s="237"/>
      <c r="E548" s="237"/>
      <c r="F548" s="237"/>
      <c r="G548" s="237"/>
      <c r="H548" s="237"/>
      <c r="I548" s="237"/>
      <c r="J548" s="237"/>
      <c r="K548" s="237"/>
      <c r="L548" s="237"/>
      <c r="M548" s="237"/>
      <c r="N548" s="237"/>
      <c r="O548" s="237"/>
      <c r="P548" s="237"/>
      <c r="Q548" s="237"/>
      <c r="R548" s="237"/>
      <c r="S548" s="237"/>
      <c r="T548" s="237"/>
      <c r="U548" s="237"/>
    </row>
    <row r="549" spans="1:21" ht="15.75" customHeight="1" x14ac:dyDescent="0.25">
      <c r="A549" s="237"/>
      <c r="B549" s="505"/>
      <c r="C549" s="237"/>
      <c r="D549" s="237"/>
      <c r="E549" s="237"/>
      <c r="F549" s="237"/>
      <c r="G549" s="237"/>
      <c r="H549" s="237"/>
      <c r="I549" s="237"/>
      <c r="J549" s="237"/>
      <c r="K549" s="237"/>
      <c r="L549" s="237"/>
      <c r="M549" s="237"/>
      <c r="N549" s="237"/>
      <c r="O549" s="237"/>
      <c r="P549" s="237"/>
      <c r="Q549" s="237"/>
      <c r="R549" s="237"/>
      <c r="S549" s="237"/>
      <c r="T549" s="237"/>
      <c r="U549" s="237"/>
    </row>
    <row r="550" spans="1:21" ht="15.75" customHeight="1" x14ac:dyDescent="0.25">
      <c r="A550" s="237"/>
      <c r="B550" s="505"/>
      <c r="C550" s="237"/>
      <c r="D550" s="237"/>
      <c r="E550" s="237"/>
      <c r="F550" s="237"/>
      <c r="G550" s="237"/>
      <c r="H550" s="237"/>
      <c r="I550" s="237"/>
      <c r="J550" s="237"/>
      <c r="K550" s="237"/>
      <c r="L550" s="237"/>
      <c r="M550" s="237"/>
      <c r="N550" s="237"/>
      <c r="O550" s="237"/>
      <c r="P550" s="237"/>
      <c r="Q550" s="237"/>
      <c r="R550" s="237"/>
      <c r="S550" s="237"/>
      <c r="T550" s="237"/>
      <c r="U550" s="237"/>
    </row>
    <row r="551" spans="1:21" ht="15.75" customHeight="1" x14ac:dyDescent="0.25">
      <c r="A551" s="237"/>
      <c r="B551" s="505"/>
      <c r="C551" s="237"/>
      <c r="D551" s="237"/>
      <c r="E551" s="237"/>
      <c r="F551" s="237"/>
      <c r="G551" s="237"/>
      <c r="H551" s="237"/>
      <c r="I551" s="237"/>
      <c r="J551" s="237"/>
      <c r="K551" s="237"/>
      <c r="L551" s="237"/>
      <c r="M551" s="237"/>
      <c r="N551" s="237"/>
      <c r="O551" s="237"/>
      <c r="P551" s="237"/>
      <c r="Q551" s="237"/>
      <c r="R551" s="237"/>
      <c r="S551" s="237"/>
      <c r="T551" s="237"/>
      <c r="U551" s="237"/>
    </row>
    <row r="552" spans="1:21" ht="15.75" customHeight="1" x14ac:dyDescent="0.25">
      <c r="A552" s="237"/>
      <c r="B552" s="505"/>
      <c r="C552" s="237"/>
      <c r="D552" s="237"/>
      <c r="E552" s="237"/>
      <c r="F552" s="237"/>
      <c r="G552" s="237"/>
      <c r="H552" s="237"/>
      <c r="I552" s="237"/>
      <c r="J552" s="237"/>
      <c r="K552" s="237"/>
      <c r="L552" s="237"/>
      <c r="M552" s="237"/>
      <c r="N552" s="237"/>
      <c r="O552" s="237"/>
      <c r="P552" s="237"/>
      <c r="Q552" s="237"/>
      <c r="R552" s="237"/>
      <c r="S552" s="237"/>
      <c r="T552" s="237"/>
      <c r="U552" s="237"/>
    </row>
    <row r="553" spans="1:21" ht="15.75" customHeight="1" x14ac:dyDescent="0.25">
      <c r="A553" s="237"/>
      <c r="B553" s="505"/>
      <c r="C553" s="237"/>
      <c r="D553" s="237"/>
      <c r="E553" s="237"/>
      <c r="F553" s="237"/>
      <c r="G553" s="237"/>
      <c r="H553" s="237"/>
      <c r="I553" s="237"/>
      <c r="J553" s="237"/>
      <c r="K553" s="237"/>
      <c r="L553" s="237"/>
      <c r="M553" s="237"/>
      <c r="N553" s="237"/>
      <c r="O553" s="237"/>
      <c r="P553" s="237"/>
      <c r="Q553" s="237"/>
      <c r="R553" s="237"/>
      <c r="S553" s="237"/>
      <c r="T553" s="237"/>
      <c r="U553" s="237"/>
    </row>
    <row r="554" spans="1:21" ht="15.75" customHeight="1" x14ac:dyDescent="0.25">
      <c r="A554" s="237"/>
      <c r="B554" s="505"/>
      <c r="C554" s="237"/>
      <c r="D554" s="237"/>
      <c r="E554" s="237"/>
      <c r="F554" s="237"/>
      <c r="G554" s="237"/>
      <c r="H554" s="237"/>
      <c r="I554" s="237"/>
      <c r="J554" s="237"/>
      <c r="K554" s="237"/>
      <c r="L554" s="237"/>
      <c r="M554" s="237"/>
      <c r="N554" s="237"/>
      <c r="O554" s="237"/>
      <c r="P554" s="237"/>
      <c r="Q554" s="237"/>
      <c r="R554" s="237"/>
      <c r="S554" s="237"/>
      <c r="T554" s="237"/>
      <c r="U554" s="237"/>
    </row>
    <row r="555" spans="1:21" ht="15.75" customHeight="1" x14ac:dyDescent="0.25">
      <c r="A555" s="237"/>
      <c r="B555" s="505"/>
      <c r="C555" s="237"/>
      <c r="D555" s="237"/>
      <c r="E555" s="237"/>
      <c r="F555" s="237"/>
      <c r="G555" s="237"/>
      <c r="H555" s="237"/>
      <c r="I555" s="237"/>
      <c r="J555" s="237"/>
      <c r="K555" s="237"/>
      <c r="L555" s="237"/>
      <c r="M555" s="237"/>
      <c r="N555" s="237"/>
      <c r="O555" s="237"/>
      <c r="P555" s="237"/>
      <c r="Q555" s="237"/>
      <c r="R555" s="237"/>
      <c r="S555" s="237"/>
      <c r="T555" s="237"/>
      <c r="U555" s="237"/>
    </row>
    <row r="556" spans="1:21" ht="15.75" customHeight="1" x14ac:dyDescent="0.25">
      <c r="A556" s="237"/>
      <c r="B556" s="505"/>
      <c r="C556" s="237"/>
      <c r="D556" s="237"/>
      <c r="E556" s="237"/>
      <c r="F556" s="237"/>
      <c r="G556" s="237"/>
      <c r="H556" s="237"/>
      <c r="I556" s="237"/>
      <c r="J556" s="237"/>
      <c r="K556" s="237"/>
      <c r="L556" s="237"/>
      <c r="M556" s="237"/>
      <c r="N556" s="237"/>
      <c r="O556" s="237"/>
      <c r="P556" s="237"/>
      <c r="Q556" s="237"/>
      <c r="R556" s="237"/>
      <c r="S556" s="237"/>
      <c r="T556" s="237"/>
      <c r="U556" s="237"/>
    </row>
    <row r="557" spans="1:21" ht="15.75" customHeight="1" x14ac:dyDescent="0.25">
      <c r="A557" s="237"/>
      <c r="B557" s="505"/>
      <c r="C557" s="237"/>
      <c r="D557" s="237"/>
      <c r="E557" s="237"/>
      <c r="F557" s="237"/>
      <c r="G557" s="237"/>
      <c r="H557" s="237"/>
      <c r="I557" s="237"/>
      <c r="J557" s="237"/>
      <c r="K557" s="237"/>
      <c r="L557" s="237"/>
      <c r="M557" s="237"/>
      <c r="N557" s="237"/>
      <c r="O557" s="237"/>
      <c r="P557" s="237"/>
      <c r="Q557" s="237"/>
      <c r="R557" s="237"/>
      <c r="S557" s="237"/>
      <c r="T557" s="237"/>
      <c r="U557" s="237"/>
    </row>
    <row r="558" spans="1:21" ht="15.75" customHeight="1" x14ac:dyDescent="0.25">
      <c r="A558" s="237"/>
      <c r="B558" s="505"/>
      <c r="C558" s="237"/>
      <c r="D558" s="237"/>
      <c r="E558" s="237"/>
      <c r="F558" s="237"/>
      <c r="G558" s="237"/>
      <c r="H558" s="237"/>
      <c r="I558" s="237"/>
      <c r="J558" s="237"/>
      <c r="K558" s="237"/>
      <c r="L558" s="237"/>
      <c r="M558" s="237"/>
      <c r="N558" s="237"/>
      <c r="O558" s="237"/>
      <c r="P558" s="237"/>
      <c r="Q558" s="237"/>
      <c r="R558" s="237"/>
      <c r="S558" s="237"/>
      <c r="T558" s="237"/>
      <c r="U558" s="237"/>
    </row>
    <row r="559" spans="1:21" ht="15.75" customHeight="1" x14ac:dyDescent="0.25">
      <c r="A559" s="237"/>
      <c r="B559" s="505"/>
      <c r="C559" s="237"/>
      <c r="D559" s="237"/>
      <c r="E559" s="237"/>
      <c r="F559" s="237"/>
      <c r="G559" s="237"/>
      <c r="H559" s="237"/>
      <c r="I559" s="237"/>
      <c r="J559" s="237"/>
      <c r="K559" s="237"/>
      <c r="L559" s="237"/>
      <c r="M559" s="237"/>
      <c r="N559" s="237"/>
      <c r="O559" s="237"/>
      <c r="P559" s="237"/>
      <c r="Q559" s="237"/>
      <c r="R559" s="237"/>
      <c r="S559" s="237"/>
      <c r="T559" s="237"/>
      <c r="U559" s="237"/>
    </row>
    <row r="560" spans="1:21" ht="15.75" customHeight="1" x14ac:dyDescent="0.25">
      <c r="A560" s="237"/>
      <c r="B560" s="505"/>
      <c r="C560" s="237"/>
      <c r="D560" s="237"/>
      <c r="E560" s="237"/>
      <c r="F560" s="237"/>
      <c r="G560" s="237"/>
      <c r="H560" s="237"/>
      <c r="I560" s="237"/>
      <c r="J560" s="237"/>
      <c r="K560" s="237"/>
      <c r="L560" s="237"/>
      <c r="M560" s="237"/>
      <c r="N560" s="237"/>
      <c r="O560" s="237"/>
      <c r="P560" s="237"/>
      <c r="Q560" s="237"/>
      <c r="R560" s="237"/>
      <c r="S560" s="237"/>
      <c r="T560" s="237"/>
      <c r="U560" s="237"/>
    </row>
    <row r="561" spans="1:21" ht="15.75" customHeight="1" x14ac:dyDescent="0.25">
      <c r="A561" s="237"/>
      <c r="B561" s="505"/>
      <c r="C561" s="237"/>
      <c r="D561" s="237"/>
      <c r="E561" s="237"/>
      <c r="F561" s="237"/>
      <c r="G561" s="237"/>
      <c r="H561" s="237"/>
      <c r="I561" s="237"/>
      <c r="J561" s="237"/>
      <c r="K561" s="237"/>
      <c r="L561" s="237"/>
      <c r="M561" s="237"/>
      <c r="N561" s="237"/>
      <c r="O561" s="237"/>
      <c r="P561" s="237"/>
      <c r="Q561" s="237"/>
      <c r="R561" s="237"/>
      <c r="S561" s="237"/>
      <c r="T561" s="237"/>
      <c r="U561" s="237"/>
    </row>
    <row r="562" spans="1:21" ht="15.75" customHeight="1" x14ac:dyDescent="0.25">
      <c r="A562" s="237"/>
      <c r="B562" s="505"/>
      <c r="C562" s="237"/>
      <c r="D562" s="237"/>
      <c r="E562" s="237"/>
      <c r="F562" s="237"/>
      <c r="G562" s="237"/>
      <c r="H562" s="237"/>
      <c r="I562" s="237"/>
      <c r="J562" s="237"/>
      <c r="K562" s="237"/>
      <c r="L562" s="237"/>
      <c r="M562" s="237"/>
      <c r="N562" s="237"/>
      <c r="O562" s="237"/>
      <c r="P562" s="237"/>
      <c r="Q562" s="237"/>
      <c r="R562" s="237"/>
      <c r="S562" s="237"/>
      <c r="T562" s="237"/>
      <c r="U562" s="237"/>
    </row>
    <row r="563" spans="1:21" ht="15.75" customHeight="1" x14ac:dyDescent="0.25">
      <c r="A563" s="237"/>
      <c r="B563" s="505"/>
      <c r="C563" s="237"/>
      <c r="D563" s="237"/>
      <c r="E563" s="237"/>
      <c r="F563" s="237"/>
      <c r="G563" s="237"/>
      <c r="H563" s="237"/>
      <c r="I563" s="237"/>
      <c r="J563" s="237"/>
      <c r="K563" s="237"/>
      <c r="L563" s="237"/>
      <c r="M563" s="237"/>
      <c r="N563" s="237"/>
      <c r="O563" s="237"/>
      <c r="P563" s="237"/>
      <c r="Q563" s="237"/>
      <c r="R563" s="237"/>
      <c r="S563" s="237"/>
      <c r="T563" s="237"/>
      <c r="U563" s="237"/>
    </row>
    <row r="564" spans="1:21" ht="15.75" customHeight="1" x14ac:dyDescent="0.25">
      <c r="A564" s="237"/>
      <c r="B564" s="505"/>
      <c r="C564" s="237"/>
      <c r="D564" s="237"/>
      <c r="E564" s="237"/>
      <c r="F564" s="237"/>
      <c r="G564" s="237"/>
      <c r="H564" s="237"/>
      <c r="I564" s="237"/>
      <c r="J564" s="237"/>
      <c r="K564" s="237"/>
      <c r="L564" s="237"/>
      <c r="M564" s="237"/>
      <c r="N564" s="237"/>
      <c r="O564" s="237"/>
      <c r="P564" s="237"/>
      <c r="Q564" s="237"/>
      <c r="R564" s="237"/>
      <c r="S564" s="237"/>
      <c r="T564" s="237"/>
      <c r="U564" s="237"/>
    </row>
    <row r="565" spans="1:21" ht="15.75" customHeight="1" x14ac:dyDescent="0.25">
      <c r="A565" s="237"/>
      <c r="B565" s="505"/>
      <c r="C565" s="237"/>
      <c r="D565" s="237"/>
      <c r="E565" s="237"/>
      <c r="F565" s="237"/>
      <c r="G565" s="237"/>
      <c r="H565" s="237"/>
      <c r="I565" s="237"/>
      <c r="J565" s="237"/>
      <c r="K565" s="237"/>
      <c r="L565" s="237"/>
      <c r="M565" s="237"/>
      <c r="N565" s="237"/>
      <c r="O565" s="237"/>
      <c r="P565" s="237"/>
      <c r="Q565" s="237"/>
      <c r="R565" s="237"/>
      <c r="S565" s="237"/>
      <c r="T565" s="237"/>
      <c r="U565" s="237"/>
    </row>
    <row r="566" spans="1:21" ht="15.75" customHeight="1" x14ac:dyDescent="0.25">
      <c r="A566" s="237"/>
      <c r="B566" s="505"/>
      <c r="C566" s="237"/>
      <c r="D566" s="237"/>
      <c r="E566" s="237"/>
      <c r="F566" s="237"/>
      <c r="G566" s="237"/>
      <c r="H566" s="237"/>
      <c r="I566" s="237"/>
      <c r="J566" s="237"/>
      <c r="K566" s="237"/>
      <c r="L566" s="237"/>
      <c r="M566" s="237"/>
      <c r="N566" s="237"/>
      <c r="O566" s="237"/>
      <c r="P566" s="237"/>
      <c r="Q566" s="237"/>
      <c r="R566" s="237"/>
      <c r="S566" s="237"/>
      <c r="T566" s="237"/>
      <c r="U566" s="237"/>
    </row>
    <row r="567" spans="1:21" ht="15.75" customHeight="1" x14ac:dyDescent="0.25">
      <c r="A567" s="237"/>
      <c r="B567" s="505"/>
      <c r="C567" s="237"/>
      <c r="D567" s="237"/>
      <c r="E567" s="237"/>
      <c r="F567" s="237"/>
      <c r="G567" s="237"/>
      <c r="H567" s="237"/>
      <c r="I567" s="237"/>
      <c r="J567" s="237"/>
      <c r="K567" s="237"/>
      <c r="L567" s="237"/>
      <c r="M567" s="237"/>
      <c r="N567" s="237"/>
      <c r="O567" s="237"/>
      <c r="P567" s="237"/>
      <c r="Q567" s="237"/>
      <c r="R567" s="237"/>
      <c r="S567" s="237"/>
      <c r="T567" s="237"/>
      <c r="U567" s="237"/>
    </row>
    <row r="568" spans="1:21" ht="15.75" customHeight="1" x14ac:dyDescent="0.25">
      <c r="A568" s="237"/>
      <c r="B568" s="505"/>
      <c r="C568" s="237"/>
      <c r="D568" s="237"/>
      <c r="E568" s="237"/>
      <c r="F568" s="237"/>
      <c r="G568" s="237"/>
      <c r="H568" s="237"/>
      <c r="I568" s="237"/>
      <c r="J568" s="237"/>
      <c r="K568" s="237"/>
      <c r="L568" s="237"/>
      <c r="M568" s="237"/>
      <c r="N568" s="237"/>
      <c r="O568" s="237"/>
      <c r="P568" s="237"/>
      <c r="Q568" s="237"/>
      <c r="R568" s="237"/>
      <c r="S568" s="237"/>
      <c r="T568" s="237"/>
      <c r="U568" s="237"/>
    </row>
    <row r="569" spans="1:21" ht="15.75" customHeight="1" x14ac:dyDescent="0.25">
      <c r="A569" s="237"/>
      <c r="B569" s="505"/>
      <c r="C569" s="237"/>
      <c r="D569" s="237"/>
      <c r="E569" s="237"/>
      <c r="F569" s="237"/>
      <c r="G569" s="237"/>
      <c r="H569" s="237"/>
      <c r="I569" s="237"/>
      <c r="J569" s="237"/>
      <c r="K569" s="237"/>
      <c r="L569" s="237"/>
      <c r="M569" s="237"/>
      <c r="N569" s="237"/>
      <c r="O569" s="237"/>
      <c r="P569" s="237"/>
      <c r="Q569" s="237"/>
      <c r="R569" s="237"/>
      <c r="S569" s="237"/>
      <c r="T569" s="237"/>
      <c r="U569" s="237"/>
    </row>
    <row r="570" spans="1:21" ht="15.75" customHeight="1" x14ac:dyDescent="0.25">
      <c r="A570" s="237"/>
      <c r="B570" s="505"/>
      <c r="C570" s="237"/>
      <c r="D570" s="237"/>
      <c r="E570" s="237"/>
      <c r="F570" s="237"/>
      <c r="G570" s="237"/>
      <c r="H570" s="237"/>
      <c r="I570" s="237"/>
      <c r="J570" s="237"/>
      <c r="K570" s="237"/>
      <c r="L570" s="237"/>
      <c r="M570" s="237"/>
      <c r="N570" s="237"/>
      <c r="O570" s="237"/>
      <c r="P570" s="237"/>
      <c r="Q570" s="237"/>
      <c r="R570" s="237"/>
      <c r="S570" s="237"/>
      <c r="T570" s="237"/>
      <c r="U570" s="237"/>
    </row>
    <row r="571" spans="1:21" ht="15.75" customHeight="1" x14ac:dyDescent="0.25">
      <c r="A571" s="237"/>
      <c r="B571" s="505"/>
      <c r="C571" s="237"/>
      <c r="D571" s="237"/>
      <c r="E571" s="237"/>
      <c r="F571" s="237"/>
      <c r="G571" s="237"/>
      <c r="H571" s="237"/>
      <c r="I571" s="237"/>
      <c r="J571" s="237"/>
      <c r="K571" s="237"/>
      <c r="L571" s="237"/>
      <c r="M571" s="237"/>
      <c r="N571" s="237"/>
      <c r="O571" s="237"/>
      <c r="P571" s="237"/>
      <c r="Q571" s="237"/>
      <c r="R571" s="237"/>
      <c r="S571" s="237"/>
      <c r="T571" s="237"/>
      <c r="U571" s="237"/>
    </row>
    <row r="572" spans="1:21" ht="15.75" customHeight="1" x14ac:dyDescent="0.25">
      <c r="A572" s="237"/>
      <c r="B572" s="505"/>
      <c r="C572" s="237"/>
      <c r="D572" s="237"/>
      <c r="E572" s="237"/>
      <c r="F572" s="237"/>
      <c r="G572" s="237"/>
      <c r="H572" s="237"/>
      <c r="I572" s="237"/>
      <c r="J572" s="237"/>
      <c r="K572" s="237"/>
      <c r="L572" s="237"/>
      <c r="M572" s="237"/>
      <c r="N572" s="237"/>
      <c r="O572" s="237"/>
      <c r="P572" s="237"/>
      <c r="Q572" s="237"/>
      <c r="R572" s="237"/>
      <c r="S572" s="237"/>
      <c r="T572" s="237"/>
      <c r="U572" s="237"/>
    </row>
    <row r="573" spans="1:21" ht="15.75" customHeight="1" x14ac:dyDescent="0.25">
      <c r="A573" s="237"/>
      <c r="B573" s="505"/>
      <c r="C573" s="237"/>
      <c r="D573" s="237"/>
      <c r="E573" s="237"/>
      <c r="F573" s="237"/>
      <c r="G573" s="237"/>
      <c r="H573" s="237"/>
      <c r="I573" s="237"/>
      <c r="J573" s="237"/>
      <c r="K573" s="237"/>
      <c r="L573" s="237"/>
      <c r="M573" s="237"/>
      <c r="N573" s="237"/>
      <c r="O573" s="237"/>
      <c r="P573" s="237"/>
      <c r="Q573" s="237"/>
      <c r="R573" s="237"/>
      <c r="S573" s="237"/>
      <c r="T573" s="237"/>
      <c r="U573" s="237"/>
    </row>
    <row r="574" spans="1:21" ht="15.75" customHeight="1" x14ac:dyDescent="0.25">
      <c r="A574" s="237"/>
      <c r="B574" s="505"/>
      <c r="C574" s="237"/>
      <c r="D574" s="237"/>
      <c r="E574" s="237"/>
      <c r="F574" s="237"/>
      <c r="G574" s="237"/>
      <c r="H574" s="237"/>
      <c r="I574" s="237"/>
      <c r="J574" s="237"/>
      <c r="K574" s="237"/>
      <c r="L574" s="237"/>
      <c r="M574" s="237"/>
      <c r="N574" s="237"/>
      <c r="O574" s="237"/>
      <c r="P574" s="237"/>
      <c r="Q574" s="237"/>
      <c r="R574" s="237"/>
      <c r="S574" s="237"/>
      <c r="T574" s="237"/>
      <c r="U574" s="237"/>
    </row>
    <row r="575" spans="1:21" ht="15.75" customHeight="1" x14ac:dyDescent="0.25">
      <c r="A575" s="237"/>
      <c r="B575" s="505"/>
      <c r="C575" s="237"/>
      <c r="D575" s="237"/>
      <c r="E575" s="237"/>
      <c r="F575" s="237"/>
      <c r="G575" s="237"/>
      <c r="H575" s="237"/>
      <c r="I575" s="237"/>
      <c r="J575" s="237"/>
      <c r="K575" s="237"/>
      <c r="L575" s="237"/>
      <c r="M575" s="237"/>
      <c r="N575" s="237"/>
      <c r="O575" s="237"/>
      <c r="P575" s="237"/>
      <c r="Q575" s="237"/>
      <c r="R575" s="237"/>
      <c r="S575" s="237"/>
      <c r="T575" s="237"/>
      <c r="U575" s="237"/>
    </row>
    <row r="576" spans="1:21" ht="15.75" customHeight="1" x14ac:dyDescent="0.25">
      <c r="A576" s="237"/>
      <c r="B576" s="505"/>
      <c r="C576" s="237"/>
      <c r="D576" s="237"/>
      <c r="E576" s="237"/>
      <c r="F576" s="237"/>
      <c r="G576" s="237"/>
      <c r="H576" s="237"/>
      <c r="I576" s="237"/>
      <c r="J576" s="237"/>
      <c r="K576" s="237"/>
      <c r="L576" s="237"/>
      <c r="M576" s="237"/>
      <c r="N576" s="237"/>
      <c r="O576" s="237"/>
      <c r="P576" s="237"/>
      <c r="Q576" s="237"/>
      <c r="R576" s="237"/>
      <c r="S576" s="237"/>
      <c r="T576" s="237"/>
      <c r="U576" s="237"/>
    </row>
    <row r="577" spans="1:21" ht="15.75" customHeight="1" x14ac:dyDescent="0.25">
      <c r="A577" s="237"/>
      <c r="B577" s="505"/>
      <c r="C577" s="237"/>
      <c r="D577" s="237"/>
      <c r="E577" s="237"/>
      <c r="F577" s="237"/>
      <c r="G577" s="237"/>
      <c r="H577" s="237"/>
      <c r="I577" s="237"/>
      <c r="J577" s="237"/>
      <c r="K577" s="237"/>
      <c r="L577" s="237"/>
      <c r="M577" s="237"/>
      <c r="N577" s="237"/>
      <c r="O577" s="237"/>
      <c r="P577" s="237"/>
      <c r="Q577" s="237"/>
      <c r="R577" s="237"/>
      <c r="S577" s="237"/>
      <c r="T577" s="237"/>
      <c r="U577" s="237"/>
    </row>
    <row r="578" spans="1:21" ht="15.75" customHeight="1" x14ac:dyDescent="0.25">
      <c r="A578" s="237"/>
      <c r="B578" s="505"/>
      <c r="C578" s="237"/>
      <c r="D578" s="237"/>
      <c r="E578" s="237"/>
      <c r="F578" s="237"/>
      <c r="G578" s="237"/>
      <c r="H578" s="237"/>
      <c r="I578" s="237"/>
      <c r="J578" s="237"/>
      <c r="K578" s="237"/>
      <c r="L578" s="237"/>
      <c r="M578" s="237"/>
      <c r="N578" s="237"/>
      <c r="O578" s="237"/>
      <c r="P578" s="237"/>
      <c r="Q578" s="237"/>
      <c r="R578" s="237"/>
      <c r="S578" s="237"/>
      <c r="T578" s="237"/>
      <c r="U578" s="237"/>
    </row>
    <row r="579" spans="1:21" ht="15.75" customHeight="1" x14ac:dyDescent="0.25">
      <c r="A579" s="237"/>
      <c r="B579" s="505"/>
      <c r="C579" s="237"/>
      <c r="D579" s="237"/>
      <c r="E579" s="237"/>
      <c r="F579" s="237"/>
      <c r="G579" s="237"/>
      <c r="H579" s="237"/>
      <c r="I579" s="237"/>
      <c r="J579" s="237"/>
      <c r="K579" s="237"/>
      <c r="L579" s="237"/>
      <c r="M579" s="237"/>
      <c r="N579" s="237"/>
      <c r="O579" s="237"/>
      <c r="P579" s="237"/>
      <c r="Q579" s="237"/>
      <c r="R579" s="237"/>
      <c r="S579" s="237"/>
      <c r="T579" s="237"/>
      <c r="U579" s="237"/>
    </row>
    <row r="580" spans="1:21" ht="15.75" customHeight="1" x14ac:dyDescent="0.25">
      <c r="A580" s="237"/>
      <c r="B580" s="505"/>
      <c r="C580" s="237"/>
      <c r="D580" s="237"/>
      <c r="E580" s="237"/>
      <c r="F580" s="237"/>
      <c r="G580" s="237"/>
      <c r="H580" s="237"/>
      <c r="I580" s="237"/>
      <c r="J580" s="237"/>
      <c r="K580" s="237"/>
      <c r="L580" s="237"/>
      <c r="M580" s="237"/>
      <c r="N580" s="237"/>
      <c r="O580" s="237"/>
      <c r="P580" s="237"/>
      <c r="Q580" s="237"/>
      <c r="R580" s="237"/>
      <c r="S580" s="237"/>
      <c r="T580" s="237"/>
      <c r="U580" s="237"/>
    </row>
    <row r="581" spans="1:21" ht="15.75" customHeight="1" x14ac:dyDescent="0.25">
      <c r="A581" s="237"/>
      <c r="B581" s="505"/>
      <c r="C581" s="237"/>
      <c r="D581" s="237"/>
      <c r="E581" s="237"/>
      <c r="F581" s="237"/>
      <c r="G581" s="237"/>
      <c r="H581" s="237"/>
      <c r="I581" s="237"/>
      <c r="J581" s="237"/>
      <c r="K581" s="237"/>
      <c r="L581" s="237"/>
      <c r="M581" s="237"/>
      <c r="N581" s="237"/>
      <c r="O581" s="237"/>
      <c r="P581" s="237"/>
      <c r="Q581" s="237"/>
      <c r="R581" s="237"/>
      <c r="S581" s="237"/>
      <c r="T581" s="237"/>
      <c r="U581" s="237"/>
    </row>
    <row r="582" spans="1:21" ht="15.75" customHeight="1" x14ac:dyDescent="0.25">
      <c r="A582" s="237"/>
      <c r="B582" s="505"/>
      <c r="C582" s="237"/>
      <c r="D582" s="237"/>
      <c r="E582" s="237"/>
      <c r="F582" s="237"/>
      <c r="G582" s="237"/>
      <c r="H582" s="237"/>
      <c r="I582" s="237"/>
      <c r="J582" s="237"/>
      <c r="K582" s="237"/>
      <c r="L582" s="237"/>
      <c r="M582" s="237"/>
      <c r="N582" s="237"/>
      <c r="O582" s="237"/>
      <c r="P582" s="237"/>
      <c r="Q582" s="237"/>
      <c r="R582" s="237"/>
      <c r="S582" s="237"/>
      <c r="T582" s="237"/>
      <c r="U582" s="237"/>
    </row>
    <row r="583" spans="1:21" ht="15.75" customHeight="1" x14ac:dyDescent="0.25">
      <c r="A583" s="237"/>
      <c r="B583" s="505"/>
      <c r="C583" s="237"/>
      <c r="D583" s="237"/>
      <c r="E583" s="237"/>
      <c r="F583" s="237"/>
      <c r="G583" s="237"/>
      <c r="H583" s="237"/>
      <c r="I583" s="237"/>
      <c r="J583" s="237"/>
      <c r="K583" s="237"/>
      <c r="L583" s="237"/>
      <c r="M583" s="237"/>
      <c r="N583" s="237"/>
      <c r="O583" s="237"/>
      <c r="P583" s="237"/>
      <c r="Q583" s="237"/>
      <c r="R583" s="237"/>
      <c r="S583" s="237"/>
      <c r="T583" s="237"/>
      <c r="U583" s="237"/>
    </row>
    <row r="584" spans="1:21" ht="15.75" customHeight="1" x14ac:dyDescent="0.25">
      <c r="A584" s="237"/>
      <c r="B584" s="505"/>
      <c r="C584" s="237"/>
      <c r="D584" s="237"/>
      <c r="E584" s="237"/>
      <c r="F584" s="237"/>
      <c r="G584" s="237"/>
      <c r="H584" s="237"/>
      <c r="I584" s="237"/>
      <c r="J584" s="237"/>
      <c r="K584" s="237"/>
      <c r="L584" s="237"/>
      <c r="M584" s="237"/>
      <c r="N584" s="237"/>
      <c r="O584" s="237"/>
      <c r="P584" s="237"/>
      <c r="Q584" s="237"/>
      <c r="R584" s="237"/>
      <c r="S584" s="237"/>
      <c r="T584" s="237"/>
      <c r="U584" s="237"/>
    </row>
    <row r="585" spans="1:21" ht="15.75" customHeight="1" x14ac:dyDescent="0.25">
      <c r="A585" s="237"/>
      <c r="B585" s="505"/>
      <c r="C585" s="237"/>
      <c r="D585" s="237"/>
      <c r="E585" s="237"/>
      <c r="F585" s="237"/>
      <c r="G585" s="237"/>
      <c r="H585" s="237"/>
      <c r="I585" s="237"/>
      <c r="J585" s="237"/>
      <c r="K585" s="237"/>
      <c r="L585" s="237"/>
      <c r="M585" s="237"/>
      <c r="N585" s="237"/>
      <c r="O585" s="237"/>
      <c r="P585" s="237"/>
      <c r="Q585" s="237"/>
      <c r="R585" s="237"/>
      <c r="S585" s="237"/>
      <c r="T585" s="237"/>
      <c r="U585" s="237"/>
    </row>
    <row r="586" spans="1:21" ht="15.75" customHeight="1" x14ac:dyDescent="0.25">
      <c r="A586" s="237"/>
      <c r="B586" s="505"/>
      <c r="C586" s="237"/>
      <c r="D586" s="237"/>
      <c r="E586" s="237"/>
      <c r="F586" s="237"/>
      <c r="G586" s="237"/>
      <c r="H586" s="237"/>
      <c r="I586" s="237"/>
      <c r="J586" s="237"/>
      <c r="K586" s="237"/>
      <c r="L586" s="237"/>
      <c r="M586" s="237"/>
      <c r="N586" s="237"/>
      <c r="O586" s="237"/>
      <c r="P586" s="237"/>
      <c r="Q586" s="237"/>
      <c r="R586" s="237"/>
      <c r="S586" s="237"/>
      <c r="T586" s="237"/>
      <c r="U586" s="237"/>
    </row>
    <row r="587" spans="1:21" ht="15.75" customHeight="1" x14ac:dyDescent="0.25">
      <c r="A587" s="237"/>
      <c r="B587" s="505"/>
      <c r="C587" s="237"/>
      <c r="D587" s="237"/>
      <c r="E587" s="237"/>
      <c r="F587" s="237"/>
      <c r="G587" s="237"/>
      <c r="H587" s="237"/>
      <c r="I587" s="237"/>
      <c r="J587" s="237"/>
      <c r="K587" s="237"/>
      <c r="L587" s="237"/>
      <c r="M587" s="237"/>
      <c r="N587" s="237"/>
      <c r="O587" s="237"/>
      <c r="P587" s="237"/>
      <c r="Q587" s="237"/>
      <c r="R587" s="237"/>
      <c r="S587" s="237"/>
      <c r="T587" s="237"/>
      <c r="U587" s="237"/>
    </row>
    <row r="588" spans="1:21" ht="15.75" customHeight="1" x14ac:dyDescent="0.25">
      <c r="A588" s="237"/>
      <c r="B588" s="505"/>
      <c r="C588" s="237"/>
      <c r="D588" s="237"/>
      <c r="E588" s="237"/>
      <c r="F588" s="237"/>
      <c r="G588" s="237"/>
      <c r="H588" s="237"/>
      <c r="I588" s="237"/>
      <c r="J588" s="237"/>
      <c r="K588" s="237"/>
      <c r="L588" s="237"/>
      <c r="M588" s="237"/>
      <c r="N588" s="237"/>
      <c r="O588" s="237"/>
      <c r="P588" s="237"/>
      <c r="Q588" s="237"/>
      <c r="R588" s="237"/>
      <c r="S588" s="237"/>
      <c r="T588" s="237"/>
      <c r="U588" s="237"/>
    </row>
    <row r="589" spans="1:21" ht="15.75" customHeight="1" x14ac:dyDescent="0.25">
      <c r="A589" s="237"/>
      <c r="B589" s="505"/>
      <c r="C589" s="237"/>
      <c r="D589" s="237"/>
      <c r="E589" s="237"/>
      <c r="F589" s="237"/>
      <c r="G589" s="237"/>
      <c r="H589" s="237"/>
      <c r="I589" s="237"/>
      <c r="J589" s="237"/>
      <c r="K589" s="237"/>
      <c r="L589" s="237"/>
      <c r="M589" s="237"/>
      <c r="N589" s="237"/>
      <c r="O589" s="237"/>
      <c r="P589" s="237"/>
      <c r="Q589" s="237"/>
      <c r="R589" s="237"/>
      <c r="S589" s="237"/>
      <c r="T589" s="237"/>
      <c r="U589" s="237"/>
    </row>
    <row r="590" spans="1:21" ht="15.75" customHeight="1" x14ac:dyDescent="0.25">
      <c r="A590" s="237"/>
      <c r="B590" s="505"/>
      <c r="C590" s="237"/>
      <c r="D590" s="237"/>
      <c r="E590" s="237"/>
      <c r="F590" s="237"/>
      <c r="G590" s="237"/>
      <c r="H590" s="237"/>
      <c r="I590" s="237"/>
      <c r="J590" s="237"/>
      <c r="K590" s="237"/>
      <c r="L590" s="237"/>
      <c r="M590" s="237"/>
      <c r="N590" s="237"/>
      <c r="O590" s="237"/>
      <c r="P590" s="237"/>
      <c r="Q590" s="237"/>
      <c r="R590" s="237"/>
      <c r="S590" s="237"/>
      <c r="T590" s="237"/>
      <c r="U590" s="237"/>
    </row>
    <row r="591" spans="1:21" ht="15.75" customHeight="1" x14ac:dyDescent="0.25">
      <c r="A591" s="237"/>
      <c r="B591" s="505"/>
      <c r="C591" s="237"/>
      <c r="D591" s="237"/>
      <c r="E591" s="237"/>
      <c r="F591" s="237"/>
      <c r="G591" s="237"/>
      <c r="H591" s="237"/>
      <c r="I591" s="237"/>
      <c r="J591" s="237"/>
      <c r="K591" s="237"/>
      <c r="L591" s="237"/>
      <c r="M591" s="237"/>
      <c r="N591" s="237"/>
      <c r="O591" s="237"/>
      <c r="P591" s="237"/>
      <c r="Q591" s="237"/>
      <c r="R591" s="237"/>
      <c r="S591" s="237"/>
      <c r="T591" s="237"/>
      <c r="U591" s="237"/>
    </row>
    <row r="592" spans="1:21" ht="15.75" customHeight="1" x14ac:dyDescent="0.25">
      <c r="A592" s="237"/>
      <c r="B592" s="505"/>
      <c r="C592" s="237"/>
      <c r="D592" s="237"/>
      <c r="E592" s="237"/>
      <c r="F592" s="237"/>
      <c r="G592" s="237"/>
      <c r="H592" s="237"/>
      <c r="I592" s="237"/>
      <c r="J592" s="237"/>
      <c r="K592" s="237"/>
      <c r="L592" s="237"/>
      <c r="M592" s="237"/>
      <c r="N592" s="237"/>
      <c r="O592" s="237"/>
      <c r="P592" s="237"/>
      <c r="Q592" s="237"/>
      <c r="R592" s="237"/>
      <c r="S592" s="237"/>
      <c r="T592" s="237"/>
      <c r="U592" s="237"/>
    </row>
    <row r="593" spans="1:21" ht="15.75" customHeight="1" x14ac:dyDescent="0.25">
      <c r="A593" s="237"/>
      <c r="B593" s="505"/>
      <c r="C593" s="237"/>
      <c r="D593" s="237"/>
      <c r="E593" s="237"/>
      <c r="F593" s="237"/>
      <c r="G593" s="237"/>
      <c r="H593" s="237"/>
      <c r="I593" s="237"/>
      <c r="J593" s="237"/>
      <c r="K593" s="237"/>
      <c r="L593" s="237"/>
      <c r="M593" s="237"/>
      <c r="N593" s="237"/>
      <c r="O593" s="237"/>
      <c r="P593" s="237"/>
      <c r="Q593" s="237"/>
      <c r="R593" s="237"/>
      <c r="S593" s="237"/>
      <c r="T593" s="237"/>
      <c r="U593" s="237"/>
    </row>
    <row r="594" spans="1:21" ht="15.75" customHeight="1" x14ac:dyDescent="0.25">
      <c r="A594" s="237"/>
      <c r="B594" s="505"/>
      <c r="C594" s="237"/>
      <c r="D594" s="237"/>
      <c r="E594" s="237"/>
      <c r="F594" s="237"/>
      <c r="G594" s="237"/>
      <c r="H594" s="237"/>
      <c r="I594" s="237"/>
      <c r="J594" s="237"/>
      <c r="K594" s="237"/>
      <c r="L594" s="237"/>
      <c r="M594" s="237"/>
      <c r="N594" s="237"/>
      <c r="O594" s="237"/>
      <c r="P594" s="237"/>
      <c r="Q594" s="237"/>
      <c r="R594" s="237"/>
      <c r="S594" s="237"/>
      <c r="T594" s="237"/>
      <c r="U594" s="237"/>
    </row>
    <row r="595" spans="1:21" ht="15.75" customHeight="1" x14ac:dyDescent="0.25">
      <c r="A595" s="237"/>
      <c r="B595" s="505"/>
      <c r="C595" s="237"/>
      <c r="D595" s="237"/>
      <c r="E595" s="237"/>
      <c r="F595" s="237"/>
      <c r="G595" s="237"/>
      <c r="H595" s="237"/>
      <c r="I595" s="237"/>
      <c r="J595" s="237"/>
      <c r="K595" s="237"/>
      <c r="L595" s="237"/>
      <c r="M595" s="237"/>
      <c r="N595" s="237"/>
      <c r="O595" s="237"/>
      <c r="P595" s="237"/>
      <c r="Q595" s="237"/>
      <c r="R595" s="237"/>
      <c r="S595" s="237"/>
      <c r="T595" s="237"/>
      <c r="U595" s="237"/>
    </row>
    <row r="596" spans="1:21" ht="15.75" customHeight="1" x14ac:dyDescent="0.25">
      <c r="A596" s="237"/>
      <c r="B596" s="505"/>
      <c r="C596" s="237"/>
      <c r="D596" s="237"/>
      <c r="E596" s="237"/>
      <c r="F596" s="237"/>
      <c r="G596" s="237"/>
      <c r="H596" s="237"/>
      <c r="I596" s="237"/>
      <c r="J596" s="237"/>
      <c r="K596" s="237"/>
      <c r="L596" s="237"/>
      <c r="M596" s="237"/>
      <c r="N596" s="237"/>
      <c r="O596" s="237"/>
      <c r="P596" s="237"/>
      <c r="Q596" s="237"/>
      <c r="R596" s="237"/>
      <c r="S596" s="237"/>
      <c r="T596" s="237"/>
      <c r="U596" s="237"/>
    </row>
    <row r="597" spans="1:21" ht="15.75" customHeight="1" x14ac:dyDescent="0.25">
      <c r="A597" s="237"/>
      <c r="B597" s="505"/>
      <c r="C597" s="237"/>
      <c r="D597" s="237"/>
      <c r="E597" s="237"/>
      <c r="F597" s="237"/>
      <c r="G597" s="237"/>
      <c r="H597" s="237"/>
      <c r="I597" s="237"/>
      <c r="J597" s="237"/>
      <c r="K597" s="237"/>
      <c r="L597" s="237"/>
      <c r="M597" s="237"/>
      <c r="N597" s="237"/>
      <c r="O597" s="237"/>
      <c r="P597" s="237"/>
      <c r="Q597" s="237"/>
      <c r="R597" s="237"/>
      <c r="S597" s="237"/>
      <c r="T597" s="237"/>
      <c r="U597" s="237"/>
    </row>
    <row r="598" spans="1:21" ht="15.75" customHeight="1" x14ac:dyDescent="0.25">
      <c r="A598" s="237"/>
      <c r="B598" s="505"/>
      <c r="C598" s="237"/>
      <c r="D598" s="237"/>
      <c r="E598" s="237"/>
      <c r="F598" s="237"/>
      <c r="G598" s="237"/>
      <c r="H598" s="237"/>
      <c r="I598" s="237"/>
      <c r="J598" s="237"/>
      <c r="K598" s="237"/>
      <c r="L598" s="237"/>
      <c r="M598" s="237"/>
      <c r="N598" s="237"/>
      <c r="O598" s="237"/>
      <c r="P598" s="237"/>
      <c r="Q598" s="237"/>
      <c r="R598" s="237"/>
      <c r="S598" s="237"/>
      <c r="T598" s="237"/>
      <c r="U598" s="237"/>
    </row>
    <row r="599" spans="1:21" ht="15.75" customHeight="1" x14ac:dyDescent="0.25">
      <c r="A599" s="237"/>
      <c r="B599" s="505"/>
      <c r="C599" s="237"/>
      <c r="D599" s="237"/>
      <c r="E599" s="237"/>
      <c r="F599" s="237"/>
      <c r="G599" s="237"/>
      <c r="H599" s="237"/>
      <c r="I599" s="237"/>
      <c r="J599" s="237"/>
      <c r="K599" s="237"/>
      <c r="L599" s="237"/>
      <c r="M599" s="237"/>
      <c r="N599" s="237"/>
      <c r="O599" s="237"/>
      <c r="P599" s="237"/>
      <c r="Q599" s="237"/>
      <c r="R599" s="237"/>
      <c r="S599" s="237"/>
      <c r="T599" s="237"/>
      <c r="U599" s="237"/>
    </row>
    <row r="600" spans="1:21" ht="15.75" customHeight="1" x14ac:dyDescent="0.25">
      <c r="A600" s="237"/>
      <c r="B600" s="505"/>
      <c r="C600" s="237"/>
      <c r="D600" s="237"/>
      <c r="E600" s="237"/>
      <c r="F600" s="237"/>
      <c r="G600" s="237"/>
      <c r="H600" s="237"/>
      <c r="I600" s="237"/>
      <c r="J600" s="237"/>
      <c r="K600" s="237"/>
      <c r="L600" s="237"/>
      <c r="M600" s="237"/>
      <c r="N600" s="237"/>
      <c r="O600" s="237"/>
      <c r="P600" s="237"/>
      <c r="Q600" s="237"/>
      <c r="R600" s="237"/>
      <c r="S600" s="237"/>
      <c r="T600" s="237"/>
      <c r="U600" s="237"/>
    </row>
    <row r="601" spans="1:21" ht="15.75" customHeight="1" x14ac:dyDescent="0.25">
      <c r="A601" s="237"/>
      <c r="B601" s="505"/>
      <c r="C601" s="237"/>
      <c r="D601" s="237"/>
      <c r="E601" s="237"/>
      <c r="F601" s="237"/>
      <c r="G601" s="237"/>
      <c r="H601" s="237"/>
      <c r="I601" s="237"/>
      <c r="J601" s="237"/>
      <c r="K601" s="237"/>
      <c r="L601" s="237"/>
      <c r="M601" s="237"/>
      <c r="N601" s="237"/>
      <c r="O601" s="237"/>
      <c r="P601" s="237"/>
      <c r="Q601" s="237"/>
      <c r="R601" s="237"/>
      <c r="S601" s="237"/>
      <c r="T601" s="237"/>
      <c r="U601" s="237"/>
    </row>
    <row r="602" spans="1:21" ht="15.75" customHeight="1" x14ac:dyDescent="0.25">
      <c r="A602" s="237"/>
      <c r="B602" s="505"/>
      <c r="C602" s="237"/>
      <c r="D602" s="237"/>
      <c r="E602" s="237"/>
      <c r="F602" s="237"/>
      <c r="G602" s="237"/>
      <c r="H602" s="237"/>
      <c r="I602" s="237"/>
      <c r="J602" s="237"/>
      <c r="K602" s="237"/>
      <c r="L602" s="237"/>
      <c r="M602" s="237"/>
      <c r="N602" s="237"/>
      <c r="O602" s="237"/>
      <c r="P602" s="237"/>
      <c r="Q602" s="237"/>
      <c r="R602" s="237"/>
      <c r="S602" s="237"/>
      <c r="T602" s="237"/>
      <c r="U602" s="237"/>
    </row>
    <row r="603" spans="1:21" ht="15.75" customHeight="1" x14ac:dyDescent="0.25">
      <c r="A603" s="237"/>
      <c r="B603" s="505"/>
      <c r="C603" s="237"/>
      <c r="D603" s="237"/>
      <c r="E603" s="237"/>
      <c r="F603" s="237"/>
      <c r="G603" s="237"/>
      <c r="H603" s="237"/>
      <c r="I603" s="237"/>
      <c r="J603" s="237"/>
      <c r="K603" s="237"/>
      <c r="L603" s="237"/>
      <c r="M603" s="237"/>
      <c r="N603" s="237"/>
      <c r="O603" s="237"/>
      <c r="P603" s="237"/>
      <c r="Q603" s="237"/>
      <c r="R603" s="237"/>
      <c r="S603" s="237"/>
      <c r="T603" s="237"/>
      <c r="U603" s="237"/>
    </row>
    <row r="604" spans="1:21" ht="15.75" customHeight="1" x14ac:dyDescent="0.25">
      <c r="A604" s="237"/>
      <c r="B604" s="505"/>
      <c r="C604" s="237"/>
      <c r="D604" s="237"/>
      <c r="E604" s="237"/>
      <c r="F604" s="237"/>
      <c r="G604" s="237"/>
      <c r="H604" s="237"/>
      <c r="I604" s="237"/>
      <c r="J604" s="237"/>
      <c r="K604" s="237"/>
      <c r="L604" s="237"/>
      <c r="M604" s="237"/>
      <c r="N604" s="237"/>
      <c r="O604" s="237"/>
      <c r="P604" s="237"/>
      <c r="Q604" s="237"/>
      <c r="R604" s="237"/>
      <c r="S604" s="237"/>
      <c r="T604" s="237"/>
      <c r="U604" s="237"/>
    </row>
    <row r="605" spans="1:21" ht="15.75" customHeight="1" x14ac:dyDescent="0.25">
      <c r="A605" s="237"/>
      <c r="B605" s="505"/>
      <c r="C605" s="237"/>
      <c r="D605" s="237"/>
      <c r="E605" s="237"/>
      <c r="F605" s="237"/>
      <c r="G605" s="237"/>
      <c r="H605" s="237"/>
      <c r="I605" s="237"/>
      <c r="J605" s="237"/>
      <c r="K605" s="237"/>
      <c r="L605" s="237"/>
      <c r="M605" s="237"/>
      <c r="N605" s="237"/>
      <c r="O605" s="237"/>
      <c r="P605" s="237"/>
      <c r="Q605" s="237"/>
      <c r="R605" s="237"/>
      <c r="S605" s="237"/>
      <c r="T605" s="237"/>
      <c r="U605" s="237"/>
    </row>
    <row r="606" spans="1:21" ht="15.75" customHeight="1" x14ac:dyDescent="0.25">
      <c r="A606" s="237"/>
      <c r="B606" s="505"/>
      <c r="C606" s="237"/>
      <c r="D606" s="237"/>
      <c r="E606" s="237"/>
      <c r="F606" s="237"/>
      <c r="G606" s="237"/>
      <c r="H606" s="237"/>
      <c r="I606" s="237"/>
      <c r="J606" s="237"/>
      <c r="K606" s="237"/>
      <c r="L606" s="237"/>
      <c r="M606" s="237"/>
      <c r="N606" s="237"/>
      <c r="O606" s="237"/>
      <c r="P606" s="237"/>
      <c r="Q606" s="237"/>
      <c r="R606" s="237"/>
      <c r="S606" s="237"/>
      <c r="T606" s="237"/>
      <c r="U606" s="237"/>
    </row>
    <row r="607" spans="1:21" ht="15.75" customHeight="1" x14ac:dyDescent="0.25">
      <c r="A607" s="237"/>
      <c r="B607" s="505"/>
      <c r="C607" s="237"/>
      <c r="D607" s="237"/>
      <c r="E607" s="237"/>
      <c r="F607" s="237"/>
      <c r="G607" s="237"/>
      <c r="H607" s="237"/>
      <c r="I607" s="237"/>
      <c r="J607" s="237"/>
      <c r="K607" s="237"/>
      <c r="L607" s="237"/>
      <c r="M607" s="237"/>
      <c r="N607" s="237"/>
      <c r="O607" s="237"/>
      <c r="P607" s="237"/>
      <c r="Q607" s="237"/>
      <c r="R607" s="237"/>
      <c r="S607" s="237"/>
      <c r="T607" s="237"/>
      <c r="U607" s="237"/>
    </row>
    <row r="608" spans="1:21" ht="15.75" customHeight="1" x14ac:dyDescent="0.25">
      <c r="A608" s="237"/>
      <c r="B608" s="505"/>
      <c r="C608" s="237"/>
      <c r="D608" s="237"/>
      <c r="E608" s="237"/>
      <c r="F608" s="237"/>
      <c r="G608" s="237"/>
      <c r="H608" s="237"/>
      <c r="I608" s="237"/>
      <c r="J608" s="237"/>
      <c r="K608" s="237"/>
      <c r="L608" s="237"/>
      <c r="M608" s="237"/>
      <c r="N608" s="237"/>
      <c r="O608" s="237"/>
      <c r="P608" s="237"/>
      <c r="Q608" s="237"/>
      <c r="R608" s="237"/>
      <c r="S608" s="237"/>
      <c r="T608" s="237"/>
      <c r="U608" s="237"/>
    </row>
    <row r="609" spans="1:21" ht="15.75" customHeight="1" x14ac:dyDescent="0.25">
      <c r="A609" s="237"/>
      <c r="B609" s="505"/>
      <c r="C609" s="237"/>
      <c r="D609" s="237"/>
      <c r="E609" s="237"/>
      <c r="F609" s="237"/>
      <c r="G609" s="237"/>
      <c r="H609" s="237"/>
      <c r="I609" s="237"/>
      <c r="J609" s="237"/>
      <c r="K609" s="237"/>
      <c r="L609" s="237"/>
      <c r="M609" s="237"/>
      <c r="N609" s="237"/>
      <c r="O609" s="237"/>
      <c r="P609" s="237"/>
      <c r="Q609" s="237"/>
      <c r="R609" s="237"/>
      <c r="S609" s="237"/>
      <c r="T609" s="237"/>
      <c r="U609" s="237"/>
    </row>
    <row r="610" spans="1:21" ht="15.75" customHeight="1" x14ac:dyDescent="0.25">
      <c r="A610" s="237"/>
      <c r="B610" s="505"/>
      <c r="C610" s="237"/>
      <c r="D610" s="237"/>
      <c r="E610" s="237"/>
      <c r="F610" s="237"/>
      <c r="G610" s="237"/>
      <c r="H610" s="237"/>
      <c r="I610" s="237"/>
      <c r="J610" s="237"/>
      <c r="K610" s="237"/>
      <c r="L610" s="237"/>
      <c r="M610" s="237"/>
      <c r="N610" s="237"/>
      <c r="O610" s="237"/>
      <c r="P610" s="237"/>
      <c r="Q610" s="237"/>
      <c r="R610" s="237"/>
      <c r="S610" s="237"/>
      <c r="T610" s="237"/>
      <c r="U610" s="237"/>
    </row>
    <row r="611" spans="1:21" ht="15.75" customHeight="1" x14ac:dyDescent="0.25">
      <c r="A611" s="237"/>
      <c r="B611" s="505"/>
      <c r="C611" s="237"/>
      <c r="D611" s="237"/>
      <c r="E611" s="237"/>
      <c r="F611" s="237"/>
      <c r="G611" s="237"/>
      <c r="H611" s="237"/>
      <c r="I611" s="237"/>
      <c r="J611" s="237"/>
      <c r="K611" s="237"/>
      <c r="L611" s="237"/>
      <c r="M611" s="237"/>
      <c r="N611" s="237"/>
      <c r="O611" s="237"/>
      <c r="P611" s="237"/>
      <c r="Q611" s="237"/>
      <c r="R611" s="237"/>
      <c r="S611" s="237"/>
      <c r="T611" s="237"/>
      <c r="U611" s="237"/>
    </row>
    <row r="612" spans="1:21" ht="15.75" customHeight="1" x14ac:dyDescent="0.25">
      <c r="A612" s="237"/>
      <c r="B612" s="505"/>
      <c r="C612" s="237"/>
      <c r="D612" s="237"/>
      <c r="E612" s="237"/>
      <c r="F612" s="237"/>
      <c r="G612" s="237"/>
      <c r="H612" s="237"/>
      <c r="I612" s="237"/>
      <c r="J612" s="237"/>
      <c r="K612" s="237"/>
      <c r="L612" s="237"/>
      <c r="M612" s="237"/>
      <c r="N612" s="237"/>
      <c r="O612" s="237"/>
      <c r="P612" s="237"/>
      <c r="Q612" s="237"/>
      <c r="R612" s="237"/>
      <c r="S612" s="237"/>
      <c r="T612" s="237"/>
      <c r="U612" s="237"/>
    </row>
    <row r="613" spans="1:21" ht="15.75" customHeight="1" x14ac:dyDescent="0.25">
      <c r="A613" s="237"/>
      <c r="B613" s="505"/>
      <c r="C613" s="237"/>
      <c r="D613" s="237"/>
      <c r="E613" s="237"/>
      <c r="F613" s="237"/>
      <c r="G613" s="237"/>
      <c r="H613" s="237"/>
      <c r="I613" s="237"/>
      <c r="J613" s="237"/>
      <c r="K613" s="237"/>
      <c r="L613" s="237"/>
      <c r="M613" s="237"/>
      <c r="N613" s="237"/>
      <c r="O613" s="237"/>
      <c r="P613" s="237"/>
      <c r="Q613" s="237"/>
      <c r="R613" s="237"/>
      <c r="S613" s="237"/>
      <c r="T613" s="237"/>
      <c r="U613" s="237"/>
    </row>
    <row r="614" spans="1:21" ht="15.75" customHeight="1" x14ac:dyDescent="0.25">
      <c r="A614" s="237"/>
      <c r="B614" s="505"/>
      <c r="C614" s="237"/>
      <c r="D614" s="237"/>
      <c r="E614" s="237"/>
      <c r="F614" s="237"/>
      <c r="G614" s="237"/>
      <c r="H614" s="237"/>
      <c r="I614" s="237"/>
      <c r="J614" s="237"/>
      <c r="K614" s="237"/>
      <c r="L614" s="237"/>
      <c r="M614" s="237"/>
      <c r="N614" s="237"/>
      <c r="O614" s="237"/>
      <c r="P614" s="237"/>
      <c r="Q614" s="237"/>
      <c r="R614" s="237"/>
      <c r="S614" s="237"/>
      <c r="T614" s="237"/>
      <c r="U614" s="237"/>
    </row>
    <row r="615" spans="1:21" ht="15.75" customHeight="1" x14ac:dyDescent="0.25">
      <c r="A615" s="237"/>
      <c r="B615" s="505"/>
      <c r="C615" s="237"/>
      <c r="D615" s="237"/>
      <c r="E615" s="237"/>
      <c r="F615" s="237"/>
      <c r="G615" s="237"/>
      <c r="H615" s="237"/>
      <c r="I615" s="237"/>
      <c r="J615" s="237"/>
      <c r="K615" s="237"/>
      <c r="L615" s="237"/>
      <c r="M615" s="237"/>
      <c r="N615" s="237"/>
      <c r="O615" s="237"/>
      <c r="P615" s="237"/>
      <c r="Q615" s="237"/>
      <c r="R615" s="237"/>
      <c r="S615" s="237"/>
      <c r="T615" s="237"/>
      <c r="U615" s="237"/>
    </row>
    <row r="616" spans="1:21" ht="15.75" customHeight="1" x14ac:dyDescent="0.25">
      <c r="A616" s="237"/>
      <c r="B616" s="505"/>
      <c r="C616" s="237"/>
      <c r="D616" s="237"/>
      <c r="E616" s="237"/>
      <c r="F616" s="237"/>
      <c r="G616" s="237"/>
      <c r="H616" s="237"/>
      <c r="I616" s="237"/>
      <c r="J616" s="237"/>
      <c r="K616" s="237"/>
      <c r="L616" s="237"/>
      <c r="M616" s="237"/>
      <c r="N616" s="237"/>
      <c r="O616" s="237"/>
      <c r="P616" s="237"/>
      <c r="Q616" s="237"/>
      <c r="R616" s="237"/>
      <c r="S616" s="237"/>
      <c r="T616" s="237"/>
      <c r="U616" s="237"/>
    </row>
    <row r="617" spans="1:21" ht="15.75" customHeight="1" x14ac:dyDescent="0.25">
      <c r="A617" s="237"/>
      <c r="B617" s="505"/>
      <c r="C617" s="237"/>
      <c r="D617" s="237"/>
      <c r="E617" s="237"/>
      <c r="F617" s="237"/>
      <c r="G617" s="237"/>
      <c r="H617" s="237"/>
      <c r="I617" s="237"/>
      <c r="J617" s="237"/>
      <c r="K617" s="237"/>
      <c r="L617" s="237"/>
      <c r="M617" s="237"/>
      <c r="N617" s="237"/>
      <c r="O617" s="237"/>
      <c r="P617" s="237"/>
      <c r="Q617" s="237"/>
      <c r="R617" s="237"/>
      <c r="S617" s="237"/>
      <c r="T617" s="237"/>
      <c r="U617" s="237"/>
    </row>
    <row r="618" spans="1:21" ht="15.75" customHeight="1" x14ac:dyDescent="0.25">
      <c r="A618" s="237"/>
      <c r="B618" s="505"/>
      <c r="C618" s="237"/>
      <c r="D618" s="237"/>
      <c r="E618" s="237"/>
      <c r="F618" s="237"/>
      <c r="G618" s="237"/>
      <c r="H618" s="237"/>
      <c r="I618" s="237"/>
      <c r="J618" s="237"/>
      <c r="K618" s="237"/>
      <c r="L618" s="237"/>
      <c r="M618" s="237"/>
      <c r="N618" s="237"/>
      <c r="O618" s="237"/>
      <c r="P618" s="237"/>
      <c r="Q618" s="237"/>
      <c r="R618" s="237"/>
      <c r="S618" s="237"/>
      <c r="T618" s="237"/>
      <c r="U618" s="237"/>
    </row>
    <row r="619" spans="1:21" ht="15.75" customHeight="1" x14ac:dyDescent="0.25">
      <c r="A619" s="237"/>
      <c r="B619" s="505"/>
      <c r="C619" s="237"/>
      <c r="D619" s="237"/>
      <c r="E619" s="237"/>
      <c r="F619" s="237"/>
      <c r="G619" s="237"/>
      <c r="H619" s="237"/>
      <c r="I619" s="237"/>
      <c r="J619" s="237"/>
      <c r="K619" s="237"/>
      <c r="L619" s="237"/>
      <c r="M619" s="237"/>
      <c r="N619" s="237"/>
      <c r="O619" s="237"/>
      <c r="P619" s="237"/>
      <c r="Q619" s="237"/>
      <c r="R619" s="237"/>
      <c r="S619" s="237"/>
      <c r="T619" s="237"/>
      <c r="U619" s="237"/>
    </row>
    <row r="620" spans="1:21" ht="15.75" customHeight="1" x14ac:dyDescent="0.25">
      <c r="A620" s="237"/>
      <c r="B620" s="505"/>
      <c r="C620" s="237"/>
      <c r="D620" s="237"/>
      <c r="E620" s="237"/>
      <c r="F620" s="237"/>
      <c r="G620" s="237"/>
      <c r="H620" s="237"/>
      <c r="I620" s="237"/>
      <c r="J620" s="237"/>
      <c r="K620" s="237"/>
      <c r="L620" s="237"/>
      <c r="M620" s="237"/>
      <c r="N620" s="237"/>
      <c r="O620" s="237"/>
      <c r="P620" s="237"/>
      <c r="Q620" s="237"/>
      <c r="R620" s="237"/>
      <c r="S620" s="237"/>
      <c r="T620" s="237"/>
      <c r="U620" s="237"/>
    </row>
    <row r="621" spans="1:21" ht="15.75" customHeight="1" x14ac:dyDescent="0.25">
      <c r="A621" s="237"/>
      <c r="B621" s="505"/>
      <c r="C621" s="237"/>
      <c r="D621" s="237"/>
      <c r="E621" s="237"/>
      <c r="F621" s="237"/>
      <c r="G621" s="237"/>
      <c r="H621" s="237"/>
      <c r="I621" s="237"/>
      <c r="J621" s="237"/>
      <c r="K621" s="237"/>
      <c r="L621" s="237"/>
      <c r="M621" s="237"/>
      <c r="N621" s="237"/>
      <c r="O621" s="237"/>
      <c r="P621" s="237"/>
      <c r="Q621" s="237"/>
      <c r="R621" s="237"/>
      <c r="S621" s="237"/>
      <c r="T621" s="237"/>
      <c r="U621" s="237"/>
    </row>
    <row r="622" spans="1:21" ht="15.75" customHeight="1" x14ac:dyDescent="0.25">
      <c r="A622" s="237"/>
      <c r="B622" s="505"/>
      <c r="C622" s="237"/>
      <c r="D622" s="237"/>
      <c r="E622" s="237"/>
      <c r="F622" s="237"/>
      <c r="G622" s="237"/>
      <c r="H622" s="237"/>
      <c r="I622" s="237"/>
      <c r="J622" s="237"/>
      <c r="K622" s="237"/>
      <c r="L622" s="237"/>
      <c r="M622" s="237"/>
      <c r="N622" s="237"/>
      <c r="O622" s="237"/>
      <c r="P622" s="237"/>
      <c r="Q622" s="237"/>
      <c r="R622" s="237"/>
      <c r="S622" s="237"/>
      <c r="T622" s="237"/>
      <c r="U622" s="237"/>
    </row>
    <row r="623" spans="1:21" ht="15.75" customHeight="1" x14ac:dyDescent="0.25">
      <c r="A623" s="237"/>
      <c r="B623" s="505"/>
      <c r="C623" s="237"/>
      <c r="D623" s="237"/>
      <c r="E623" s="237"/>
      <c r="F623" s="237"/>
      <c r="G623" s="237"/>
      <c r="H623" s="237"/>
      <c r="I623" s="237"/>
      <c r="J623" s="237"/>
      <c r="K623" s="237"/>
      <c r="L623" s="237"/>
      <c r="M623" s="237"/>
      <c r="N623" s="237"/>
      <c r="O623" s="237"/>
      <c r="P623" s="237"/>
      <c r="Q623" s="237"/>
      <c r="R623" s="237"/>
      <c r="S623" s="237"/>
      <c r="T623" s="237"/>
      <c r="U623" s="237"/>
    </row>
    <row r="624" spans="1:21" ht="15.75" customHeight="1" x14ac:dyDescent="0.25">
      <c r="A624" s="237"/>
      <c r="B624" s="505"/>
      <c r="C624" s="237"/>
      <c r="D624" s="237"/>
      <c r="E624" s="237"/>
      <c r="F624" s="237"/>
      <c r="G624" s="237"/>
      <c r="H624" s="237"/>
      <c r="I624" s="237"/>
      <c r="J624" s="237"/>
      <c r="K624" s="237"/>
      <c r="L624" s="237"/>
      <c r="M624" s="237"/>
      <c r="N624" s="237"/>
      <c r="O624" s="237"/>
      <c r="P624" s="237"/>
      <c r="Q624" s="237"/>
      <c r="R624" s="237"/>
      <c r="S624" s="237"/>
      <c r="T624" s="237"/>
      <c r="U624" s="237"/>
    </row>
    <row r="625" spans="1:21" ht="15.75" customHeight="1" x14ac:dyDescent="0.25">
      <c r="A625" s="237"/>
      <c r="B625" s="505"/>
      <c r="C625" s="237"/>
      <c r="D625" s="237"/>
      <c r="E625" s="237"/>
      <c r="F625" s="237"/>
      <c r="G625" s="237"/>
      <c r="H625" s="237"/>
      <c r="I625" s="237"/>
      <c r="J625" s="237"/>
      <c r="K625" s="237"/>
      <c r="L625" s="237"/>
      <c r="M625" s="237"/>
      <c r="N625" s="237"/>
      <c r="O625" s="237"/>
      <c r="P625" s="237"/>
      <c r="Q625" s="237"/>
      <c r="R625" s="237"/>
      <c r="S625" s="237"/>
      <c r="T625" s="237"/>
      <c r="U625" s="237"/>
    </row>
    <row r="626" spans="1:21" ht="15.75" customHeight="1" x14ac:dyDescent="0.25">
      <c r="A626" s="237"/>
      <c r="B626" s="505"/>
      <c r="C626" s="237"/>
      <c r="D626" s="237"/>
      <c r="E626" s="237"/>
      <c r="F626" s="237"/>
      <c r="G626" s="237"/>
      <c r="H626" s="237"/>
      <c r="I626" s="237"/>
      <c r="J626" s="237"/>
      <c r="K626" s="237"/>
      <c r="L626" s="237"/>
      <c r="M626" s="237"/>
      <c r="N626" s="237"/>
      <c r="O626" s="237"/>
      <c r="P626" s="237"/>
      <c r="Q626" s="237"/>
      <c r="R626" s="237"/>
      <c r="S626" s="237"/>
      <c r="T626" s="237"/>
      <c r="U626" s="237"/>
    </row>
    <row r="627" spans="1:21" ht="15.75" customHeight="1" x14ac:dyDescent="0.25">
      <c r="A627" s="237"/>
      <c r="B627" s="505"/>
      <c r="C627" s="237"/>
      <c r="D627" s="237"/>
      <c r="E627" s="237"/>
      <c r="F627" s="237"/>
      <c r="G627" s="237"/>
      <c r="H627" s="237"/>
      <c r="I627" s="237"/>
      <c r="J627" s="237"/>
      <c r="K627" s="237"/>
      <c r="L627" s="237"/>
      <c r="M627" s="237"/>
      <c r="N627" s="237"/>
      <c r="O627" s="237"/>
      <c r="P627" s="237"/>
      <c r="Q627" s="237"/>
      <c r="R627" s="237"/>
      <c r="S627" s="237"/>
      <c r="T627" s="237"/>
      <c r="U627" s="237"/>
    </row>
    <row r="628" spans="1:21" ht="15.75" customHeight="1" x14ac:dyDescent="0.25">
      <c r="A628" s="237"/>
      <c r="B628" s="505"/>
      <c r="C628" s="237"/>
      <c r="D628" s="237"/>
      <c r="E628" s="237"/>
      <c r="F628" s="237"/>
      <c r="G628" s="237"/>
      <c r="H628" s="237"/>
      <c r="I628" s="237"/>
      <c r="J628" s="237"/>
      <c r="K628" s="237"/>
      <c r="L628" s="237"/>
      <c r="M628" s="237"/>
      <c r="N628" s="237"/>
      <c r="O628" s="237"/>
      <c r="P628" s="237"/>
      <c r="Q628" s="237"/>
      <c r="R628" s="237"/>
      <c r="S628" s="237"/>
      <c r="T628" s="237"/>
      <c r="U628" s="237"/>
    </row>
    <row r="629" spans="1:21" ht="15.75" customHeight="1" x14ac:dyDescent="0.25">
      <c r="A629" s="237"/>
      <c r="B629" s="505"/>
      <c r="C629" s="237"/>
      <c r="D629" s="237"/>
      <c r="E629" s="237"/>
      <c r="F629" s="237"/>
      <c r="G629" s="237"/>
      <c r="H629" s="237"/>
      <c r="I629" s="237"/>
      <c r="J629" s="237"/>
      <c r="K629" s="237"/>
      <c r="L629" s="237"/>
      <c r="M629" s="237"/>
      <c r="N629" s="237"/>
      <c r="O629" s="237"/>
      <c r="P629" s="237"/>
      <c r="Q629" s="237"/>
      <c r="R629" s="237"/>
      <c r="S629" s="237"/>
      <c r="T629" s="237"/>
      <c r="U629" s="237"/>
    </row>
    <row r="630" spans="1:21" ht="15.75" customHeight="1" x14ac:dyDescent="0.25">
      <c r="A630" s="237"/>
      <c r="B630" s="505"/>
      <c r="C630" s="237"/>
      <c r="D630" s="237"/>
      <c r="E630" s="237"/>
      <c r="F630" s="237"/>
      <c r="G630" s="237"/>
      <c r="H630" s="237"/>
      <c r="I630" s="237"/>
      <c r="J630" s="237"/>
      <c r="K630" s="237"/>
      <c r="L630" s="237"/>
      <c r="M630" s="237"/>
      <c r="N630" s="237"/>
      <c r="O630" s="237"/>
      <c r="P630" s="237"/>
      <c r="Q630" s="237"/>
      <c r="R630" s="237"/>
      <c r="S630" s="237"/>
      <c r="T630" s="237"/>
      <c r="U630" s="237"/>
    </row>
    <row r="631" spans="1:21" ht="15.75" customHeight="1" x14ac:dyDescent="0.25">
      <c r="A631" s="237"/>
      <c r="B631" s="505"/>
      <c r="C631" s="237"/>
      <c r="D631" s="237"/>
      <c r="E631" s="237"/>
      <c r="F631" s="237"/>
      <c r="G631" s="237"/>
      <c r="H631" s="237"/>
      <c r="I631" s="237"/>
      <c r="J631" s="237"/>
      <c r="K631" s="237"/>
      <c r="L631" s="237"/>
      <c r="M631" s="237"/>
      <c r="N631" s="237"/>
      <c r="O631" s="237"/>
      <c r="P631" s="237"/>
      <c r="Q631" s="237"/>
      <c r="R631" s="237"/>
      <c r="S631" s="237"/>
      <c r="T631" s="237"/>
      <c r="U631" s="237"/>
    </row>
    <row r="632" spans="1:21" ht="15.75" customHeight="1" x14ac:dyDescent="0.25">
      <c r="A632" s="237"/>
      <c r="B632" s="505"/>
      <c r="C632" s="237"/>
      <c r="D632" s="237"/>
      <c r="E632" s="237"/>
      <c r="F632" s="237"/>
      <c r="G632" s="237"/>
      <c r="H632" s="237"/>
      <c r="I632" s="237"/>
      <c r="J632" s="237"/>
      <c r="K632" s="237"/>
      <c r="L632" s="237"/>
      <c r="M632" s="237"/>
      <c r="N632" s="237"/>
      <c r="O632" s="237"/>
      <c r="P632" s="237"/>
      <c r="Q632" s="237"/>
      <c r="R632" s="237"/>
      <c r="S632" s="237"/>
      <c r="T632" s="237"/>
      <c r="U632" s="237"/>
    </row>
    <row r="633" spans="1:21" ht="15.75" customHeight="1" x14ac:dyDescent="0.25">
      <c r="A633" s="237"/>
      <c r="B633" s="505"/>
      <c r="C633" s="237"/>
      <c r="D633" s="237"/>
      <c r="E633" s="237"/>
      <c r="F633" s="237"/>
      <c r="G633" s="237"/>
      <c r="H633" s="237"/>
      <c r="I633" s="237"/>
      <c r="J633" s="237"/>
      <c r="K633" s="237"/>
      <c r="L633" s="237"/>
      <c r="M633" s="237"/>
      <c r="N633" s="237"/>
      <c r="O633" s="237"/>
      <c r="P633" s="237"/>
      <c r="Q633" s="237"/>
      <c r="R633" s="237"/>
      <c r="S633" s="237"/>
      <c r="T633" s="237"/>
      <c r="U633" s="237"/>
    </row>
    <row r="634" spans="1:21" ht="15.75" customHeight="1" x14ac:dyDescent="0.25">
      <c r="A634" s="237"/>
      <c r="B634" s="505"/>
      <c r="C634" s="237"/>
      <c r="D634" s="237"/>
      <c r="E634" s="237"/>
      <c r="F634" s="237"/>
      <c r="G634" s="237"/>
      <c r="H634" s="237"/>
      <c r="I634" s="237"/>
      <c r="J634" s="237"/>
      <c r="K634" s="237"/>
      <c r="L634" s="237"/>
      <c r="M634" s="237"/>
      <c r="N634" s="237"/>
      <c r="O634" s="237"/>
      <c r="P634" s="237"/>
      <c r="Q634" s="237"/>
      <c r="R634" s="237"/>
      <c r="S634" s="237"/>
      <c r="T634" s="237"/>
      <c r="U634" s="237"/>
    </row>
    <row r="635" spans="1:21" ht="15.75" customHeight="1" x14ac:dyDescent="0.25">
      <c r="A635" s="237"/>
      <c r="B635" s="505"/>
      <c r="C635" s="237"/>
      <c r="D635" s="237"/>
      <c r="E635" s="237"/>
      <c r="F635" s="237"/>
      <c r="G635" s="237"/>
      <c r="H635" s="237"/>
      <c r="I635" s="237"/>
      <c r="J635" s="237"/>
      <c r="K635" s="237"/>
      <c r="L635" s="237"/>
      <c r="M635" s="237"/>
      <c r="N635" s="237"/>
      <c r="O635" s="237"/>
      <c r="P635" s="237"/>
      <c r="Q635" s="237"/>
      <c r="R635" s="237"/>
      <c r="S635" s="237"/>
      <c r="T635" s="237"/>
      <c r="U635" s="237"/>
    </row>
    <row r="636" spans="1:21" ht="15.75" customHeight="1" x14ac:dyDescent="0.25">
      <c r="A636" s="237"/>
      <c r="B636" s="505"/>
      <c r="C636" s="237"/>
      <c r="D636" s="237"/>
      <c r="E636" s="237"/>
      <c r="F636" s="237"/>
      <c r="G636" s="237"/>
      <c r="H636" s="237"/>
      <c r="I636" s="237"/>
      <c r="J636" s="237"/>
      <c r="K636" s="237"/>
      <c r="L636" s="237"/>
      <c r="M636" s="237"/>
      <c r="N636" s="237"/>
      <c r="O636" s="237"/>
      <c r="P636" s="237"/>
      <c r="Q636" s="237"/>
      <c r="R636" s="237"/>
      <c r="S636" s="237"/>
      <c r="T636" s="237"/>
      <c r="U636" s="237"/>
    </row>
    <row r="637" spans="1:21" ht="15.75" customHeight="1" x14ac:dyDescent="0.25">
      <c r="A637" s="237"/>
      <c r="B637" s="505"/>
      <c r="C637" s="237"/>
      <c r="D637" s="237"/>
      <c r="E637" s="237"/>
      <c r="F637" s="237"/>
      <c r="G637" s="237"/>
      <c r="H637" s="237"/>
      <c r="I637" s="237"/>
      <c r="J637" s="237"/>
      <c r="K637" s="237"/>
      <c r="L637" s="237"/>
      <c r="M637" s="237"/>
      <c r="N637" s="237"/>
      <c r="O637" s="237"/>
      <c r="P637" s="237"/>
      <c r="Q637" s="237"/>
      <c r="R637" s="237"/>
      <c r="S637" s="237"/>
      <c r="T637" s="237"/>
      <c r="U637" s="237"/>
    </row>
    <row r="638" spans="1:21" ht="15.75" customHeight="1" x14ac:dyDescent="0.25">
      <c r="A638" s="237"/>
      <c r="B638" s="505"/>
      <c r="C638" s="237"/>
      <c r="D638" s="237"/>
      <c r="E638" s="237"/>
      <c r="F638" s="237"/>
      <c r="G638" s="237"/>
      <c r="H638" s="237"/>
      <c r="I638" s="237"/>
      <c r="J638" s="237"/>
      <c r="K638" s="237"/>
      <c r="L638" s="237"/>
      <c r="M638" s="237"/>
      <c r="N638" s="237"/>
      <c r="O638" s="237"/>
      <c r="P638" s="237"/>
      <c r="Q638" s="237"/>
      <c r="R638" s="237"/>
      <c r="S638" s="237"/>
      <c r="T638" s="237"/>
      <c r="U638" s="237"/>
    </row>
    <row r="639" spans="1:21" ht="15.75" customHeight="1" x14ac:dyDescent="0.25">
      <c r="A639" s="237"/>
      <c r="B639" s="505"/>
      <c r="C639" s="237"/>
      <c r="D639" s="237"/>
      <c r="E639" s="237"/>
      <c r="F639" s="237"/>
      <c r="G639" s="237"/>
      <c r="H639" s="237"/>
      <c r="I639" s="237"/>
      <c r="J639" s="237"/>
      <c r="K639" s="237"/>
      <c r="L639" s="237"/>
      <c r="M639" s="237"/>
      <c r="N639" s="237"/>
      <c r="O639" s="237"/>
      <c r="P639" s="237"/>
      <c r="Q639" s="237"/>
      <c r="R639" s="237"/>
      <c r="S639" s="237"/>
      <c r="T639" s="237"/>
      <c r="U639" s="237"/>
    </row>
    <row r="640" spans="1:21" ht="15.75" customHeight="1" x14ac:dyDescent="0.25">
      <c r="A640" s="237"/>
      <c r="B640" s="505"/>
      <c r="C640" s="237"/>
      <c r="D640" s="237"/>
      <c r="E640" s="237"/>
      <c r="F640" s="237"/>
      <c r="G640" s="237"/>
      <c r="H640" s="237"/>
      <c r="I640" s="237"/>
      <c r="J640" s="237"/>
      <c r="K640" s="237"/>
      <c r="L640" s="237"/>
      <c r="M640" s="237"/>
      <c r="N640" s="237"/>
      <c r="O640" s="237"/>
      <c r="P640" s="237"/>
      <c r="Q640" s="237"/>
      <c r="R640" s="237"/>
      <c r="S640" s="237"/>
      <c r="T640" s="237"/>
      <c r="U640" s="237"/>
    </row>
    <row r="641" spans="1:21" ht="15.75" customHeight="1" x14ac:dyDescent="0.25">
      <c r="A641" s="237"/>
      <c r="B641" s="505"/>
      <c r="C641" s="237"/>
      <c r="D641" s="237"/>
      <c r="E641" s="237"/>
      <c r="F641" s="237"/>
      <c r="G641" s="237"/>
      <c r="H641" s="237"/>
      <c r="I641" s="237"/>
      <c r="J641" s="237"/>
      <c r="K641" s="237"/>
      <c r="L641" s="237"/>
      <c r="M641" s="237"/>
      <c r="N641" s="237"/>
      <c r="O641" s="237"/>
      <c r="P641" s="237"/>
      <c r="Q641" s="237"/>
      <c r="R641" s="237"/>
      <c r="S641" s="237"/>
      <c r="T641" s="237"/>
      <c r="U641" s="237"/>
    </row>
    <row r="642" spans="1:21" ht="15.75" customHeight="1" x14ac:dyDescent="0.25">
      <c r="A642" s="237"/>
      <c r="B642" s="505"/>
      <c r="C642" s="237"/>
      <c r="D642" s="237"/>
      <c r="E642" s="237"/>
      <c r="F642" s="237"/>
      <c r="G642" s="237"/>
      <c r="H642" s="237"/>
      <c r="I642" s="237"/>
      <c r="J642" s="237"/>
      <c r="K642" s="237"/>
      <c r="L642" s="237"/>
      <c r="M642" s="237"/>
      <c r="N642" s="237"/>
      <c r="O642" s="237"/>
      <c r="P642" s="237"/>
      <c r="Q642" s="237"/>
      <c r="R642" s="237"/>
      <c r="S642" s="237"/>
      <c r="T642" s="237"/>
      <c r="U642" s="237"/>
    </row>
    <row r="643" spans="1:21" ht="15.75" customHeight="1" x14ac:dyDescent="0.25">
      <c r="A643" s="237"/>
      <c r="B643" s="505"/>
      <c r="C643" s="237"/>
      <c r="D643" s="237"/>
      <c r="E643" s="237"/>
      <c r="F643" s="237"/>
      <c r="G643" s="237"/>
      <c r="H643" s="237"/>
      <c r="I643" s="237"/>
      <c r="J643" s="237"/>
      <c r="K643" s="237"/>
      <c r="L643" s="237"/>
      <c r="M643" s="237"/>
      <c r="N643" s="237"/>
      <c r="O643" s="237"/>
      <c r="P643" s="237"/>
      <c r="Q643" s="237"/>
      <c r="R643" s="237"/>
      <c r="S643" s="237"/>
      <c r="T643" s="237"/>
      <c r="U643" s="237"/>
    </row>
    <row r="644" spans="1:21" ht="15.75" customHeight="1" x14ac:dyDescent="0.25">
      <c r="A644" s="237"/>
      <c r="B644" s="505"/>
      <c r="C644" s="237"/>
      <c r="D644" s="237"/>
      <c r="E644" s="237"/>
      <c r="F644" s="237"/>
      <c r="G644" s="237"/>
      <c r="H644" s="237"/>
      <c r="I644" s="237"/>
      <c r="J644" s="237"/>
      <c r="K644" s="237"/>
      <c r="L644" s="237"/>
      <c r="M644" s="237"/>
      <c r="N644" s="237"/>
      <c r="O644" s="237"/>
      <c r="P644" s="237"/>
      <c r="Q644" s="237"/>
      <c r="R644" s="237"/>
      <c r="S644" s="237"/>
      <c r="T644" s="237"/>
      <c r="U644" s="237"/>
    </row>
    <row r="645" spans="1:21" ht="15.75" customHeight="1" x14ac:dyDescent="0.25">
      <c r="A645" s="237"/>
      <c r="B645" s="505"/>
      <c r="C645" s="237"/>
      <c r="D645" s="237"/>
      <c r="E645" s="237"/>
      <c r="F645" s="237"/>
      <c r="G645" s="237"/>
      <c r="H645" s="237"/>
      <c r="I645" s="237"/>
      <c r="J645" s="237"/>
      <c r="K645" s="237"/>
      <c r="L645" s="237"/>
      <c r="M645" s="237"/>
      <c r="N645" s="237"/>
      <c r="O645" s="237"/>
      <c r="P645" s="237"/>
      <c r="Q645" s="237"/>
      <c r="R645" s="237"/>
      <c r="S645" s="237"/>
      <c r="T645" s="237"/>
      <c r="U645" s="237"/>
    </row>
    <row r="646" spans="1:21" ht="15.75" customHeight="1" x14ac:dyDescent="0.25">
      <c r="A646" s="237"/>
      <c r="B646" s="505"/>
      <c r="C646" s="237"/>
      <c r="D646" s="237"/>
      <c r="E646" s="237"/>
      <c r="F646" s="237"/>
      <c r="G646" s="237"/>
      <c r="H646" s="237"/>
      <c r="I646" s="237"/>
      <c r="J646" s="237"/>
      <c r="K646" s="237"/>
      <c r="L646" s="237"/>
      <c r="M646" s="237"/>
      <c r="N646" s="237"/>
      <c r="O646" s="237"/>
      <c r="P646" s="237"/>
      <c r="Q646" s="237"/>
      <c r="R646" s="237"/>
      <c r="S646" s="237"/>
      <c r="T646" s="237"/>
      <c r="U646" s="237"/>
    </row>
    <row r="647" spans="1:21" ht="15.75" customHeight="1" x14ac:dyDescent="0.25">
      <c r="A647" s="237"/>
      <c r="B647" s="505"/>
      <c r="C647" s="237"/>
      <c r="D647" s="237"/>
      <c r="E647" s="237"/>
      <c r="F647" s="237"/>
      <c r="G647" s="237"/>
      <c r="H647" s="237"/>
      <c r="I647" s="237"/>
      <c r="J647" s="237"/>
      <c r="K647" s="237"/>
      <c r="L647" s="237"/>
      <c r="M647" s="237"/>
      <c r="N647" s="237"/>
      <c r="O647" s="237"/>
      <c r="P647" s="237"/>
      <c r="Q647" s="237"/>
      <c r="R647" s="237"/>
      <c r="S647" s="237"/>
      <c r="T647" s="237"/>
      <c r="U647" s="237"/>
    </row>
    <row r="648" spans="1:21" ht="15.75" customHeight="1" x14ac:dyDescent="0.25">
      <c r="A648" s="237"/>
      <c r="B648" s="505"/>
      <c r="C648" s="237"/>
      <c r="D648" s="237"/>
      <c r="E648" s="237"/>
      <c r="F648" s="237"/>
      <c r="G648" s="237"/>
      <c r="H648" s="237"/>
      <c r="I648" s="237"/>
      <c r="J648" s="237"/>
      <c r="K648" s="237"/>
      <c r="L648" s="237"/>
      <c r="M648" s="237"/>
      <c r="N648" s="237"/>
      <c r="O648" s="237"/>
      <c r="P648" s="237"/>
      <c r="Q648" s="237"/>
      <c r="R648" s="237"/>
      <c r="S648" s="237"/>
      <c r="T648" s="237"/>
      <c r="U648" s="237"/>
    </row>
    <row r="649" spans="1:21" ht="15.75" customHeight="1" x14ac:dyDescent="0.25">
      <c r="A649" s="237"/>
      <c r="B649" s="505"/>
      <c r="C649" s="237"/>
      <c r="D649" s="237"/>
      <c r="E649" s="237"/>
      <c r="F649" s="237"/>
      <c r="G649" s="237"/>
      <c r="H649" s="237"/>
      <c r="I649" s="237"/>
      <c r="J649" s="237"/>
      <c r="K649" s="237"/>
      <c r="L649" s="237"/>
      <c r="M649" s="237"/>
      <c r="N649" s="237"/>
      <c r="O649" s="237"/>
      <c r="P649" s="237"/>
      <c r="Q649" s="237"/>
      <c r="R649" s="237"/>
      <c r="S649" s="237"/>
      <c r="T649" s="237"/>
      <c r="U649" s="237"/>
    </row>
    <row r="650" spans="1:21" ht="15.75" customHeight="1" x14ac:dyDescent="0.25">
      <c r="A650" s="237"/>
      <c r="B650" s="505"/>
      <c r="C650" s="237"/>
      <c r="D650" s="237"/>
      <c r="E650" s="237"/>
      <c r="F650" s="237"/>
      <c r="G650" s="237"/>
      <c r="H650" s="237"/>
      <c r="I650" s="237"/>
      <c r="J650" s="237"/>
      <c r="K650" s="237"/>
      <c r="L650" s="237"/>
      <c r="M650" s="237"/>
      <c r="N650" s="237"/>
      <c r="O650" s="237"/>
      <c r="P650" s="237"/>
      <c r="Q650" s="237"/>
      <c r="R650" s="237"/>
      <c r="S650" s="237"/>
      <c r="T650" s="237"/>
      <c r="U650" s="237"/>
    </row>
    <row r="651" spans="1:21" ht="15.75" customHeight="1" x14ac:dyDescent="0.25">
      <c r="A651" s="237"/>
      <c r="B651" s="505"/>
      <c r="C651" s="237"/>
      <c r="D651" s="237"/>
      <c r="E651" s="237"/>
      <c r="F651" s="237"/>
      <c r="G651" s="237"/>
      <c r="H651" s="237"/>
      <c r="I651" s="237"/>
      <c r="J651" s="237"/>
      <c r="K651" s="237"/>
      <c r="L651" s="237"/>
      <c r="M651" s="237"/>
      <c r="N651" s="237"/>
      <c r="O651" s="237"/>
      <c r="P651" s="237"/>
      <c r="Q651" s="237"/>
      <c r="R651" s="237"/>
      <c r="S651" s="237"/>
      <c r="T651" s="237"/>
      <c r="U651" s="237"/>
    </row>
    <row r="652" spans="1:21" ht="15.75" customHeight="1" x14ac:dyDescent="0.25">
      <c r="A652" s="237"/>
      <c r="B652" s="505"/>
      <c r="C652" s="237"/>
      <c r="D652" s="237"/>
      <c r="E652" s="237"/>
      <c r="F652" s="237"/>
      <c r="G652" s="237"/>
      <c r="H652" s="237"/>
      <c r="I652" s="237"/>
      <c r="J652" s="237"/>
      <c r="K652" s="237"/>
      <c r="L652" s="237"/>
      <c r="M652" s="237"/>
      <c r="N652" s="237"/>
      <c r="O652" s="237"/>
      <c r="P652" s="237"/>
      <c r="Q652" s="237"/>
      <c r="R652" s="237"/>
      <c r="S652" s="237"/>
      <c r="T652" s="237"/>
      <c r="U652" s="237"/>
    </row>
    <row r="653" spans="1:21" ht="15.75" customHeight="1" x14ac:dyDescent="0.25">
      <c r="A653" s="237"/>
      <c r="B653" s="505"/>
      <c r="C653" s="237"/>
      <c r="D653" s="237"/>
      <c r="E653" s="237"/>
      <c r="F653" s="237"/>
      <c r="G653" s="237"/>
      <c r="H653" s="237"/>
      <c r="I653" s="237"/>
      <c r="J653" s="237"/>
      <c r="K653" s="237"/>
      <c r="L653" s="237"/>
      <c r="M653" s="237"/>
      <c r="N653" s="237"/>
      <c r="O653" s="237"/>
      <c r="P653" s="237"/>
      <c r="Q653" s="237"/>
      <c r="R653" s="237"/>
      <c r="S653" s="237"/>
      <c r="T653" s="237"/>
      <c r="U653" s="237"/>
    </row>
    <row r="654" spans="1:21" ht="15.75" customHeight="1" x14ac:dyDescent="0.25">
      <c r="A654" s="237"/>
      <c r="B654" s="505"/>
      <c r="C654" s="237"/>
      <c r="D654" s="237"/>
      <c r="E654" s="237"/>
      <c r="F654" s="237"/>
      <c r="G654" s="237"/>
      <c r="H654" s="237"/>
      <c r="I654" s="237"/>
      <c r="J654" s="237"/>
      <c r="K654" s="237"/>
      <c r="L654" s="237"/>
      <c r="M654" s="237"/>
      <c r="N654" s="237"/>
      <c r="O654" s="237"/>
      <c r="P654" s="237"/>
      <c r="Q654" s="237"/>
      <c r="R654" s="237"/>
      <c r="S654" s="237"/>
      <c r="T654" s="237"/>
      <c r="U654" s="237"/>
    </row>
    <row r="655" spans="1:21" ht="15.75" customHeight="1" x14ac:dyDescent="0.25">
      <c r="A655" s="237"/>
      <c r="B655" s="505"/>
      <c r="C655" s="237"/>
      <c r="D655" s="237"/>
      <c r="E655" s="237"/>
      <c r="F655" s="237"/>
      <c r="G655" s="237"/>
      <c r="H655" s="237"/>
      <c r="I655" s="237"/>
      <c r="J655" s="237"/>
      <c r="K655" s="237"/>
      <c r="L655" s="237"/>
      <c r="M655" s="237"/>
      <c r="N655" s="237"/>
      <c r="O655" s="237"/>
      <c r="P655" s="237"/>
      <c r="Q655" s="237"/>
      <c r="R655" s="237"/>
      <c r="S655" s="237"/>
      <c r="T655" s="237"/>
      <c r="U655" s="237"/>
    </row>
    <row r="656" spans="1:21" ht="15.75" customHeight="1" x14ac:dyDescent="0.25">
      <c r="A656" s="237"/>
      <c r="B656" s="505"/>
      <c r="C656" s="237"/>
      <c r="D656" s="237"/>
      <c r="E656" s="237"/>
      <c r="F656" s="237"/>
      <c r="G656" s="237"/>
      <c r="H656" s="237"/>
      <c r="I656" s="237"/>
      <c r="J656" s="237"/>
      <c r="K656" s="237"/>
      <c r="L656" s="237"/>
      <c r="M656" s="237"/>
      <c r="N656" s="237"/>
      <c r="O656" s="237"/>
      <c r="P656" s="237"/>
      <c r="Q656" s="237"/>
      <c r="R656" s="237"/>
      <c r="S656" s="237"/>
      <c r="T656" s="237"/>
      <c r="U656" s="237"/>
    </row>
    <row r="657" spans="1:21" ht="15.75" customHeight="1" x14ac:dyDescent="0.25">
      <c r="A657" s="237"/>
      <c r="B657" s="505"/>
      <c r="C657" s="237"/>
      <c r="D657" s="237"/>
      <c r="E657" s="237"/>
      <c r="F657" s="237"/>
      <c r="G657" s="237"/>
      <c r="H657" s="237"/>
      <c r="I657" s="237"/>
      <c r="J657" s="237"/>
      <c r="K657" s="237"/>
      <c r="L657" s="237"/>
      <c r="M657" s="237"/>
      <c r="N657" s="237"/>
      <c r="O657" s="237"/>
      <c r="P657" s="237"/>
      <c r="Q657" s="237"/>
      <c r="R657" s="237"/>
      <c r="S657" s="237"/>
      <c r="T657" s="237"/>
      <c r="U657" s="237"/>
    </row>
    <row r="658" spans="1:21" ht="15.75" customHeight="1" x14ac:dyDescent="0.25">
      <c r="A658" s="237"/>
      <c r="B658" s="505"/>
      <c r="C658" s="237"/>
      <c r="D658" s="237"/>
      <c r="E658" s="237"/>
      <c r="F658" s="237"/>
      <c r="G658" s="237"/>
      <c r="H658" s="237"/>
      <c r="I658" s="237"/>
      <c r="J658" s="237"/>
      <c r="K658" s="237"/>
      <c r="L658" s="237"/>
      <c r="M658" s="237"/>
      <c r="N658" s="237"/>
      <c r="O658" s="237"/>
      <c r="P658" s="237"/>
      <c r="Q658" s="237"/>
      <c r="R658" s="237"/>
      <c r="S658" s="237"/>
      <c r="T658" s="237"/>
      <c r="U658" s="237"/>
    </row>
    <row r="659" spans="1:21" ht="15.75" customHeight="1" x14ac:dyDescent="0.25">
      <c r="A659" s="237"/>
      <c r="B659" s="505"/>
      <c r="C659" s="237"/>
      <c r="D659" s="237"/>
      <c r="E659" s="237"/>
      <c r="F659" s="237"/>
      <c r="G659" s="237"/>
      <c r="H659" s="237"/>
      <c r="I659" s="237"/>
      <c r="J659" s="237"/>
      <c r="K659" s="237"/>
      <c r="L659" s="237"/>
      <c r="M659" s="237"/>
      <c r="N659" s="237"/>
      <c r="O659" s="237"/>
      <c r="P659" s="237"/>
      <c r="Q659" s="237"/>
      <c r="R659" s="237"/>
      <c r="S659" s="237"/>
      <c r="T659" s="237"/>
      <c r="U659" s="237"/>
    </row>
    <row r="660" spans="1:21" ht="15.75" customHeight="1" x14ac:dyDescent="0.25">
      <c r="A660" s="237"/>
      <c r="B660" s="505"/>
      <c r="C660" s="237"/>
      <c r="D660" s="237"/>
      <c r="E660" s="237"/>
      <c r="F660" s="237"/>
      <c r="G660" s="237"/>
      <c r="H660" s="237"/>
      <c r="I660" s="237"/>
      <c r="J660" s="237"/>
      <c r="K660" s="237"/>
      <c r="L660" s="237"/>
      <c r="M660" s="237"/>
      <c r="N660" s="237"/>
      <c r="O660" s="237"/>
      <c r="P660" s="237"/>
      <c r="Q660" s="237"/>
      <c r="R660" s="237"/>
      <c r="S660" s="237"/>
      <c r="T660" s="237"/>
      <c r="U660" s="237"/>
    </row>
    <row r="661" spans="1:21" ht="15.75" customHeight="1" x14ac:dyDescent="0.25">
      <c r="A661" s="237"/>
      <c r="B661" s="505"/>
      <c r="C661" s="237"/>
      <c r="D661" s="237"/>
      <c r="E661" s="237"/>
      <c r="F661" s="237"/>
      <c r="G661" s="237"/>
      <c r="H661" s="237"/>
      <c r="I661" s="237"/>
      <c r="J661" s="237"/>
      <c r="K661" s="237"/>
      <c r="L661" s="237"/>
      <c r="M661" s="237"/>
      <c r="N661" s="237"/>
      <c r="O661" s="237"/>
      <c r="P661" s="237"/>
      <c r="Q661" s="237"/>
      <c r="R661" s="237"/>
      <c r="S661" s="237"/>
      <c r="T661" s="237"/>
      <c r="U661" s="237"/>
    </row>
    <row r="662" spans="1:21" ht="15.75" customHeight="1" x14ac:dyDescent="0.25">
      <c r="A662" s="237"/>
      <c r="B662" s="505"/>
      <c r="C662" s="237"/>
      <c r="D662" s="237"/>
      <c r="E662" s="237"/>
      <c r="F662" s="237"/>
      <c r="G662" s="237"/>
      <c r="H662" s="237"/>
      <c r="I662" s="237"/>
      <c r="J662" s="237"/>
      <c r="K662" s="237"/>
      <c r="L662" s="237"/>
      <c r="M662" s="237"/>
      <c r="N662" s="237"/>
      <c r="O662" s="237"/>
      <c r="P662" s="237"/>
      <c r="Q662" s="237"/>
      <c r="R662" s="237"/>
      <c r="S662" s="237"/>
      <c r="T662" s="237"/>
      <c r="U662" s="237"/>
    </row>
    <row r="663" spans="1:21" ht="15.75" customHeight="1" x14ac:dyDescent="0.25">
      <c r="A663" s="237"/>
      <c r="B663" s="505"/>
      <c r="C663" s="237"/>
      <c r="D663" s="237"/>
      <c r="E663" s="237"/>
      <c r="F663" s="237"/>
      <c r="G663" s="237"/>
      <c r="H663" s="237"/>
      <c r="I663" s="237"/>
      <c r="J663" s="237"/>
      <c r="K663" s="237"/>
      <c r="L663" s="237"/>
      <c r="M663" s="237"/>
      <c r="N663" s="237"/>
      <c r="O663" s="237"/>
      <c r="P663" s="237"/>
      <c r="Q663" s="237"/>
      <c r="R663" s="237"/>
      <c r="S663" s="237"/>
      <c r="T663" s="237"/>
      <c r="U663" s="237"/>
    </row>
    <row r="664" spans="1:21" ht="15.75" customHeight="1" x14ac:dyDescent="0.25">
      <c r="A664" s="237"/>
      <c r="B664" s="505"/>
      <c r="C664" s="237"/>
      <c r="D664" s="237"/>
      <c r="E664" s="237"/>
      <c r="F664" s="237"/>
      <c r="G664" s="237"/>
      <c r="H664" s="237"/>
      <c r="I664" s="237"/>
      <c r="J664" s="237"/>
      <c r="K664" s="237"/>
      <c r="L664" s="237"/>
      <c r="M664" s="237"/>
      <c r="N664" s="237"/>
      <c r="O664" s="237"/>
      <c r="P664" s="237"/>
      <c r="Q664" s="237"/>
      <c r="R664" s="237"/>
      <c r="S664" s="237"/>
      <c r="T664" s="237"/>
      <c r="U664" s="237"/>
    </row>
    <row r="665" spans="1:21" ht="15.75" customHeight="1" x14ac:dyDescent="0.25">
      <c r="A665" s="237"/>
      <c r="B665" s="505"/>
      <c r="C665" s="237"/>
      <c r="D665" s="237"/>
      <c r="E665" s="237"/>
      <c r="F665" s="237"/>
      <c r="G665" s="237"/>
      <c r="H665" s="237"/>
      <c r="I665" s="237"/>
      <c r="J665" s="237"/>
      <c r="K665" s="237"/>
      <c r="L665" s="237"/>
      <c r="M665" s="237"/>
      <c r="N665" s="237"/>
      <c r="O665" s="237"/>
      <c r="P665" s="237"/>
      <c r="Q665" s="237"/>
      <c r="R665" s="237"/>
      <c r="S665" s="237"/>
      <c r="T665" s="237"/>
      <c r="U665" s="237"/>
    </row>
    <row r="666" spans="1:21" ht="15.75" customHeight="1" x14ac:dyDescent="0.25">
      <c r="A666" s="237"/>
      <c r="B666" s="505"/>
      <c r="C666" s="237"/>
      <c r="D666" s="237"/>
      <c r="E666" s="237"/>
      <c r="F666" s="237"/>
      <c r="G666" s="237"/>
      <c r="H666" s="237"/>
      <c r="I666" s="237"/>
      <c r="J666" s="237"/>
      <c r="K666" s="237"/>
      <c r="L666" s="237"/>
      <c r="M666" s="237"/>
      <c r="N666" s="237"/>
      <c r="O666" s="237"/>
      <c r="P666" s="237"/>
      <c r="Q666" s="237"/>
      <c r="R666" s="237"/>
      <c r="S666" s="237"/>
      <c r="T666" s="237"/>
      <c r="U666" s="237"/>
    </row>
    <row r="667" spans="1:21" ht="15.75" customHeight="1" x14ac:dyDescent="0.25">
      <c r="A667" s="237"/>
      <c r="B667" s="505"/>
      <c r="C667" s="237"/>
      <c r="D667" s="237"/>
      <c r="E667" s="237"/>
      <c r="F667" s="237"/>
      <c r="G667" s="237"/>
      <c r="H667" s="237"/>
      <c r="I667" s="237"/>
      <c r="J667" s="237"/>
      <c r="K667" s="237"/>
      <c r="L667" s="237"/>
      <c r="M667" s="237"/>
      <c r="N667" s="237"/>
      <c r="O667" s="237"/>
      <c r="P667" s="237"/>
      <c r="Q667" s="237"/>
      <c r="R667" s="237"/>
      <c r="S667" s="237"/>
      <c r="T667" s="237"/>
      <c r="U667" s="237"/>
    </row>
    <row r="668" spans="1:21" ht="15.75" customHeight="1" x14ac:dyDescent="0.25">
      <c r="A668" s="237"/>
      <c r="B668" s="505"/>
      <c r="C668" s="237"/>
      <c r="D668" s="237"/>
      <c r="E668" s="237"/>
      <c r="F668" s="237"/>
      <c r="G668" s="237"/>
      <c r="H668" s="237"/>
      <c r="I668" s="237"/>
      <c r="J668" s="237"/>
      <c r="K668" s="237"/>
      <c r="L668" s="237"/>
      <c r="M668" s="237"/>
      <c r="N668" s="237"/>
      <c r="O668" s="237"/>
      <c r="P668" s="237"/>
      <c r="Q668" s="237"/>
      <c r="R668" s="237"/>
      <c r="S668" s="237"/>
      <c r="T668" s="237"/>
      <c r="U668" s="237"/>
    </row>
    <row r="669" spans="1:21" ht="15.75" customHeight="1" x14ac:dyDescent="0.25">
      <c r="A669" s="237"/>
      <c r="B669" s="505"/>
      <c r="C669" s="237"/>
      <c r="D669" s="237"/>
      <c r="E669" s="237"/>
      <c r="F669" s="237"/>
      <c r="G669" s="237"/>
      <c r="H669" s="237"/>
      <c r="I669" s="237"/>
      <c r="J669" s="237"/>
      <c r="K669" s="237"/>
      <c r="L669" s="237"/>
      <c r="M669" s="237"/>
      <c r="N669" s="237"/>
      <c r="O669" s="237"/>
      <c r="P669" s="237"/>
      <c r="Q669" s="237"/>
      <c r="R669" s="237"/>
      <c r="S669" s="237"/>
      <c r="T669" s="237"/>
      <c r="U669" s="237"/>
    </row>
    <row r="670" spans="1:21" ht="15.75" customHeight="1" x14ac:dyDescent="0.25">
      <c r="A670" s="237"/>
      <c r="B670" s="505"/>
      <c r="C670" s="237"/>
      <c r="D670" s="237"/>
      <c r="E670" s="237"/>
      <c r="F670" s="237"/>
      <c r="G670" s="237"/>
      <c r="H670" s="237"/>
      <c r="I670" s="237"/>
      <c r="J670" s="237"/>
      <c r="K670" s="237"/>
      <c r="L670" s="237"/>
      <c r="M670" s="237"/>
      <c r="N670" s="237"/>
      <c r="O670" s="237"/>
      <c r="P670" s="237"/>
      <c r="Q670" s="237"/>
      <c r="R670" s="237"/>
      <c r="S670" s="237"/>
      <c r="T670" s="237"/>
      <c r="U670" s="237"/>
    </row>
    <row r="671" spans="1:21" ht="15.75" customHeight="1" x14ac:dyDescent="0.25">
      <c r="A671" s="237"/>
      <c r="B671" s="505"/>
      <c r="C671" s="237"/>
      <c r="D671" s="237"/>
      <c r="E671" s="237"/>
      <c r="F671" s="237"/>
      <c r="G671" s="237"/>
      <c r="H671" s="237"/>
      <c r="I671" s="237"/>
      <c r="J671" s="237"/>
      <c r="K671" s="237"/>
      <c r="L671" s="237"/>
      <c r="M671" s="237"/>
      <c r="N671" s="237"/>
      <c r="O671" s="237"/>
      <c r="P671" s="237"/>
      <c r="Q671" s="237"/>
      <c r="R671" s="237"/>
      <c r="S671" s="237"/>
      <c r="T671" s="237"/>
      <c r="U671" s="237"/>
    </row>
    <row r="672" spans="1:21" ht="15.75" customHeight="1" x14ac:dyDescent="0.25">
      <c r="A672" s="237"/>
      <c r="B672" s="505"/>
      <c r="C672" s="237"/>
      <c r="D672" s="237"/>
      <c r="E672" s="237"/>
      <c r="F672" s="237"/>
      <c r="G672" s="237"/>
      <c r="H672" s="237"/>
      <c r="I672" s="237"/>
      <c r="J672" s="237"/>
      <c r="K672" s="237"/>
      <c r="L672" s="237"/>
      <c r="M672" s="237"/>
      <c r="N672" s="237"/>
      <c r="O672" s="237"/>
      <c r="P672" s="237"/>
      <c r="Q672" s="237"/>
      <c r="R672" s="237"/>
      <c r="S672" s="237"/>
      <c r="T672" s="237"/>
      <c r="U672" s="237"/>
    </row>
    <row r="673" spans="1:21" ht="15.75" customHeight="1" x14ac:dyDescent="0.25">
      <c r="A673" s="237"/>
      <c r="B673" s="505"/>
      <c r="C673" s="237"/>
      <c r="D673" s="237"/>
      <c r="E673" s="237"/>
      <c r="F673" s="237"/>
      <c r="G673" s="237"/>
      <c r="H673" s="237"/>
      <c r="I673" s="237"/>
      <c r="J673" s="237"/>
      <c r="K673" s="237"/>
      <c r="L673" s="237"/>
      <c r="M673" s="237"/>
      <c r="N673" s="237"/>
      <c r="O673" s="237"/>
      <c r="P673" s="237"/>
      <c r="Q673" s="237"/>
      <c r="R673" s="237"/>
      <c r="S673" s="237"/>
      <c r="T673" s="237"/>
      <c r="U673" s="237"/>
    </row>
    <row r="674" spans="1:21" ht="15.75" customHeight="1" x14ac:dyDescent="0.25">
      <c r="A674" s="237"/>
      <c r="B674" s="505"/>
      <c r="C674" s="237"/>
      <c r="D674" s="237"/>
      <c r="E674" s="237"/>
      <c r="F674" s="237"/>
      <c r="G674" s="237"/>
      <c r="H674" s="237"/>
      <c r="I674" s="237"/>
      <c r="J674" s="237"/>
      <c r="K674" s="237"/>
      <c r="L674" s="237"/>
      <c r="M674" s="237"/>
      <c r="N674" s="237"/>
      <c r="O674" s="237"/>
      <c r="P674" s="237"/>
      <c r="Q674" s="237"/>
      <c r="R674" s="237"/>
      <c r="S674" s="237"/>
      <c r="T674" s="237"/>
      <c r="U674" s="237"/>
    </row>
    <row r="675" spans="1:21" ht="15.75" customHeight="1" x14ac:dyDescent="0.25">
      <c r="A675" s="237"/>
      <c r="B675" s="505"/>
      <c r="C675" s="237"/>
      <c r="D675" s="237"/>
      <c r="E675" s="237"/>
      <c r="F675" s="237"/>
      <c r="G675" s="237"/>
      <c r="H675" s="237"/>
      <c r="I675" s="237"/>
      <c r="J675" s="237"/>
      <c r="K675" s="237"/>
      <c r="L675" s="237"/>
      <c r="M675" s="237"/>
      <c r="N675" s="237"/>
      <c r="O675" s="237"/>
      <c r="P675" s="237"/>
      <c r="Q675" s="237"/>
      <c r="R675" s="237"/>
      <c r="S675" s="237"/>
      <c r="T675" s="237"/>
      <c r="U675" s="237"/>
    </row>
    <row r="676" spans="1:21" ht="15.75" customHeight="1" x14ac:dyDescent="0.25">
      <c r="A676" s="237"/>
      <c r="B676" s="505"/>
      <c r="C676" s="237"/>
      <c r="D676" s="237"/>
      <c r="E676" s="237"/>
      <c r="F676" s="237"/>
      <c r="G676" s="237"/>
      <c r="H676" s="237"/>
      <c r="I676" s="237"/>
      <c r="J676" s="237"/>
      <c r="K676" s="237"/>
      <c r="L676" s="237"/>
      <c r="M676" s="237"/>
      <c r="N676" s="237"/>
      <c r="O676" s="237"/>
      <c r="P676" s="237"/>
      <c r="Q676" s="237"/>
      <c r="R676" s="237"/>
      <c r="S676" s="237"/>
      <c r="T676" s="237"/>
      <c r="U676" s="237"/>
    </row>
    <row r="677" spans="1:21" ht="15.75" customHeight="1" x14ac:dyDescent="0.25">
      <c r="A677" s="237"/>
      <c r="B677" s="505"/>
      <c r="C677" s="237"/>
      <c r="D677" s="237"/>
      <c r="E677" s="237"/>
      <c r="F677" s="237"/>
      <c r="G677" s="237"/>
      <c r="H677" s="237"/>
      <c r="I677" s="237"/>
      <c r="J677" s="237"/>
      <c r="K677" s="237"/>
      <c r="L677" s="237"/>
      <c r="M677" s="237"/>
      <c r="N677" s="237"/>
      <c r="O677" s="237"/>
      <c r="P677" s="237"/>
      <c r="Q677" s="237"/>
      <c r="R677" s="237"/>
      <c r="S677" s="237"/>
      <c r="T677" s="237"/>
      <c r="U677" s="237"/>
    </row>
    <row r="678" spans="1:21" ht="15.75" customHeight="1" x14ac:dyDescent="0.25">
      <c r="A678" s="237"/>
      <c r="B678" s="505"/>
      <c r="C678" s="237"/>
      <c r="D678" s="237"/>
      <c r="E678" s="237"/>
      <c r="F678" s="237"/>
      <c r="G678" s="237"/>
      <c r="H678" s="237"/>
      <c r="I678" s="237"/>
      <c r="J678" s="237"/>
      <c r="K678" s="237"/>
      <c r="L678" s="237"/>
      <c r="M678" s="237"/>
      <c r="N678" s="237"/>
      <c r="O678" s="237"/>
      <c r="P678" s="237"/>
      <c r="Q678" s="237"/>
      <c r="R678" s="237"/>
      <c r="S678" s="237"/>
      <c r="T678" s="237"/>
      <c r="U678" s="237"/>
    </row>
    <row r="679" spans="1:21" ht="15.75" customHeight="1" x14ac:dyDescent="0.25">
      <c r="A679" s="237"/>
      <c r="B679" s="505"/>
      <c r="C679" s="237"/>
      <c r="D679" s="237"/>
      <c r="E679" s="237"/>
      <c r="F679" s="237"/>
      <c r="G679" s="237"/>
      <c r="H679" s="237"/>
      <c r="I679" s="237"/>
      <c r="J679" s="237"/>
      <c r="K679" s="237"/>
      <c r="L679" s="237"/>
      <c r="M679" s="237"/>
      <c r="N679" s="237"/>
      <c r="O679" s="237"/>
      <c r="P679" s="237"/>
      <c r="Q679" s="237"/>
      <c r="R679" s="237"/>
      <c r="S679" s="237"/>
      <c r="T679" s="237"/>
      <c r="U679" s="237"/>
    </row>
    <row r="680" spans="1:21" ht="15.75" customHeight="1" x14ac:dyDescent="0.25">
      <c r="A680" s="237"/>
      <c r="B680" s="505"/>
      <c r="C680" s="237"/>
      <c r="D680" s="237"/>
      <c r="E680" s="237"/>
      <c r="F680" s="237"/>
      <c r="G680" s="237"/>
      <c r="H680" s="237"/>
      <c r="I680" s="237"/>
      <c r="J680" s="237"/>
      <c r="K680" s="237"/>
      <c r="L680" s="237"/>
      <c r="M680" s="237"/>
      <c r="N680" s="237"/>
      <c r="O680" s="237"/>
      <c r="P680" s="237"/>
      <c r="Q680" s="237"/>
      <c r="R680" s="237"/>
      <c r="S680" s="237"/>
      <c r="T680" s="237"/>
      <c r="U680" s="237"/>
    </row>
    <row r="681" spans="1:21" ht="15.75" customHeight="1" x14ac:dyDescent="0.25">
      <c r="A681" s="237"/>
      <c r="B681" s="505"/>
      <c r="C681" s="237"/>
      <c r="D681" s="237"/>
      <c r="E681" s="237"/>
      <c r="F681" s="237"/>
      <c r="G681" s="237"/>
      <c r="H681" s="237"/>
      <c r="I681" s="237"/>
      <c r="J681" s="237"/>
      <c r="K681" s="237"/>
      <c r="L681" s="237"/>
      <c r="M681" s="237"/>
      <c r="N681" s="237"/>
      <c r="O681" s="237"/>
      <c r="P681" s="237"/>
      <c r="Q681" s="237"/>
      <c r="R681" s="237"/>
      <c r="S681" s="237"/>
      <c r="T681" s="237"/>
      <c r="U681" s="237"/>
    </row>
    <row r="682" spans="1:21" ht="15.75" customHeight="1" x14ac:dyDescent="0.25">
      <c r="A682" s="237"/>
      <c r="B682" s="505"/>
      <c r="C682" s="237"/>
      <c r="D682" s="237"/>
      <c r="E682" s="237"/>
      <c r="F682" s="237"/>
      <c r="G682" s="237"/>
      <c r="H682" s="237"/>
      <c r="I682" s="237"/>
      <c r="J682" s="237"/>
      <c r="K682" s="237"/>
      <c r="L682" s="237"/>
      <c r="M682" s="237"/>
      <c r="N682" s="237"/>
      <c r="O682" s="237"/>
      <c r="P682" s="237"/>
      <c r="Q682" s="237"/>
      <c r="R682" s="237"/>
      <c r="S682" s="237"/>
      <c r="T682" s="237"/>
      <c r="U682" s="237"/>
    </row>
    <row r="683" spans="1:21" ht="15.75" customHeight="1" x14ac:dyDescent="0.25">
      <c r="A683" s="237"/>
      <c r="B683" s="505"/>
      <c r="C683" s="237"/>
      <c r="D683" s="237"/>
      <c r="E683" s="237"/>
      <c r="F683" s="237"/>
      <c r="G683" s="237"/>
      <c r="H683" s="237"/>
      <c r="I683" s="237"/>
      <c r="J683" s="237"/>
      <c r="K683" s="237"/>
      <c r="L683" s="237"/>
      <c r="M683" s="237"/>
      <c r="N683" s="237"/>
      <c r="O683" s="237"/>
      <c r="P683" s="237"/>
      <c r="Q683" s="237"/>
      <c r="R683" s="237"/>
      <c r="S683" s="237"/>
      <c r="T683" s="237"/>
      <c r="U683" s="237"/>
    </row>
    <row r="684" spans="1:21" ht="15.75" customHeight="1" x14ac:dyDescent="0.25">
      <c r="A684" s="237"/>
      <c r="B684" s="505"/>
      <c r="C684" s="237"/>
      <c r="D684" s="237"/>
      <c r="E684" s="237"/>
      <c r="F684" s="237"/>
      <c r="G684" s="237"/>
      <c r="H684" s="237"/>
      <c r="I684" s="237"/>
      <c r="J684" s="237"/>
      <c r="K684" s="237"/>
      <c r="L684" s="237"/>
      <c r="M684" s="237"/>
      <c r="N684" s="237"/>
      <c r="O684" s="237"/>
      <c r="P684" s="237"/>
      <c r="Q684" s="237"/>
      <c r="R684" s="237"/>
      <c r="S684" s="237"/>
      <c r="T684" s="237"/>
      <c r="U684" s="237"/>
    </row>
    <row r="685" spans="1:21" ht="15.75" customHeight="1" x14ac:dyDescent="0.25">
      <c r="A685" s="237"/>
      <c r="B685" s="505"/>
      <c r="C685" s="237"/>
      <c r="D685" s="237"/>
      <c r="E685" s="237"/>
      <c r="F685" s="237"/>
      <c r="G685" s="237"/>
      <c r="H685" s="237"/>
      <c r="I685" s="237"/>
      <c r="J685" s="237"/>
      <c r="K685" s="237"/>
      <c r="L685" s="237"/>
      <c r="M685" s="237"/>
      <c r="N685" s="237"/>
      <c r="O685" s="237"/>
      <c r="P685" s="237"/>
      <c r="Q685" s="237"/>
      <c r="R685" s="237"/>
      <c r="S685" s="237"/>
      <c r="T685" s="237"/>
      <c r="U685" s="237"/>
    </row>
    <row r="686" spans="1:21" ht="15.75" customHeight="1" x14ac:dyDescent="0.25">
      <c r="A686" s="237"/>
      <c r="B686" s="505"/>
      <c r="C686" s="237"/>
      <c r="D686" s="237"/>
      <c r="E686" s="237"/>
      <c r="F686" s="237"/>
      <c r="G686" s="237"/>
      <c r="H686" s="237"/>
      <c r="I686" s="237"/>
      <c r="J686" s="237"/>
      <c r="K686" s="237"/>
      <c r="L686" s="237"/>
      <c r="M686" s="237"/>
      <c r="N686" s="237"/>
      <c r="O686" s="237"/>
      <c r="P686" s="237"/>
      <c r="Q686" s="237"/>
      <c r="R686" s="237"/>
      <c r="S686" s="237"/>
      <c r="T686" s="237"/>
      <c r="U686" s="237"/>
    </row>
    <row r="687" spans="1:21" ht="15.75" customHeight="1" x14ac:dyDescent="0.25">
      <c r="A687" s="237"/>
      <c r="B687" s="505"/>
      <c r="C687" s="237"/>
      <c r="D687" s="237"/>
      <c r="E687" s="237"/>
      <c r="F687" s="237"/>
      <c r="G687" s="237"/>
      <c r="H687" s="237"/>
      <c r="I687" s="237"/>
      <c r="J687" s="237"/>
      <c r="K687" s="237"/>
      <c r="L687" s="237"/>
      <c r="M687" s="237"/>
      <c r="N687" s="237"/>
      <c r="O687" s="237"/>
      <c r="P687" s="237"/>
      <c r="Q687" s="237"/>
      <c r="R687" s="237"/>
      <c r="S687" s="237"/>
      <c r="T687" s="237"/>
      <c r="U687" s="237"/>
    </row>
    <row r="688" spans="1:21" ht="15.75" customHeight="1" x14ac:dyDescent="0.25">
      <c r="A688" s="237"/>
      <c r="B688" s="505"/>
      <c r="C688" s="237"/>
      <c r="D688" s="237"/>
      <c r="E688" s="237"/>
      <c r="F688" s="237"/>
      <c r="G688" s="237"/>
      <c r="H688" s="237"/>
      <c r="I688" s="237"/>
      <c r="J688" s="237"/>
      <c r="K688" s="237"/>
      <c r="L688" s="237"/>
      <c r="M688" s="237"/>
      <c r="N688" s="237"/>
      <c r="O688" s="237"/>
      <c r="P688" s="237"/>
      <c r="Q688" s="237"/>
      <c r="R688" s="237"/>
      <c r="S688" s="237"/>
      <c r="T688" s="237"/>
      <c r="U688" s="237"/>
    </row>
    <row r="689" spans="1:21" ht="15.75" customHeight="1" x14ac:dyDescent="0.25">
      <c r="A689" s="237"/>
      <c r="B689" s="505"/>
      <c r="C689" s="237"/>
      <c r="D689" s="237"/>
      <c r="E689" s="237"/>
      <c r="F689" s="237"/>
      <c r="G689" s="237"/>
      <c r="H689" s="237"/>
      <c r="I689" s="237"/>
      <c r="J689" s="237"/>
      <c r="K689" s="237"/>
      <c r="L689" s="237"/>
      <c r="M689" s="237"/>
      <c r="N689" s="237"/>
      <c r="O689" s="237"/>
      <c r="P689" s="237"/>
      <c r="Q689" s="237"/>
      <c r="R689" s="237"/>
      <c r="S689" s="237"/>
      <c r="T689" s="237"/>
      <c r="U689" s="237"/>
    </row>
    <row r="690" spans="1:21" ht="15.75" customHeight="1" x14ac:dyDescent="0.25">
      <c r="A690" s="237"/>
      <c r="B690" s="505"/>
      <c r="C690" s="237"/>
      <c r="D690" s="237"/>
      <c r="E690" s="237"/>
      <c r="F690" s="237"/>
      <c r="G690" s="237"/>
      <c r="H690" s="237"/>
      <c r="I690" s="237"/>
      <c r="J690" s="237"/>
      <c r="K690" s="237"/>
      <c r="L690" s="237"/>
      <c r="M690" s="237"/>
      <c r="N690" s="237"/>
      <c r="O690" s="237"/>
      <c r="P690" s="237"/>
      <c r="Q690" s="237"/>
      <c r="R690" s="237"/>
      <c r="S690" s="237"/>
      <c r="T690" s="237"/>
      <c r="U690" s="237"/>
    </row>
    <row r="691" spans="1:21" ht="15.75" customHeight="1" x14ac:dyDescent="0.25">
      <c r="A691" s="237"/>
      <c r="B691" s="505"/>
      <c r="C691" s="237"/>
      <c r="D691" s="237"/>
      <c r="E691" s="237"/>
      <c r="F691" s="237"/>
      <c r="G691" s="237"/>
      <c r="H691" s="237"/>
      <c r="I691" s="237"/>
      <c r="J691" s="237"/>
      <c r="K691" s="237"/>
      <c r="L691" s="237"/>
      <c r="M691" s="237"/>
      <c r="N691" s="237"/>
      <c r="O691" s="237"/>
      <c r="P691" s="237"/>
      <c r="Q691" s="237"/>
      <c r="R691" s="237"/>
      <c r="S691" s="237"/>
      <c r="T691" s="237"/>
      <c r="U691" s="237"/>
    </row>
    <row r="692" spans="1:21" ht="15.75" customHeight="1" x14ac:dyDescent="0.25">
      <c r="A692" s="237"/>
      <c r="B692" s="505"/>
      <c r="C692" s="237"/>
      <c r="D692" s="237"/>
      <c r="E692" s="237"/>
      <c r="F692" s="237"/>
      <c r="G692" s="237"/>
      <c r="H692" s="237"/>
      <c r="I692" s="237"/>
      <c r="J692" s="237"/>
      <c r="K692" s="237"/>
      <c r="L692" s="237"/>
      <c r="M692" s="237"/>
      <c r="N692" s="237"/>
      <c r="O692" s="237"/>
      <c r="P692" s="237"/>
      <c r="Q692" s="237"/>
      <c r="R692" s="237"/>
      <c r="S692" s="237"/>
      <c r="T692" s="237"/>
      <c r="U692" s="237"/>
    </row>
    <row r="693" spans="1:21" ht="15.75" customHeight="1" x14ac:dyDescent="0.25">
      <c r="A693" s="237"/>
      <c r="B693" s="505"/>
      <c r="C693" s="237"/>
      <c r="D693" s="237"/>
      <c r="E693" s="237"/>
      <c r="F693" s="237"/>
      <c r="G693" s="237"/>
      <c r="H693" s="237"/>
      <c r="I693" s="237"/>
      <c r="J693" s="237"/>
      <c r="K693" s="237"/>
      <c r="L693" s="237"/>
      <c r="M693" s="237"/>
      <c r="N693" s="237"/>
      <c r="O693" s="237"/>
      <c r="P693" s="237"/>
      <c r="Q693" s="237"/>
      <c r="R693" s="237"/>
      <c r="S693" s="237"/>
      <c r="T693" s="237"/>
      <c r="U693" s="237"/>
    </row>
    <row r="694" spans="1:21" ht="15.75" customHeight="1" x14ac:dyDescent="0.25">
      <c r="A694" s="237"/>
      <c r="B694" s="505"/>
      <c r="C694" s="237"/>
      <c r="D694" s="237"/>
      <c r="E694" s="237"/>
      <c r="F694" s="237"/>
      <c r="G694" s="237"/>
      <c r="H694" s="237"/>
      <c r="I694" s="237"/>
      <c r="J694" s="237"/>
      <c r="K694" s="237"/>
      <c r="L694" s="237"/>
      <c r="M694" s="237"/>
      <c r="N694" s="237"/>
      <c r="O694" s="237"/>
      <c r="P694" s="237"/>
      <c r="Q694" s="237"/>
      <c r="R694" s="237"/>
      <c r="S694" s="237"/>
      <c r="T694" s="237"/>
      <c r="U694" s="237"/>
    </row>
    <row r="695" spans="1:21" ht="15.75" customHeight="1" x14ac:dyDescent="0.25">
      <c r="A695" s="237"/>
      <c r="B695" s="505"/>
      <c r="C695" s="237"/>
      <c r="D695" s="237"/>
      <c r="E695" s="237"/>
      <c r="F695" s="237"/>
      <c r="G695" s="237"/>
      <c r="H695" s="237"/>
      <c r="I695" s="237"/>
      <c r="J695" s="237"/>
      <c r="K695" s="237"/>
      <c r="L695" s="237"/>
      <c r="M695" s="237"/>
      <c r="N695" s="237"/>
      <c r="O695" s="237"/>
      <c r="P695" s="237"/>
      <c r="Q695" s="237"/>
      <c r="R695" s="237"/>
      <c r="S695" s="237"/>
      <c r="T695" s="237"/>
      <c r="U695" s="237"/>
    </row>
    <row r="696" spans="1:21" ht="15.75" customHeight="1" x14ac:dyDescent="0.25">
      <c r="A696" s="237"/>
      <c r="B696" s="505"/>
      <c r="C696" s="237"/>
      <c r="D696" s="237"/>
      <c r="E696" s="237"/>
      <c r="F696" s="237"/>
      <c r="G696" s="237"/>
      <c r="H696" s="237"/>
      <c r="I696" s="237"/>
      <c r="J696" s="237"/>
      <c r="K696" s="237"/>
      <c r="L696" s="237"/>
      <c r="M696" s="237"/>
      <c r="N696" s="237"/>
      <c r="O696" s="237"/>
      <c r="P696" s="237"/>
      <c r="Q696" s="237"/>
      <c r="R696" s="237"/>
      <c r="S696" s="237"/>
      <c r="T696" s="237"/>
      <c r="U696" s="237"/>
    </row>
    <row r="697" spans="1:21" ht="15.75" customHeight="1" x14ac:dyDescent="0.25">
      <c r="A697" s="237"/>
      <c r="B697" s="505"/>
      <c r="C697" s="237"/>
      <c r="D697" s="237"/>
      <c r="E697" s="237"/>
      <c r="F697" s="237"/>
      <c r="G697" s="237"/>
      <c r="H697" s="237"/>
      <c r="I697" s="237"/>
      <c r="J697" s="237"/>
      <c r="K697" s="237"/>
      <c r="L697" s="237"/>
      <c r="M697" s="237"/>
      <c r="N697" s="237"/>
      <c r="O697" s="237"/>
      <c r="P697" s="237"/>
      <c r="Q697" s="237"/>
      <c r="R697" s="237"/>
      <c r="S697" s="237"/>
      <c r="T697" s="237"/>
      <c r="U697" s="237"/>
    </row>
    <row r="698" spans="1:21" ht="15.75" customHeight="1" x14ac:dyDescent="0.25">
      <c r="A698" s="237"/>
      <c r="B698" s="505"/>
      <c r="C698" s="237"/>
      <c r="D698" s="237"/>
      <c r="E698" s="237"/>
      <c r="F698" s="237"/>
      <c r="G698" s="237"/>
      <c r="H698" s="237"/>
      <c r="I698" s="237"/>
      <c r="J698" s="237"/>
      <c r="K698" s="237"/>
      <c r="L698" s="237"/>
      <c r="M698" s="237"/>
      <c r="N698" s="237"/>
      <c r="O698" s="237"/>
      <c r="P698" s="237"/>
      <c r="Q698" s="237"/>
      <c r="R698" s="237"/>
      <c r="S698" s="237"/>
      <c r="T698" s="237"/>
      <c r="U698" s="237"/>
    </row>
    <row r="699" spans="1:21" ht="15.75" customHeight="1" x14ac:dyDescent="0.25">
      <c r="A699" s="237"/>
      <c r="B699" s="505"/>
      <c r="C699" s="237"/>
      <c r="D699" s="237"/>
      <c r="E699" s="237"/>
      <c r="F699" s="237"/>
      <c r="G699" s="237"/>
      <c r="H699" s="237"/>
      <c r="I699" s="237"/>
      <c r="J699" s="237"/>
      <c r="K699" s="237"/>
      <c r="L699" s="237"/>
      <c r="M699" s="237"/>
      <c r="N699" s="237"/>
      <c r="O699" s="237"/>
      <c r="P699" s="237"/>
      <c r="Q699" s="237"/>
      <c r="R699" s="237"/>
      <c r="S699" s="237"/>
      <c r="T699" s="237"/>
      <c r="U699" s="237"/>
    </row>
    <row r="700" spans="1:21" ht="15.75" customHeight="1" x14ac:dyDescent="0.25">
      <c r="A700" s="237"/>
      <c r="B700" s="505"/>
      <c r="C700" s="237"/>
      <c r="D700" s="237"/>
      <c r="E700" s="237"/>
      <c r="F700" s="237"/>
      <c r="G700" s="237"/>
      <c r="H700" s="237"/>
      <c r="I700" s="237"/>
      <c r="J700" s="237"/>
      <c r="K700" s="237"/>
      <c r="L700" s="237"/>
      <c r="M700" s="237"/>
      <c r="N700" s="237"/>
      <c r="O700" s="237"/>
      <c r="P700" s="237"/>
      <c r="Q700" s="237"/>
      <c r="R700" s="237"/>
      <c r="S700" s="237"/>
      <c r="T700" s="237"/>
      <c r="U700" s="237"/>
    </row>
    <row r="701" spans="1:21" ht="15.75" customHeight="1" x14ac:dyDescent="0.25">
      <c r="A701" s="237"/>
      <c r="B701" s="505"/>
      <c r="C701" s="237"/>
      <c r="D701" s="237"/>
      <c r="E701" s="237"/>
      <c r="F701" s="237"/>
      <c r="G701" s="237"/>
      <c r="H701" s="237"/>
      <c r="I701" s="237"/>
      <c r="J701" s="237"/>
      <c r="K701" s="237"/>
      <c r="L701" s="237"/>
      <c r="M701" s="237"/>
      <c r="N701" s="237"/>
      <c r="O701" s="237"/>
      <c r="P701" s="237"/>
      <c r="Q701" s="237"/>
      <c r="R701" s="237"/>
      <c r="S701" s="237"/>
      <c r="T701" s="237"/>
      <c r="U701" s="237"/>
    </row>
    <row r="702" spans="1:21" ht="15.75" customHeight="1" x14ac:dyDescent="0.25">
      <c r="A702" s="237"/>
      <c r="B702" s="505"/>
      <c r="C702" s="237"/>
      <c r="D702" s="237"/>
      <c r="E702" s="237"/>
      <c r="F702" s="237"/>
      <c r="G702" s="237"/>
      <c r="H702" s="237"/>
      <c r="I702" s="237"/>
      <c r="J702" s="237"/>
      <c r="K702" s="237"/>
      <c r="L702" s="237"/>
      <c r="M702" s="237"/>
      <c r="N702" s="237"/>
      <c r="O702" s="237"/>
      <c r="P702" s="237"/>
      <c r="Q702" s="237"/>
      <c r="R702" s="237"/>
      <c r="S702" s="237"/>
      <c r="T702" s="237"/>
      <c r="U702" s="237"/>
    </row>
    <row r="703" spans="1:21" ht="15.75" customHeight="1" x14ac:dyDescent="0.25">
      <c r="A703" s="237"/>
      <c r="B703" s="505"/>
      <c r="C703" s="237"/>
      <c r="D703" s="237"/>
      <c r="E703" s="237"/>
      <c r="F703" s="237"/>
      <c r="G703" s="237"/>
      <c r="H703" s="237"/>
      <c r="I703" s="237"/>
      <c r="J703" s="237"/>
      <c r="K703" s="237"/>
      <c r="L703" s="237"/>
      <c r="M703" s="237"/>
      <c r="N703" s="237"/>
      <c r="O703" s="237"/>
      <c r="P703" s="237"/>
      <c r="Q703" s="237"/>
      <c r="R703" s="237"/>
      <c r="S703" s="237"/>
      <c r="T703" s="237"/>
      <c r="U703" s="237"/>
    </row>
    <row r="704" spans="1:21" ht="15.75" customHeight="1" x14ac:dyDescent="0.25">
      <c r="A704" s="237"/>
      <c r="B704" s="505"/>
      <c r="C704" s="237"/>
      <c r="D704" s="237"/>
      <c r="E704" s="237"/>
      <c r="F704" s="237"/>
      <c r="G704" s="237"/>
      <c r="H704" s="237"/>
      <c r="I704" s="237"/>
      <c r="J704" s="237"/>
      <c r="K704" s="237"/>
      <c r="L704" s="237"/>
      <c r="M704" s="237"/>
      <c r="N704" s="237"/>
      <c r="O704" s="237"/>
      <c r="P704" s="237"/>
      <c r="Q704" s="237"/>
      <c r="R704" s="237"/>
      <c r="S704" s="237"/>
      <c r="T704" s="237"/>
      <c r="U704" s="237"/>
    </row>
    <row r="705" spans="1:21" ht="15.75" customHeight="1" x14ac:dyDescent="0.25">
      <c r="A705" s="237"/>
      <c r="B705" s="505"/>
      <c r="C705" s="237"/>
      <c r="D705" s="237"/>
      <c r="E705" s="237"/>
      <c r="F705" s="237"/>
      <c r="G705" s="237"/>
      <c r="H705" s="237"/>
      <c r="I705" s="237"/>
      <c r="J705" s="237"/>
      <c r="K705" s="237"/>
      <c r="L705" s="237"/>
      <c r="M705" s="237"/>
      <c r="N705" s="237"/>
      <c r="O705" s="237"/>
      <c r="P705" s="237"/>
      <c r="Q705" s="237"/>
      <c r="R705" s="237"/>
      <c r="S705" s="237"/>
      <c r="T705" s="237"/>
      <c r="U705" s="237"/>
    </row>
    <row r="706" spans="1:21" ht="15.75" customHeight="1" x14ac:dyDescent="0.25">
      <c r="A706" s="237"/>
      <c r="B706" s="505"/>
      <c r="C706" s="237"/>
      <c r="D706" s="237"/>
      <c r="E706" s="237"/>
      <c r="F706" s="237"/>
      <c r="G706" s="237"/>
      <c r="H706" s="237"/>
      <c r="I706" s="237"/>
      <c r="J706" s="237"/>
      <c r="K706" s="237"/>
      <c r="L706" s="237"/>
      <c r="M706" s="237"/>
      <c r="N706" s="237"/>
      <c r="O706" s="237"/>
      <c r="P706" s="237"/>
      <c r="Q706" s="237"/>
      <c r="R706" s="237"/>
      <c r="S706" s="237"/>
      <c r="T706" s="237"/>
      <c r="U706" s="237"/>
    </row>
    <row r="707" spans="1:21" ht="15.75" customHeight="1" x14ac:dyDescent="0.25">
      <c r="A707" s="237"/>
      <c r="B707" s="505"/>
      <c r="C707" s="237"/>
      <c r="D707" s="237"/>
      <c r="E707" s="237"/>
      <c r="F707" s="237"/>
      <c r="G707" s="237"/>
      <c r="H707" s="237"/>
      <c r="I707" s="237"/>
      <c r="J707" s="237"/>
      <c r="K707" s="237"/>
      <c r="L707" s="237"/>
      <c r="M707" s="237"/>
      <c r="N707" s="237"/>
      <c r="O707" s="237"/>
      <c r="P707" s="237"/>
      <c r="Q707" s="237"/>
      <c r="R707" s="237"/>
      <c r="S707" s="237"/>
      <c r="T707" s="237"/>
      <c r="U707" s="237"/>
    </row>
    <row r="708" spans="1:21" ht="15.75" customHeight="1" x14ac:dyDescent="0.25">
      <c r="A708" s="237"/>
      <c r="B708" s="505"/>
      <c r="C708" s="237"/>
      <c r="D708" s="237"/>
      <c r="E708" s="237"/>
      <c r="F708" s="237"/>
      <c r="G708" s="237"/>
      <c r="H708" s="237"/>
      <c r="I708" s="237"/>
      <c r="J708" s="237"/>
      <c r="K708" s="237"/>
      <c r="L708" s="237"/>
      <c r="M708" s="237"/>
      <c r="N708" s="237"/>
      <c r="O708" s="237"/>
      <c r="P708" s="237"/>
      <c r="Q708" s="237"/>
      <c r="R708" s="237"/>
      <c r="S708" s="237"/>
      <c r="T708" s="237"/>
      <c r="U708" s="237"/>
    </row>
    <row r="709" spans="1:21" ht="15.75" customHeight="1" x14ac:dyDescent="0.25">
      <c r="A709" s="237"/>
      <c r="B709" s="505"/>
      <c r="C709" s="237"/>
      <c r="D709" s="237"/>
      <c r="E709" s="237"/>
      <c r="F709" s="237"/>
      <c r="G709" s="237"/>
      <c r="H709" s="237"/>
      <c r="I709" s="237"/>
      <c r="J709" s="237"/>
      <c r="K709" s="237"/>
      <c r="L709" s="237"/>
      <c r="M709" s="237"/>
      <c r="N709" s="237"/>
      <c r="O709" s="237"/>
      <c r="P709" s="237"/>
      <c r="Q709" s="237"/>
      <c r="R709" s="237"/>
      <c r="S709" s="237"/>
      <c r="T709" s="237"/>
      <c r="U709" s="237"/>
    </row>
    <row r="710" spans="1:21" ht="15.75" customHeight="1" x14ac:dyDescent="0.25">
      <c r="A710" s="237"/>
      <c r="B710" s="505"/>
      <c r="C710" s="237"/>
      <c r="D710" s="237"/>
      <c r="E710" s="237"/>
      <c r="F710" s="237"/>
      <c r="G710" s="237"/>
      <c r="H710" s="237"/>
      <c r="I710" s="237"/>
      <c r="J710" s="237"/>
      <c r="K710" s="237"/>
      <c r="L710" s="237"/>
      <c r="M710" s="237"/>
      <c r="N710" s="237"/>
      <c r="O710" s="237"/>
      <c r="P710" s="237"/>
      <c r="Q710" s="237"/>
      <c r="R710" s="237"/>
      <c r="S710" s="237"/>
      <c r="T710" s="237"/>
      <c r="U710" s="237"/>
    </row>
    <row r="711" spans="1:21" ht="15.75" customHeight="1" x14ac:dyDescent="0.25">
      <c r="A711" s="237"/>
      <c r="B711" s="505"/>
      <c r="C711" s="237"/>
      <c r="D711" s="237"/>
      <c r="E711" s="237"/>
      <c r="F711" s="237"/>
      <c r="G711" s="237"/>
      <c r="H711" s="237"/>
      <c r="I711" s="237"/>
      <c r="J711" s="237"/>
      <c r="K711" s="237"/>
      <c r="L711" s="237"/>
      <c r="M711" s="237"/>
      <c r="N711" s="237"/>
      <c r="O711" s="237"/>
      <c r="P711" s="237"/>
      <c r="Q711" s="237"/>
      <c r="R711" s="237"/>
      <c r="S711" s="237"/>
      <c r="T711" s="237"/>
      <c r="U711" s="237"/>
    </row>
    <row r="712" spans="1:21" ht="15.75" customHeight="1" x14ac:dyDescent="0.25">
      <c r="A712" s="237"/>
      <c r="B712" s="505"/>
      <c r="C712" s="237"/>
      <c r="D712" s="237"/>
      <c r="E712" s="237"/>
      <c r="F712" s="237"/>
      <c r="G712" s="237"/>
      <c r="H712" s="237"/>
      <c r="I712" s="237"/>
      <c r="J712" s="237"/>
      <c r="K712" s="237"/>
      <c r="L712" s="237"/>
      <c r="M712" s="237"/>
      <c r="N712" s="237"/>
      <c r="O712" s="237"/>
      <c r="P712" s="237"/>
      <c r="Q712" s="237"/>
      <c r="R712" s="237"/>
      <c r="S712" s="237"/>
      <c r="T712" s="237"/>
      <c r="U712" s="237"/>
    </row>
    <row r="713" spans="1:21" ht="15.75" customHeight="1" x14ac:dyDescent="0.25">
      <c r="A713" s="237"/>
      <c r="B713" s="505"/>
      <c r="C713" s="237"/>
      <c r="D713" s="237"/>
      <c r="E713" s="237"/>
      <c r="F713" s="237"/>
      <c r="G713" s="237"/>
      <c r="H713" s="237"/>
      <c r="I713" s="237"/>
      <c r="J713" s="237"/>
      <c r="K713" s="237"/>
      <c r="L713" s="237"/>
      <c r="M713" s="237"/>
      <c r="N713" s="237"/>
      <c r="O713" s="237"/>
      <c r="P713" s="237"/>
      <c r="Q713" s="237"/>
      <c r="R713" s="237"/>
      <c r="S713" s="237"/>
      <c r="T713" s="237"/>
      <c r="U713" s="237"/>
    </row>
    <row r="714" spans="1:21" ht="15.75" customHeight="1" x14ac:dyDescent="0.25">
      <c r="A714" s="237"/>
      <c r="B714" s="505"/>
      <c r="C714" s="237"/>
      <c r="D714" s="237"/>
      <c r="E714" s="237"/>
      <c r="F714" s="237"/>
      <c r="G714" s="237"/>
      <c r="H714" s="237"/>
      <c r="I714" s="237"/>
      <c r="J714" s="237"/>
      <c r="K714" s="237"/>
      <c r="L714" s="237"/>
      <c r="M714" s="237"/>
      <c r="N714" s="237"/>
      <c r="O714" s="237"/>
      <c r="P714" s="237"/>
      <c r="Q714" s="237"/>
      <c r="R714" s="237"/>
      <c r="S714" s="237"/>
      <c r="T714" s="237"/>
      <c r="U714" s="237"/>
    </row>
    <row r="715" spans="1:21" ht="15.75" customHeight="1" x14ac:dyDescent="0.25">
      <c r="A715" s="237"/>
      <c r="B715" s="505"/>
      <c r="C715" s="237"/>
      <c r="D715" s="237"/>
      <c r="E715" s="237"/>
      <c r="F715" s="237"/>
      <c r="G715" s="237"/>
      <c r="H715" s="237"/>
      <c r="I715" s="237"/>
      <c r="J715" s="237"/>
      <c r="K715" s="237"/>
      <c r="L715" s="237"/>
      <c r="M715" s="237"/>
      <c r="N715" s="237"/>
      <c r="O715" s="237"/>
      <c r="P715" s="237"/>
      <c r="Q715" s="237"/>
      <c r="R715" s="237"/>
      <c r="S715" s="237"/>
      <c r="T715" s="237"/>
      <c r="U715" s="237"/>
    </row>
    <row r="716" spans="1:21" ht="15.75" customHeight="1" x14ac:dyDescent="0.25">
      <c r="A716" s="237"/>
      <c r="B716" s="505"/>
      <c r="C716" s="237"/>
      <c r="D716" s="237"/>
      <c r="E716" s="237"/>
      <c r="F716" s="237"/>
      <c r="G716" s="237"/>
      <c r="H716" s="237"/>
      <c r="I716" s="237"/>
      <c r="J716" s="237"/>
      <c r="K716" s="237"/>
      <c r="L716" s="237"/>
      <c r="M716" s="237"/>
      <c r="N716" s="237"/>
      <c r="O716" s="237"/>
      <c r="P716" s="237"/>
      <c r="Q716" s="237"/>
      <c r="R716" s="237"/>
      <c r="S716" s="237"/>
      <c r="T716" s="237"/>
      <c r="U716" s="237"/>
    </row>
    <row r="717" spans="1:21" ht="15.75" customHeight="1" x14ac:dyDescent="0.25">
      <c r="A717" s="237"/>
      <c r="B717" s="505"/>
      <c r="C717" s="237"/>
      <c r="D717" s="237"/>
      <c r="E717" s="237"/>
      <c r="F717" s="237"/>
      <c r="G717" s="237"/>
      <c r="H717" s="237"/>
      <c r="I717" s="237"/>
      <c r="J717" s="237"/>
      <c r="K717" s="237"/>
      <c r="L717" s="237"/>
      <c r="M717" s="237"/>
      <c r="N717" s="237"/>
      <c r="O717" s="237"/>
      <c r="P717" s="237"/>
      <c r="Q717" s="237"/>
      <c r="R717" s="237"/>
      <c r="S717" s="237"/>
      <c r="T717" s="237"/>
      <c r="U717" s="237"/>
    </row>
    <row r="718" spans="1:21" ht="15.75" customHeight="1" x14ac:dyDescent="0.25">
      <c r="A718" s="237"/>
      <c r="B718" s="505"/>
      <c r="C718" s="237"/>
      <c r="D718" s="237"/>
      <c r="E718" s="237"/>
      <c r="F718" s="237"/>
      <c r="G718" s="237"/>
      <c r="H718" s="237"/>
      <c r="I718" s="237"/>
      <c r="J718" s="237"/>
      <c r="K718" s="237"/>
      <c r="L718" s="237"/>
      <c r="M718" s="237"/>
      <c r="N718" s="237"/>
      <c r="O718" s="237"/>
      <c r="P718" s="237"/>
      <c r="Q718" s="237"/>
      <c r="R718" s="237"/>
      <c r="S718" s="237"/>
      <c r="T718" s="237"/>
      <c r="U718" s="237"/>
    </row>
    <row r="719" spans="1:21" ht="15.75" customHeight="1" x14ac:dyDescent="0.25">
      <c r="A719" s="237"/>
      <c r="B719" s="505"/>
      <c r="C719" s="237"/>
      <c r="D719" s="237"/>
      <c r="E719" s="237"/>
      <c r="F719" s="237"/>
      <c r="G719" s="237"/>
      <c r="H719" s="237"/>
      <c r="I719" s="237"/>
      <c r="J719" s="237"/>
      <c r="K719" s="237"/>
      <c r="L719" s="237"/>
      <c r="M719" s="237"/>
      <c r="N719" s="237"/>
      <c r="O719" s="237"/>
      <c r="P719" s="237"/>
      <c r="Q719" s="237"/>
      <c r="R719" s="237"/>
      <c r="S719" s="237"/>
      <c r="T719" s="237"/>
      <c r="U719" s="237"/>
    </row>
    <row r="720" spans="1:21" ht="15.75" customHeight="1" x14ac:dyDescent="0.25">
      <c r="A720" s="237"/>
      <c r="B720" s="505"/>
      <c r="C720" s="237"/>
      <c r="D720" s="237"/>
      <c r="E720" s="237"/>
      <c r="F720" s="237"/>
      <c r="G720" s="237"/>
      <c r="H720" s="237"/>
      <c r="I720" s="237"/>
      <c r="J720" s="237"/>
      <c r="K720" s="237"/>
      <c r="L720" s="237"/>
      <c r="M720" s="237"/>
      <c r="N720" s="237"/>
      <c r="O720" s="237"/>
      <c r="P720" s="237"/>
      <c r="Q720" s="237"/>
      <c r="R720" s="237"/>
      <c r="S720" s="237"/>
      <c r="T720" s="237"/>
      <c r="U720" s="237"/>
    </row>
    <row r="721" spans="1:21" ht="15.75" customHeight="1" x14ac:dyDescent="0.25">
      <c r="A721" s="237"/>
      <c r="B721" s="505"/>
      <c r="C721" s="237"/>
      <c r="D721" s="237"/>
      <c r="E721" s="237"/>
      <c r="F721" s="237"/>
      <c r="G721" s="237"/>
      <c r="H721" s="237"/>
      <c r="I721" s="237"/>
      <c r="J721" s="237"/>
      <c r="K721" s="237"/>
      <c r="L721" s="237"/>
      <c r="M721" s="237"/>
      <c r="N721" s="237"/>
      <c r="O721" s="237"/>
      <c r="P721" s="237"/>
      <c r="Q721" s="237"/>
      <c r="R721" s="237"/>
      <c r="S721" s="237"/>
      <c r="T721" s="237"/>
      <c r="U721" s="237"/>
    </row>
    <row r="722" spans="1:21" ht="15.75" customHeight="1" x14ac:dyDescent="0.25">
      <c r="A722" s="237"/>
      <c r="B722" s="505"/>
      <c r="C722" s="237"/>
      <c r="D722" s="237"/>
      <c r="E722" s="237"/>
      <c r="F722" s="237"/>
      <c r="G722" s="237"/>
      <c r="H722" s="237"/>
      <c r="I722" s="237"/>
      <c r="J722" s="237"/>
      <c r="K722" s="237"/>
      <c r="L722" s="237"/>
      <c r="M722" s="237"/>
      <c r="N722" s="237"/>
      <c r="O722" s="237"/>
      <c r="P722" s="237"/>
      <c r="Q722" s="237"/>
      <c r="R722" s="237"/>
      <c r="S722" s="237"/>
      <c r="T722" s="237"/>
      <c r="U722" s="237"/>
    </row>
    <row r="723" spans="1:21" ht="15.75" customHeight="1" x14ac:dyDescent="0.25">
      <c r="A723" s="237"/>
      <c r="B723" s="505"/>
      <c r="C723" s="237"/>
      <c r="D723" s="237"/>
      <c r="E723" s="237"/>
      <c r="F723" s="237"/>
      <c r="G723" s="237"/>
      <c r="H723" s="237"/>
      <c r="I723" s="237"/>
      <c r="J723" s="237"/>
      <c r="K723" s="237"/>
      <c r="L723" s="237"/>
      <c r="M723" s="237"/>
      <c r="N723" s="237"/>
      <c r="O723" s="237"/>
      <c r="P723" s="237"/>
      <c r="Q723" s="237"/>
      <c r="R723" s="237"/>
      <c r="S723" s="237"/>
      <c r="T723" s="237"/>
      <c r="U723" s="237"/>
    </row>
    <row r="724" spans="1:21" ht="15.75" customHeight="1" x14ac:dyDescent="0.25">
      <c r="A724" s="237"/>
      <c r="B724" s="505"/>
      <c r="C724" s="237"/>
      <c r="D724" s="237"/>
      <c r="E724" s="237"/>
      <c r="F724" s="237"/>
      <c r="G724" s="237"/>
      <c r="H724" s="237"/>
      <c r="I724" s="237"/>
      <c r="J724" s="237"/>
      <c r="K724" s="237"/>
      <c r="L724" s="237"/>
      <c r="M724" s="237"/>
      <c r="N724" s="237"/>
      <c r="O724" s="237"/>
      <c r="P724" s="237"/>
      <c r="Q724" s="237"/>
      <c r="R724" s="237"/>
      <c r="S724" s="237"/>
      <c r="T724" s="237"/>
      <c r="U724" s="237"/>
    </row>
    <row r="725" spans="1:21" ht="15.75" customHeight="1" x14ac:dyDescent="0.25">
      <c r="A725" s="237"/>
      <c r="B725" s="505"/>
      <c r="C725" s="237"/>
      <c r="D725" s="237"/>
      <c r="E725" s="237"/>
      <c r="F725" s="237"/>
      <c r="G725" s="237"/>
      <c r="H725" s="237"/>
      <c r="I725" s="237"/>
      <c r="J725" s="237"/>
      <c r="K725" s="237"/>
      <c r="L725" s="237"/>
      <c r="M725" s="237"/>
      <c r="N725" s="237"/>
      <c r="O725" s="237"/>
      <c r="P725" s="237"/>
      <c r="Q725" s="237"/>
      <c r="R725" s="237"/>
      <c r="S725" s="237"/>
      <c r="T725" s="237"/>
      <c r="U725" s="237"/>
    </row>
    <row r="726" spans="1:21" ht="15.75" customHeight="1" x14ac:dyDescent="0.25">
      <c r="A726" s="237"/>
      <c r="B726" s="505"/>
      <c r="C726" s="237"/>
      <c r="D726" s="237"/>
      <c r="E726" s="237"/>
      <c r="F726" s="237"/>
      <c r="G726" s="237"/>
      <c r="H726" s="237"/>
      <c r="I726" s="237"/>
      <c r="J726" s="237"/>
      <c r="K726" s="237"/>
      <c r="L726" s="237"/>
      <c r="M726" s="237"/>
      <c r="N726" s="237"/>
      <c r="O726" s="237"/>
      <c r="P726" s="237"/>
      <c r="Q726" s="237"/>
      <c r="R726" s="237"/>
      <c r="S726" s="237"/>
      <c r="T726" s="237"/>
      <c r="U726" s="237"/>
    </row>
    <row r="727" spans="1:21" ht="15.75" customHeight="1" x14ac:dyDescent="0.25">
      <c r="A727" s="237"/>
      <c r="B727" s="505"/>
      <c r="C727" s="237"/>
      <c r="D727" s="237"/>
      <c r="E727" s="237"/>
      <c r="F727" s="237"/>
      <c r="G727" s="237"/>
      <c r="H727" s="237"/>
      <c r="I727" s="237"/>
      <c r="J727" s="237"/>
      <c r="K727" s="237"/>
      <c r="L727" s="237"/>
      <c r="M727" s="237"/>
      <c r="N727" s="237"/>
      <c r="O727" s="237"/>
      <c r="P727" s="237"/>
      <c r="Q727" s="237"/>
      <c r="R727" s="237"/>
      <c r="S727" s="237"/>
      <c r="T727" s="237"/>
      <c r="U727" s="237"/>
    </row>
    <row r="728" spans="1:21" ht="15.75" customHeight="1" x14ac:dyDescent="0.25">
      <c r="A728" s="237"/>
      <c r="B728" s="505"/>
      <c r="C728" s="237"/>
      <c r="D728" s="237"/>
      <c r="E728" s="237"/>
      <c r="F728" s="237"/>
      <c r="G728" s="237"/>
      <c r="H728" s="237"/>
      <c r="I728" s="237"/>
      <c r="J728" s="237"/>
      <c r="K728" s="237"/>
      <c r="L728" s="237"/>
      <c r="M728" s="237"/>
      <c r="N728" s="237"/>
      <c r="O728" s="237"/>
      <c r="P728" s="237"/>
      <c r="Q728" s="237"/>
      <c r="R728" s="237"/>
      <c r="S728" s="237"/>
      <c r="T728" s="237"/>
      <c r="U728" s="237"/>
    </row>
    <row r="729" spans="1:21" ht="15.75" customHeight="1" x14ac:dyDescent="0.25">
      <c r="A729" s="237"/>
      <c r="B729" s="505"/>
      <c r="C729" s="237"/>
      <c r="D729" s="237"/>
      <c r="E729" s="237"/>
      <c r="F729" s="237"/>
      <c r="G729" s="237"/>
      <c r="H729" s="237"/>
      <c r="I729" s="237"/>
      <c r="J729" s="237"/>
      <c r="K729" s="237"/>
      <c r="L729" s="237"/>
      <c r="M729" s="237"/>
      <c r="N729" s="237"/>
      <c r="O729" s="237"/>
      <c r="P729" s="237"/>
      <c r="Q729" s="237"/>
      <c r="R729" s="237"/>
      <c r="S729" s="237"/>
      <c r="T729" s="237"/>
      <c r="U729" s="237"/>
    </row>
    <row r="730" spans="1:21" ht="15.75" customHeight="1" x14ac:dyDescent="0.25">
      <c r="A730" s="237"/>
      <c r="B730" s="505"/>
      <c r="C730" s="237"/>
      <c r="D730" s="237"/>
      <c r="E730" s="237"/>
      <c r="F730" s="237"/>
      <c r="G730" s="237"/>
      <c r="H730" s="237"/>
      <c r="I730" s="237"/>
      <c r="J730" s="237"/>
      <c r="K730" s="237"/>
      <c r="L730" s="237"/>
      <c r="M730" s="237"/>
      <c r="N730" s="237"/>
      <c r="O730" s="237"/>
      <c r="P730" s="237"/>
      <c r="Q730" s="237"/>
      <c r="R730" s="237"/>
      <c r="S730" s="237"/>
      <c r="T730" s="237"/>
      <c r="U730" s="237"/>
    </row>
    <row r="731" spans="1:21" ht="15.75" customHeight="1" x14ac:dyDescent="0.25">
      <c r="A731" s="237"/>
      <c r="B731" s="505"/>
      <c r="C731" s="237"/>
      <c r="D731" s="237"/>
      <c r="E731" s="237"/>
      <c r="F731" s="237"/>
      <c r="G731" s="237"/>
      <c r="H731" s="237"/>
      <c r="I731" s="237"/>
      <c r="J731" s="237"/>
      <c r="K731" s="237"/>
      <c r="L731" s="237"/>
      <c r="M731" s="237"/>
      <c r="N731" s="237"/>
      <c r="O731" s="237"/>
      <c r="P731" s="237"/>
      <c r="Q731" s="237"/>
      <c r="R731" s="237"/>
      <c r="S731" s="237"/>
      <c r="T731" s="237"/>
      <c r="U731" s="237"/>
    </row>
    <row r="732" spans="1:21" ht="15.75" customHeight="1" x14ac:dyDescent="0.25">
      <c r="A732" s="237"/>
      <c r="B732" s="505"/>
      <c r="C732" s="237"/>
      <c r="D732" s="237"/>
      <c r="E732" s="237"/>
      <c r="F732" s="237"/>
      <c r="G732" s="237"/>
      <c r="H732" s="237"/>
      <c r="I732" s="237"/>
      <c r="J732" s="237"/>
      <c r="K732" s="237"/>
      <c r="L732" s="237"/>
      <c r="M732" s="237"/>
      <c r="N732" s="237"/>
      <c r="O732" s="237"/>
      <c r="P732" s="237"/>
      <c r="Q732" s="237"/>
      <c r="R732" s="237"/>
      <c r="S732" s="237"/>
      <c r="T732" s="237"/>
      <c r="U732" s="237"/>
    </row>
    <row r="733" spans="1:21" ht="15.75" customHeight="1" x14ac:dyDescent="0.25">
      <c r="A733" s="237"/>
      <c r="B733" s="505"/>
      <c r="C733" s="237"/>
      <c r="D733" s="237"/>
      <c r="E733" s="237"/>
      <c r="F733" s="237"/>
      <c r="G733" s="237"/>
      <c r="H733" s="237"/>
      <c r="I733" s="237"/>
      <c r="J733" s="237"/>
      <c r="K733" s="237"/>
      <c r="L733" s="237"/>
      <c r="M733" s="237"/>
      <c r="N733" s="237"/>
      <c r="O733" s="237"/>
      <c r="P733" s="237"/>
      <c r="Q733" s="237"/>
      <c r="R733" s="237"/>
      <c r="S733" s="237"/>
      <c r="T733" s="237"/>
      <c r="U733" s="237"/>
    </row>
    <row r="734" spans="1:21" ht="15.75" customHeight="1" x14ac:dyDescent="0.25">
      <c r="A734" s="237"/>
      <c r="B734" s="505"/>
      <c r="C734" s="237"/>
      <c r="D734" s="237"/>
      <c r="E734" s="237"/>
      <c r="F734" s="237"/>
      <c r="G734" s="237"/>
      <c r="H734" s="237"/>
      <c r="I734" s="237"/>
      <c r="J734" s="237"/>
      <c r="K734" s="237"/>
      <c r="L734" s="237"/>
      <c r="M734" s="237"/>
      <c r="N734" s="237"/>
      <c r="O734" s="237"/>
      <c r="P734" s="237"/>
      <c r="Q734" s="237"/>
      <c r="R734" s="237"/>
      <c r="S734" s="237"/>
      <c r="T734" s="237"/>
      <c r="U734" s="237"/>
    </row>
    <row r="735" spans="1:21" ht="15.75" customHeight="1" x14ac:dyDescent="0.25">
      <c r="A735" s="237"/>
      <c r="B735" s="505"/>
      <c r="C735" s="237"/>
      <c r="D735" s="237"/>
      <c r="E735" s="237"/>
      <c r="F735" s="237"/>
      <c r="G735" s="237"/>
      <c r="H735" s="237"/>
      <c r="I735" s="237"/>
      <c r="J735" s="237"/>
      <c r="K735" s="237"/>
      <c r="L735" s="237"/>
      <c r="M735" s="237"/>
      <c r="N735" s="237"/>
      <c r="O735" s="237"/>
      <c r="P735" s="237"/>
      <c r="Q735" s="237"/>
      <c r="R735" s="237"/>
      <c r="S735" s="237"/>
      <c r="T735" s="237"/>
      <c r="U735" s="237"/>
    </row>
    <row r="736" spans="1:21" ht="15.75" customHeight="1" x14ac:dyDescent="0.25">
      <c r="A736" s="237"/>
      <c r="B736" s="505"/>
      <c r="C736" s="237"/>
      <c r="D736" s="237"/>
      <c r="E736" s="237"/>
      <c r="F736" s="237"/>
      <c r="G736" s="237"/>
      <c r="H736" s="237"/>
      <c r="I736" s="237"/>
      <c r="J736" s="237"/>
      <c r="K736" s="237"/>
      <c r="L736" s="237"/>
      <c r="M736" s="237"/>
      <c r="N736" s="237"/>
      <c r="O736" s="237"/>
      <c r="P736" s="237"/>
      <c r="Q736" s="237"/>
      <c r="R736" s="237"/>
      <c r="S736" s="237"/>
      <c r="T736" s="237"/>
      <c r="U736" s="237"/>
    </row>
    <row r="737" spans="1:21" ht="15.75" customHeight="1" x14ac:dyDescent="0.25">
      <c r="A737" s="237"/>
      <c r="B737" s="505"/>
      <c r="C737" s="237"/>
      <c r="D737" s="237"/>
      <c r="E737" s="237"/>
      <c r="F737" s="237"/>
      <c r="G737" s="237"/>
      <c r="H737" s="237"/>
      <c r="I737" s="237"/>
      <c r="J737" s="237"/>
      <c r="K737" s="237"/>
      <c r="L737" s="237"/>
      <c r="M737" s="237"/>
      <c r="N737" s="237"/>
      <c r="O737" s="237"/>
      <c r="P737" s="237"/>
      <c r="Q737" s="237"/>
      <c r="R737" s="237"/>
      <c r="S737" s="237"/>
      <c r="T737" s="237"/>
      <c r="U737" s="237"/>
    </row>
    <row r="738" spans="1:21" ht="15.75" customHeight="1" x14ac:dyDescent="0.25">
      <c r="A738" s="237"/>
      <c r="B738" s="505"/>
      <c r="C738" s="237"/>
      <c r="D738" s="237"/>
      <c r="E738" s="237"/>
      <c r="F738" s="237"/>
      <c r="G738" s="237"/>
      <c r="H738" s="237"/>
      <c r="I738" s="237"/>
      <c r="J738" s="237"/>
      <c r="K738" s="237"/>
      <c r="L738" s="237"/>
      <c r="M738" s="237"/>
      <c r="N738" s="237"/>
      <c r="O738" s="237"/>
      <c r="P738" s="237"/>
      <c r="Q738" s="237"/>
      <c r="R738" s="237"/>
      <c r="S738" s="237"/>
      <c r="T738" s="237"/>
      <c r="U738" s="237"/>
    </row>
    <row r="739" spans="1:21" ht="15.75" customHeight="1" x14ac:dyDescent="0.25">
      <c r="A739" s="237"/>
      <c r="B739" s="505"/>
      <c r="C739" s="237"/>
      <c r="D739" s="237"/>
      <c r="E739" s="237"/>
      <c r="F739" s="237"/>
      <c r="G739" s="237"/>
      <c r="H739" s="237"/>
      <c r="I739" s="237"/>
      <c r="J739" s="237"/>
      <c r="K739" s="237"/>
      <c r="L739" s="237"/>
      <c r="M739" s="237"/>
      <c r="N739" s="237"/>
      <c r="O739" s="237"/>
      <c r="P739" s="237"/>
      <c r="Q739" s="237"/>
      <c r="R739" s="237"/>
      <c r="S739" s="237"/>
      <c r="T739" s="237"/>
      <c r="U739" s="237"/>
    </row>
    <row r="740" spans="1:21" ht="15.75" customHeight="1" x14ac:dyDescent="0.25">
      <c r="A740" s="237"/>
      <c r="B740" s="505"/>
      <c r="C740" s="237"/>
      <c r="D740" s="237"/>
      <c r="E740" s="237"/>
      <c r="F740" s="237"/>
      <c r="G740" s="237"/>
      <c r="H740" s="237"/>
      <c r="I740" s="237"/>
      <c r="J740" s="237"/>
      <c r="K740" s="237"/>
      <c r="L740" s="237"/>
      <c r="M740" s="237"/>
      <c r="N740" s="237"/>
      <c r="O740" s="237"/>
      <c r="P740" s="237"/>
      <c r="Q740" s="237"/>
      <c r="R740" s="237"/>
      <c r="S740" s="237"/>
      <c r="T740" s="237"/>
      <c r="U740" s="237"/>
    </row>
    <row r="741" spans="1:21" ht="15.75" customHeight="1" x14ac:dyDescent="0.25">
      <c r="A741" s="237"/>
      <c r="B741" s="505"/>
      <c r="C741" s="237"/>
      <c r="D741" s="237"/>
      <c r="E741" s="237"/>
      <c r="F741" s="237"/>
      <c r="G741" s="237"/>
      <c r="H741" s="237"/>
      <c r="I741" s="237"/>
      <c r="J741" s="237"/>
      <c r="K741" s="237"/>
      <c r="L741" s="237"/>
      <c r="M741" s="237"/>
      <c r="N741" s="237"/>
      <c r="O741" s="237"/>
      <c r="P741" s="237"/>
      <c r="Q741" s="237"/>
      <c r="R741" s="237"/>
      <c r="S741" s="237"/>
      <c r="T741" s="237"/>
      <c r="U741" s="237"/>
    </row>
    <row r="742" spans="1:21" ht="15.75" customHeight="1" x14ac:dyDescent="0.25">
      <c r="A742" s="237"/>
      <c r="B742" s="505"/>
      <c r="C742" s="237"/>
      <c r="D742" s="237"/>
      <c r="E742" s="237"/>
      <c r="F742" s="237"/>
      <c r="G742" s="237"/>
      <c r="H742" s="237"/>
      <c r="I742" s="237"/>
      <c r="J742" s="237"/>
      <c r="K742" s="237"/>
      <c r="L742" s="237"/>
      <c r="M742" s="237"/>
      <c r="N742" s="237"/>
      <c r="O742" s="237"/>
      <c r="P742" s="237"/>
      <c r="Q742" s="237"/>
      <c r="R742" s="237"/>
      <c r="S742" s="237"/>
      <c r="T742" s="237"/>
      <c r="U742" s="237"/>
    </row>
    <row r="743" spans="1:21" ht="15.75" customHeight="1" x14ac:dyDescent="0.25">
      <c r="A743" s="237"/>
      <c r="B743" s="505"/>
      <c r="C743" s="237"/>
      <c r="D743" s="237"/>
      <c r="E743" s="237"/>
      <c r="F743" s="237"/>
      <c r="G743" s="237"/>
      <c r="H743" s="237"/>
      <c r="I743" s="237"/>
      <c r="J743" s="237"/>
      <c r="K743" s="237"/>
      <c r="L743" s="237"/>
      <c r="M743" s="237"/>
      <c r="N743" s="237"/>
      <c r="O743" s="237"/>
      <c r="P743" s="237"/>
      <c r="Q743" s="237"/>
      <c r="R743" s="237"/>
      <c r="S743" s="237"/>
      <c r="T743" s="237"/>
      <c r="U743" s="237"/>
    </row>
    <row r="744" spans="1:21" ht="15.75" customHeight="1" x14ac:dyDescent="0.25">
      <c r="A744" s="237"/>
      <c r="B744" s="505"/>
      <c r="C744" s="237"/>
      <c r="D744" s="237"/>
      <c r="E744" s="237"/>
      <c r="F744" s="237"/>
      <c r="G744" s="237"/>
      <c r="H744" s="237"/>
      <c r="I744" s="237"/>
      <c r="J744" s="237"/>
      <c r="K744" s="237"/>
      <c r="L744" s="237"/>
      <c r="M744" s="237"/>
      <c r="N744" s="237"/>
      <c r="O744" s="237"/>
      <c r="P744" s="237"/>
      <c r="Q744" s="237"/>
      <c r="R744" s="237"/>
      <c r="S744" s="237"/>
      <c r="T744" s="237"/>
      <c r="U744" s="237"/>
    </row>
    <row r="745" spans="1:21" ht="15.75" customHeight="1" x14ac:dyDescent="0.25">
      <c r="A745" s="237"/>
      <c r="B745" s="505"/>
      <c r="C745" s="237"/>
      <c r="D745" s="237"/>
      <c r="E745" s="237"/>
      <c r="F745" s="237"/>
      <c r="G745" s="237"/>
      <c r="H745" s="237"/>
      <c r="I745" s="237"/>
      <c r="J745" s="237"/>
      <c r="K745" s="237"/>
      <c r="L745" s="237"/>
      <c r="M745" s="237"/>
      <c r="N745" s="237"/>
      <c r="O745" s="237"/>
      <c r="P745" s="237"/>
      <c r="Q745" s="237"/>
      <c r="R745" s="237"/>
      <c r="S745" s="237"/>
      <c r="T745" s="237"/>
      <c r="U745" s="237"/>
    </row>
    <row r="746" spans="1:21" ht="15.75" customHeight="1" x14ac:dyDescent="0.25">
      <c r="A746" s="237"/>
      <c r="B746" s="505"/>
      <c r="C746" s="237"/>
      <c r="D746" s="237"/>
      <c r="E746" s="237"/>
      <c r="F746" s="237"/>
      <c r="G746" s="237"/>
      <c r="H746" s="237"/>
      <c r="I746" s="237"/>
      <c r="J746" s="237"/>
      <c r="K746" s="237"/>
      <c r="L746" s="237"/>
      <c r="M746" s="237"/>
      <c r="N746" s="237"/>
      <c r="O746" s="237"/>
      <c r="P746" s="237"/>
      <c r="Q746" s="237"/>
      <c r="R746" s="237"/>
      <c r="S746" s="237"/>
      <c r="T746" s="237"/>
      <c r="U746" s="237"/>
    </row>
    <row r="747" spans="1:21" ht="15.75" customHeight="1" x14ac:dyDescent="0.25">
      <c r="A747" s="237"/>
      <c r="B747" s="505"/>
      <c r="C747" s="237"/>
      <c r="D747" s="237"/>
      <c r="E747" s="237"/>
      <c r="F747" s="237"/>
      <c r="G747" s="237"/>
      <c r="H747" s="237"/>
      <c r="I747" s="237"/>
      <c r="J747" s="237"/>
      <c r="K747" s="237"/>
      <c r="L747" s="237"/>
      <c r="M747" s="237"/>
      <c r="N747" s="237"/>
      <c r="O747" s="237"/>
      <c r="P747" s="237"/>
      <c r="Q747" s="237"/>
      <c r="R747" s="237"/>
      <c r="S747" s="237"/>
      <c r="T747" s="237"/>
      <c r="U747" s="237"/>
    </row>
    <row r="748" spans="1:21" ht="15.75" customHeight="1" x14ac:dyDescent="0.25">
      <c r="A748" s="237"/>
      <c r="B748" s="505"/>
      <c r="C748" s="237"/>
      <c r="D748" s="237"/>
      <c r="E748" s="237"/>
      <c r="F748" s="237"/>
      <c r="G748" s="237"/>
      <c r="H748" s="237"/>
      <c r="I748" s="237"/>
      <c r="J748" s="237"/>
      <c r="K748" s="237"/>
      <c r="L748" s="237"/>
      <c r="M748" s="237"/>
      <c r="N748" s="237"/>
      <c r="O748" s="237"/>
      <c r="P748" s="237"/>
      <c r="Q748" s="237"/>
      <c r="R748" s="237"/>
      <c r="S748" s="237"/>
      <c r="T748" s="237"/>
      <c r="U748" s="237"/>
    </row>
    <row r="749" spans="1:21" ht="15.75" customHeight="1" x14ac:dyDescent="0.25">
      <c r="A749" s="237"/>
      <c r="B749" s="505"/>
      <c r="C749" s="237"/>
      <c r="D749" s="237"/>
      <c r="E749" s="237"/>
      <c r="F749" s="237"/>
      <c r="G749" s="237"/>
      <c r="H749" s="237"/>
      <c r="I749" s="237"/>
      <c r="J749" s="237"/>
      <c r="K749" s="237"/>
      <c r="L749" s="237"/>
      <c r="M749" s="237"/>
      <c r="N749" s="237"/>
      <c r="O749" s="237"/>
      <c r="P749" s="237"/>
      <c r="Q749" s="237"/>
      <c r="R749" s="237"/>
      <c r="S749" s="237"/>
      <c r="T749" s="237"/>
      <c r="U749" s="237"/>
    </row>
    <row r="750" spans="1:21" ht="15.75" customHeight="1" x14ac:dyDescent="0.25">
      <c r="A750" s="237"/>
      <c r="B750" s="505"/>
      <c r="C750" s="237"/>
      <c r="D750" s="237"/>
      <c r="E750" s="237"/>
      <c r="F750" s="237"/>
      <c r="G750" s="237"/>
      <c r="H750" s="237"/>
      <c r="I750" s="237"/>
      <c r="J750" s="237"/>
      <c r="K750" s="237"/>
      <c r="L750" s="237"/>
      <c r="M750" s="237"/>
      <c r="N750" s="237"/>
      <c r="O750" s="237"/>
      <c r="P750" s="237"/>
      <c r="Q750" s="237"/>
      <c r="R750" s="237"/>
      <c r="S750" s="237"/>
      <c r="T750" s="237"/>
      <c r="U750" s="237"/>
    </row>
    <row r="751" spans="1:21" ht="15.75" customHeight="1" x14ac:dyDescent="0.25">
      <c r="A751" s="237"/>
      <c r="B751" s="505"/>
      <c r="C751" s="237"/>
      <c r="D751" s="237"/>
      <c r="E751" s="237"/>
      <c r="F751" s="237"/>
      <c r="G751" s="237"/>
      <c r="H751" s="237"/>
      <c r="I751" s="237"/>
      <c r="J751" s="237"/>
      <c r="K751" s="237"/>
      <c r="L751" s="237"/>
      <c r="M751" s="237"/>
      <c r="N751" s="237"/>
      <c r="O751" s="237"/>
      <c r="P751" s="237"/>
      <c r="Q751" s="237"/>
      <c r="R751" s="237"/>
      <c r="S751" s="237"/>
      <c r="T751" s="237"/>
      <c r="U751" s="237"/>
    </row>
    <row r="752" spans="1:21" ht="15.75" customHeight="1" x14ac:dyDescent="0.25">
      <c r="A752" s="237"/>
      <c r="B752" s="505"/>
      <c r="C752" s="237"/>
      <c r="D752" s="237"/>
      <c r="E752" s="237"/>
      <c r="F752" s="237"/>
      <c r="G752" s="237"/>
      <c r="H752" s="237"/>
      <c r="I752" s="237"/>
      <c r="J752" s="237"/>
      <c r="K752" s="237"/>
      <c r="L752" s="237"/>
      <c r="M752" s="237"/>
      <c r="N752" s="237"/>
      <c r="O752" s="237"/>
      <c r="P752" s="237"/>
      <c r="Q752" s="237"/>
      <c r="R752" s="237"/>
      <c r="S752" s="237"/>
      <c r="T752" s="237"/>
      <c r="U752" s="237"/>
    </row>
    <row r="753" spans="1:21" ht="15.75" customHeight="1" x14ac:dyDescent="0.25">
      <c r="A753" s="237"/>
      <c r="B753" s="505"/>
      <c r="C753" s="237"/>
      <c r="D753" s="237"/>
      <c r="E753" s="237"/>
      <c r="F753" s="237"/>
      <c r="G753" s="237"/>
      <c r="H753" s="237"/>
      <c r="I753" s="237"/>
      <c r="J753" s="237"/>
      <c r="K753" s="237"/>
      <c r="L753" s="237"/>
      <c r="M753" s="237"/>
      <c r="N753" s="237"/>
      <c r="O753" s="237"/>
      <c r="P753" s="237"/>
      <c r="Q753" s="237"/>
      <c r="R753" s="237"/>
      <c r="S753" s="237"/>
      <c r="T753" s="237"/>
      <c r="U753" s="237"/>
    </row>
    <row r="754" spans="1:21" ht="15.75" customHeight="1" x14ac:dyDescent="0.25">
      <c r="A754" s="237"/>
      <c r="B754" s="505"/>
      <c r="C754" s="237"/>
      <c r="D754" s="237"/>
      <c r="E754" s="237"/>
      <c r="F754" s="237"/>
      <c r="G754" s="237"/>
      <c r="H754" s="237"/>
      <c r="I754" s="237"/>
      <c r="J754" s="237"/>
      <c r="K754" s="237"/>
      <c r="L754" s="237"/>
      <c r="M754" s="237"/>
      <c r="N754" s="237"/>
      <c r="O754" s="237"/>
      <c r="P754" s="237"/>
      <c r="Q754" s="237"/>
      <c r="R754" s="237"/>
      <c r="S754" s="237"/>
      <c r="T754" s="237"/>
      <c r="U754" s="237"/>
    </row>
    <row r="755" spans="1:21" ht="15.75" customHeight="1" x14ac:dyDescent="0.25">
      <c r="A755" s="237"/>
      <c r="B755" s="505"/>
      <c r="C755" s="237"/>
      <c r="D755" s="237"/>
      <c r="E755" s="237"/>
      <c r="F755" s="237"/>
      <c r="G755" s="237"/>
      <c r="H755" s="237"/>
      <c r="I755" s="237"/>
      <c r="J755" s="237"/>
      <c r="K755" s="237"/>
      <c r="L755" s="237"/>
      <c r="M755" s="237"/>
      <c r="N755" s="237"/>
      <c r="O755" s="237"/>
      <c r="P755" s="237"/>
      <c r="Q755" s="237"/>
      <c r="R755" s="237"/>
      <c r="S755" s="237"/>
      <c r="T755" s="237"/>
      <c r="U755" s="237"/>
    </row>
    <row r="756" spans="1:21" ht="15.75" customHeight="1" x14ac:dyDescent="0.25">
      <c r="A756" s="237"/>
      <c r="B756" s="505"/>
      <c r="C756" s="237"/>
      <c r="D756" s="237"/>
      <c r="E756" s="237"/>
      <c r="F756" s="237"/>
      <c r="G756" s="237"/>
      <c r="H756" s="237"/>
      <c r="I756" s="237"/>
      <c r="J756" s="237"/>
      <c r="K756" s="237"/>
      <c r="L756" s="237"/>
      <c r="M756" s="237"/>
      <c r="N756" s="237"/>
      <c r="O756" s="237"/>
      <c r="P756" s="237"/>
      <c r="Q756" s="237"/>
      <c r="R756" s="237"/>
      <c r="S756" s="237"/>
      <c r="T756" s="237"/>
      <c r="U756" s="237"/>
    </row>
    <row r="757" spans="1:21" ht="15.75" customHeight="1" x14ac:dyDescent="0.25">
      <c r="A757" s="237"/>
      <c r="B757" s="505"/>
      <c r="C757" s="237"/>
      <c r="D757" s="237"/>
      <c r="E757" s="237"/>
      <c r="F757" s="237"/>
      <c r="G757" s="237"/>
      <c r="H757" s="237"/>
      <c r="I757" s="237"/>
      <c r="J757" s="237"/>
      <c r="K757" s="237"/>
      <c r="L757" s="237"/>
      <c r="M757" s="237"/>
      <c r="N757" s="237"/>
      <c r="O757" s="237"/>
      <c r="P757" s="237"/>
      <c r="Q757" s="237"/>
      <c r="R757" s="237"/>
      <c r="S757" s="237"/>
      <c r="T757" s="237"/>
      <c r="U757" s="237"/>
    </row>
    <row r="758" spans="1:21" ht="15.75" customHeight="1" x14ac:dyDescent="0.25">
      <c r="A758" s="237"/>
      <c r="B758" s="505"/>
      <c r="C758" s="237"/>
      <c r="D758" s="237"/>
      <c r="E758" s="237"/>
      <c r="F758" s="237"/>
      <c r="G758" s="237"/>
      <c r="H758" s="237"/>
      <c r="I758" s="237"/>
      <c r="J758" s="237"/>
      <c r="K758" s="237"/>
      <c r="L758" s="237"/>
      <c r="M758" s="237"/>
      <c r="N758" s="237"/>
      <c r="O758" s="237"/>
      <c r="P758" s="237"/>
      <c r="Q758" s="237"/>
      <c r="R758" s="237"/>
      <c r="S758" s="237"/>
      <c r="T758" s="237"/>
      <c r="U758" s="237"/>
    </row>
    <row r="759" spans="1:21" ht="15.75" customHeight="1" x14ac:dyDescent="0.25">
      <c r="A759" s="237"/>
      <c r="B759" s="505"/>
      <c r="C759" s="237"/>
      <c r="D759" s="237"/>
      <c r="E759" s="237"/>
      <c r="F759" s="237"/>
      <c r="G759" s="237"/>
      <c r="H759" s="237"/>
      <c r="I759" s="237"/>
      <c r="J759" s="237"/>
      <c r="K759" s="237"/>
      <c r="L759" s="237"/>
      <c r="M759" s="237"/>
      <c r="N759" s="237"/>
      <c r="O759" s="237"/>
      <c r="P759" s="237"/>
      <c r="Q759" s="237"/>
      <c r="R759" s="237"/>
      <c r="S759" s="237"/>
      <c r="T759" s="237"/>
      <c r="U759" s="237"/>
    </row>
    <row r="760" spans="1:21" ht="15.75" customHeight="1" x14ac:dyDescent="0.25">
      <c r="A760" s="237"/>
      <c r="B760" s="505"/>
      <c r="C760" s="237"/>
      <c r="D760" s="237"/>
      <c r="E760" s="237"/>
      <c r="F760" s="237"/>
      <c r="G760" s="237"/>
      <c r="H760" s="237"/>
      <c r="I760" s="237"/>
      <c r="J760" s="237"/>
      <c r="K760" s="237"/>
      <c r="L760" s="237"/>
      <c r="M760" s="237"/>
      <c r="N760" s="237"/>
      <c r="O760" s="237"/>
      <c r="P760" s="237"/>
      <c r="Q760" s="237"/>
      <c r="R760" s="237"/>
      <c r="S760" s="237"/>
      <c r="T760" s="237"/>
      <c r="U760" s="237"/>
    </row>
    <row r="761" spans="1:21" ht="15.75" customHeight="1" x14ac:dyDescent="0.25">
      <c r="A761" s="237"/>
      <c r="B761" s="505"/>
      <c r="C761" s="237"/>
      <c r="D761" s="237"/>
      <c r="E761" s="237"/>
      <c r="F761" s="237"/>
      <c r="G761" s="237"/>
      <c r="H761" s="237"/>
      <c r="I761" s="237"/>
      <c r="J761" s="237"/>
      <c r="K761" s="237"/>
      <c r="L761" s="237"/>
      <c r="M761" s="237"/>
      <c r="N761" s="237"/>
      <c r="O761" s="237"/>
      <c r="P761" s="237"/>
      <c r="Q761" s="237"/>
      <c r="R761" s="237"/>
      <c r="S761" s="237"/>
      <c r="T761" s="237"/>
      <c r="U761" s="237"/>
    </row>
    <row r="762" spans="1:21" ht="15.75" customHeight="1" x14ac:dyDescent="0.25">
      <c r="A762" s="237"/>
      <c r="B762" s="505"/>
      <c r="C762" s="237"/>
      <c r="D762" s="237"/>
      <c r="E762" s="237"/>
      <c r="F762" s="237"/>
      <c r="G762" s="237"/>
      <c r="H762" s="237"/>
      <c r="I762" s="237"/>
      <c r="J762" s="237"/>
      <c r="K762" s="237"/>
      <c r="L762" s="237"/>
      <c r="M762" s="237"/>
      <c r="N762" s="237"/>
      <c r="O762" s="237"/>
      <c r="P762" s="237"/>
      <c r="Q762" s="237"/>
      <c r="R762" s="237"/>
      <c r="S762" s="237"/>
      <c r="T762" s="237"/>
      <c r="U762" s="237"/>
    </row>
    <row r="763" spans="1:21" ht="15.75" customHeight="1" x14ac:dyDescent="0.25">
      <c r="A763" s="237"/>
      <c r="B763" s="505"/>
      <c r="C763" s="237"/>
      <c r="D763" s="237"/>
      <c r="E763" s="237"/>
      <c r="F763" s="237"/>
      <c r="G763" s="237"/>
      <c r="H763" s="237"/>
      <c r="I763" s="237"/>
      <c r="J763" s="237"/>
      <c r="K763" s="237"/>
      <c r="L763" s="237"/>
      <c r="M763" s="237"/>
      <c r="N763" s="237"/>
      <c r="O763" s="237"/>
      <c r="P763" s="237"/>
      <c r="Q763" s="237"/>
      <c r="R763" s="237"/>
      <c r="S763" s="237"/>
      <c r="T763" s="237"/>
      <c r="U763" s="237"/>
    </row>
    <row r="764" spans="1:21" ht="15.75" customHeight="1" x14ac:dyDescent="0.25">
      <c r="A764" s="237"/>
      <c r="B764" s="505"/>
      <c r="C764" s="237"/>
      <c r="D764" s="237"/>
      <c r="E764" s="237"/>
      <c r="F764" s="237"/>
      <c r="G764" s="237"/>
      <c r="H764" s="237"/>
      <c r="I764" s="237"/>
      <c r="J764" s="237"/>
      <c r="K764" s="237"/>
      <c r="L764" s="237"/>
      <c r="M764" s="237"/>
      <c r="N764" s="237"/>
      <c r="O764" s="237"/>
      <c r="P764" s="237"/>
      <c r="Q764" s="237"/>
      <c r="R764" s="237"/>
      <c r="S764" s="237"/>
      <c r="T764" s="237"/>
      <c r="U764" s="237"/>
    </row>
    <row r="765" spans="1:21" ht="15.75" customHeight="1" x14ac:dyDescent="0.25">
      <c r="A765" s="237"/>
      <c r="B765" s="505"/>
      <c r="C765" s="237"/>
      <c r="D765" s="237"/>
      <c r="E765" s="237"/>
      <c r="F765" s="237"/>
      <c r="G765" s="237"/>
      <c r="H765" s="237"/>
      <c r="I765" s="237"/>
      <c r="J765" s="237"/>
      <c r="K765" s="237"/>
      <c r="L765" s="237"/>
      <c r="M765" s="237"/>
      <c r="N765" s="237"/>
      <c r="O765" s="237"/>
      <c r="P765" s="237"/>
      <c r="Q765" s="237"/>
      <c r="R765" s="237"/>
      <c r="S765" s="237"/>
      <c r="T765" s="237"/>
      <c r="U765" s="237"/>
    </row>
    <row r="766" spans="1:21" ht="15.75" customHeight="1" x14ac:dyDescent="0.25">
      <c r="A766" s="237"/>
      <c r="B766" s="505"/>
      <c r="C766" s="237"/>
      <c r="D766" s="237"/>
      <c r="E766" s="237"/>
      <c r="F766" s="237"/>
      <c r="G766" s="237"/>
      <c r="H766" s="237"/>
      <c r="I766" s="237"/>
      <c r="J766" s="237"/>
      <c r="K766" s="237"/>
      <c r="L766" s="237"/>
      <c r="M766" s="237"/>
      <c r="N766" s="237"/>
      <c r="O766" s="237"/>
      <c r="P766" s="237"/>
      <c r="Q766" s="237"/>
      <c r="R766" s="237"/>
      <c r="S766" s="237"/>
      <c r="T766" s="237"/>
      <c r="U766" s="237"/>
    </row>
    <row r="767" spans="1:21" ht="15.75" customHeight="1" x14ac:dyDescent="0.25">
      <c r="A767" s="237"/>
      <c r="B767" s="505"/>
      <c r="C767" s="237"/>
      <c r="D767" s="237"/>
      <c r="E767" s="237"/>
      <c r="F767" s="237"/>
      <c r="G767" s="237"/>
      <c r="H767" s="237"/>
      <c r="I767" s="237"/>
      <c r="J767" s="237"/>
      <c r="K767" s="237"/>
      <c r="L767" s="237"/>
      <c r="M767" s="237"/>
      <c r="N767" s="237"/>
      <c r="O767" s="237"/>
      <c r="P767" s="237"/>
      <c r="Q767" s="237"/>
      <c r="R767" s="237"/>
      <c r="S767" s="237"/>
      <c r="T767" s="237"/>
      <c r="U767" s="237"/>
    </row>
    <row r="768" spans="1:21" ht="15.75" customHeight="1" x14ac:dyDescent="0.25">
      <c r="A768" s="237"/>
      <c r="B768" s="505"/>
      <c r="C768" s="237"/>
      <c r="D768" s="237"/>
      <c r="E768" s="237"/>
      <c r="F768" s="237"/>
      <c r="G768" s="237"/>
      <c r="H768" s="237"/>
      <c r="I768" s="237"/>
      <c r="J768" s="237"/>
      <c r="K768" s="237"/>
      <c r="L768" s="237"/>
      <c r="M768" s="237"/>
      <c r="N768" s="237"/>
      <c r="O768" s="237"/>
      <c r="P768" s="237"/>
      <c r="Q768" s="237"/>
      <c r="R768" s="237"/>
      <c r="S768" s="237"/>
      <c r="T768" s="237"/>
      <c r="U768" s="237"/>
    </row>
    <row r="769" spans="1:21" ht="15.75" customHeight="1" x14ac:dyDescent="0.25">
      <c r="A769" s="237"/>
      <c r="B769" s="505"/>
      <c r="C769" s="237"/>
      <c r="D769" s="237"/>
      <c r="E769" s="237"/>
      <c r="F769" s="237"/>
      <c r="G769" s="237"/>
      <c r="H769" s="237"/>
      <c r="I769" s="237"/>
      <c r="J769" s="237"/>
      <c r="K769" s="237"/>
      <c r="L769" s="237"/>
      <c r="M769" s="237"/>
      <c r="N769" s="237"/>
      <c r="O769" s="237"/>
      <c r="P769" s="237"/>
      <c r="Q769" s="237"/>
      <c r="R769" s="237"/>
      <c r="S769" s="237"/>
      <c r="T769" s="237"/>
      <c r="U769" s="237"/>
    </row>
    <row r="770" spans="1:21" ht="15.75" customHeight="1" x14ac:dyDescent="0.25">
      <c r="A770" s="237"/>
      <c r="B770" s="505"/>
      <c r="C770" s="237"/>
      <c r="D770" s="237"/>
      <c r="E770" s="237"/>
      <c r="F770" s="237"/>
      <c r="G770" s="237"/>
      <c r="H770" s="237"/>
      <c r="I770" s="237"/>
      <c r="J770" s="237"/>
      <c r="K770" s="237"/>
      <c r="L770" s="237"/>
      <c r="M770" s="237"/>
      <c r="N770" s="237"/>
      <c r="O770" s="237"/>
      <c r="P770" s="237"/>
      <c r="Q770" s="237"/>
      <c r="R770" s="237"/>
      <c r="S770" s="237"/>
      <c r="T770" s="237"/>
      <c r="U770" s="237"/>
    </row>
    <row r="771" spans="1:21" ht="15.75" customHeight="1" x14ac:dyDescent="0.25">
      <c r="A771" s="237"/>
      <c r="B771" s="505"/>
      <c r="C771" s="237"/>
      <c r="D771" s="237"/>
      <c r="E771" s="237"/>
      <c r="F771" s="237"/>
      <c r="G771" s="237"/>
      <c r="H771" s="237"/>
      <c r="I771" s="237"/>
      <c r="J771" s="237"/>
      <c r="K771" s="237"/>
      <c r="L771" s="237"/>
      <c r="M771" s="237"/>
      <c r="N771" s="237"/>
      <c r="O771" s="237"/>
      <c r="P771" s="237"/>
      <c r="Q771" s="237"/>
      <c r="R771" s="237"/>
      <c r="S771" s="237"/>
      <c r="T771" s="237"/>
      <c r="U771" s="237"/>
    </row>
    <row r="772" spans="1:21" ht="15.75" customHeight="1" x14ac:dyDescent="0.25">
      <c r="A772" s="237"/>
      <c r="B772" s="505"/>
      <c r="C772" s="237"/>
      <c r="D772" s="237"/>
      <c r="E772" s="237"/>
      <c r="F772" s="237"/>
      <c r="G772" s="237"/>
      <c r="H772" s="237"/>
      <c r="I772" s="237"/>
      <c r="J772" s="237"/>
      <c r="K772" s="237"/>
      <c r="L772" s="237"/>
      <c r="M772" s="237"/>
      <c r="N772" s="237"/>
      <c r="O772" s="237"/>
      <c r="P772" s="237"/>
      <c r="Q772" s="237"/>
      <c r="R772" s="237"/>
      <c r="S772" s="237"/>
      <c r="T772" s="237"/>
      <c r="U772" s="237"/>
    </row>
    <row r="773" spans="1:21" ht="15.75" customHeight="1" x14ac:dyDescent="0.25">
      <c r="A773" s="237"/>
      <c r="B773" s="505"/>
      <c r="C773" s="237"/>
      <c r="D773" s="237"/>
      <c r="E773" s="237"/>
      <c r="F773" s="237"/>
      <c r="G773" s="237"/>
      <c r="H773" s="237"/>
      <c r="I773" s="237"/>
      <c r="J773" s="237"/>
      <c r="K773" s="237"/>
      <c r="L773" s="237"/>
      <c r="M773" s="237"/>
      <c r="N773" s="237"/>
      <c r="O773" s="237"/>
      <c r="P773" s="237"/>
      <c r="Q773" s="237"/>
      <c r="R773" s="237"/>
      <c r="S773" s="237"/>
      <c r="T773" s="237"/>
      <c r="U773" s="237"/>
    </row>
    <row r="774" spans="1:21" ht="15.75" customHeight="1" x14ac:dyDescent="0.25">
      <c r="A774" s="237"/>
      <c r="B774" s="505"/>
      <c r="C774" s="237"/>
      <c r="D774" s="237"/>
      <c r="E774" s="237"/>
      <c r="F774" s="237"/>
      <c r="G774" s="237"/>
      <c r="H774" s="237"/>
      <c r="I774" s="237"/>
      <c r="J774" s="237"/>
      <c r="K774" s="237"/>
      <c r="L774" s="237"/>
      <c r="M774" s="237"/>
      <c r="N774" s="237"/>
      <c r="O774" s="237"/>
      <c r="P774" s="237"/>
      <c r="Q774" s="237"/>
      <c r="R774" s="237"/>
      <c r="S774" s="237"/>
      <c r="T774" s="237"/>
      <c r="U774" s="237"/>
    </row>
    <row r="775" spans="1:21" ht="15.75" customHeight="1" x14ac:dyDescent="0.25">
      <c r="A775" s="237"/>
      <c r="B775" s="505"/>
      <c r="C775" s="237"/>
      <c r="D775" s="237"/>
      <c r="E775" s="237"/>
      <c r="F775" s="237"/>
      <c r="G775" s="237"/>
      <c r="H775" s="237"/>
      <c r="I775" s="237"/>
      <c r="J775" s="237"/>
      <c r="K775" s="237"/>
      <c r="L775" s="237"/>
      <c r="M775" s="237"/>
      <c r="N775" s="237"/>
      <c r="O775" s="237"/>
      <c r="P775" s="237"/>
      <c r="Q775" s="237"/>
      <c r="R775" s="237"/>
      <c r="S775" s="237"/>
      <c r="T775" s="237"/>
      <c r="U775" s="237"/>
    </row>
    <row r="776" spans="1:21" ht="15.75" customHeight="1" x14ac:dyDescent="0.25">
      <c r="A776" s="237"/>
      <c r="B776" s="505"/>
      <c r="C776" s="237"/>
      <c r="D776" s="237"/>
      <c r="E776" s="237"/>
      <c r="F776" s="237"/>
      <c r="G776" s="237"/>
      <c r="H776" s="237"/>
      <c r="I776" s="237"/>
      <c r="J776" s="237"/>
      <c r="K776" s="237"/>
      <c r="L776" s="237"/>
      <c r="M776" s="237"/>
      <c r="N776" s="237"/>
      <c r="O776" s="237"/>
      <c r="P776" s="237"/>
      <c r="Q776" s="237"/>
      <c r="R776" s="237"/>
      <c r="S776" s="237"/>
      <c r="T776" s="237"/>
      <c r="U776" s="237"/>
    </row>
    <row r="777" spans="1:21" ht="15.75" customHeight="1" x14ac:dyDescent="0.25">
      <c r="A777" s="237"/>
      <c r="B777" s="505"/>
      <c r="C777" s="237"/>
      <c r="D777" s="237"/>
      <c r="E777" s="237"/>
      <c r="F777" s="237"/>
      <c r="G777" s="237"/>
      <c r="H777" s="237"/>
      <c r="I777" s="237"/>
      <c r="J777" s="237"/>
      <c r="K777" s="237"/>
      <c r="L777" s="237"/>
      <c r="M777" s="237"/>
      <c r="N777" s="237"/>
      <c r="O777" s="237"/>
      <c r="P777" s="237"/>
      <c r="Q777" s="237"/>
      <c r="R777" s="237"/>
      <c r="S777" s="237"/>
      <c r="T777" s="237"/>
      <c r="U777" s="237"/>
    </row>
    <row r="778" spans="1:21" ht="15.75" customHeight="1" x14ac:dyDescent="0.25">
      <c r="A778" s="237"/>
      <c r="B778" s="505"/>
      <c r="C778" s="237"/>
      <c r="D778" s="237"/>
      <c r="E778" s="237"/>
      <c r="F778" s="237"/>
      <c r="G778" s="237"/>
      <c r="H778" s="237"/>
      <c r="I778" s="237"/>
      <c r="J778" s="237"/>
      <c r="K778" s="237"/>
      <c r="L778" s="237"/>
      <c r="M778" s="237"/>
      <c r="N778" s="237"/>
      <c r="O778" s="237"/>
      <c r="P778" s="237"/>
      <c r="Q778" s="237"/>
      <c r="R778" s="237"/>
      <c r="S778" s="237"/>
      <c r="T778" s="237"/>
      <c r="U778" s="237"/>
    </row>
    <row r="779" spans="1:21" ht="15.75" customHeight="1" x14ac:dyDescent="0.25">
      <c r="A779" s="237"/>
      <c r="B779" s="505"/>
      <c r="C779" s="237"/>
      <c r="D779" s="237"/>
      <c r="E779" s="237"/>
      <c r="F779" s="237"/>
      <c r="G779" s="237"/>
      <c r="H779" s="237"/>
      <c r="I779" s="237"/>
      <c r="J779" s="237"/>
      <c r="K779" s="237"/>
      <c r="L779" s="237"/>
      <c r="M779" s="237"/>
      <c r="N779" s="237"/>
      <c r="O779" s="237"/>
      <c r="P779" s="237"/>
      <c r="Q779" s="237"/>
      <c r="R779" s="237"/>
      <c r="S779" s="237"/>
      <c r="T779" s="237"/>
      <c r="U779" s="237"/>
    </row>
    <row r="780" spans="1:21" ht="15.75" customHeight="1" x14ac:dyDescent="0.25">
      <c r="A780" s="237"/>
      <c r="B780" s="505"/>
      <c r="C780" s="237"/>
      <c r="D780" s="237"/>
      <c r="E780" s="237"/>
      <c r="F780" s="237"/>
      <c r="G780" s="237"/>
      <c r="H780" s="237"/>
      <c r="I780" s="237"/>
      <c r="J780" s="237"/>
      <c r="K780" s="237"/>
      <c r="L780" s="237"/>
      <c r="M780" s="237"/>
      <c r="N780" s="237"/>
      <c r="O780" s="237"/>
      <c r="P780" s="237"/>
      <c r="Q780" s="237"/>
      <c r="R780" s="237"/>
      <c r="S780" s="237"/>
      <c r="T780" s="237"/>
      <c r="U780" s="237"/>
    </row>
    <row r="781" spans="1:21" ht="15.75" customHeight="1" x14ac:dyDescent="0.25">
      <c r="A781" s="237"/>
      <c r="B781" s="505"/>
      <c r="C781" s="237"/>
      <c r="D781" s="237"/>
      <c r="E781" s="237"/>
      <c r="F781" s="237"/>
      <c r="G781" s="237"/>
      <c r="H781" s="237"/>
      <c r="I781" s="237"/>
      <c r="J781" s="237"/>
      <c r="K781" s="237"/>
      <c r="L781" s="237"/>
      <c r="M781" s="237"/>
      <c r="N781" s="237"/>
      <c r="O781" s="237"/>
      <c r="P781" s="237"/>
      <c r="Q781" s="237"/>
      <c r="R781" s="237"/>
      <c r="S781" s="237"/>
      <c r="T781" s="237"/>
      <c r="U781" s="237"/>
    </row>
    <row r="782" spans="1:21" ht="15.75" customHeight="1" x14ac:dyDescent="0.25">
      <c r="A782" s="237"/>
      <c r="B782" s="505"/>
      <c r="C782" s="237"/>
      <c r="D782" s="237"/>
      <c r="E782" s="237"/>
      <c r="F782" s="237"/>
      <c r="G782" s="237"/>
      <c r="H782" s="237"/>
      <c r="I782" s="237"/>
      <c r="J782" s="237"/>
      <c r="K782" s="237"/>
      <c r="L782" s="237"/>
      <c r="M782" s="237"/>
      <c r="N782" s="237"/>
      <c r="O782" s="237"/>
      <c r="P782" s="237"/>
      <c r="Q782" s="237"/>
      <c r="R782" s="237"/>
      <c r="S782" s="237"/>
      <c r="T782" s="237"/>
      <c r="U782" s="237"/>
    </row>
    <row r="783" spans="1:21" ht="15.75" customHeight="1" x14ac:dyDescent="0.25">
      <c r="A783" s="237"/>
      <c r="B783" s="505"/>
      <c r="C783" s="237"/>
      <c r="D783" s="237"/>
      <c r="E783" s="237"/>
      <c r="F783" s="237"/>
      <c r="G783" s="237"/>
      <c r="H783" s="237"/>
      <c r="I783" s="237"/>
      <c r="J783" s="237"/>
      <c r="K783" s="237"/>
      <c r="L783" s="237"/>
      <c r="M783" s="237"/>
      <c r="N783" s="237"/>
      <c r="O783" s="237"/>
      <c r="P783" s="237"/>
      <c r="Q783" s="237"/>
      <c r="R783" s="237"/>
      <c r="S783" s="237"/>
      <c r="T783" s="237"/>
      <c r="U783" s="237"/>
    </row>
    <row r="784" spans="1:21" ht="15.75" customHeight="1" x14ac:dyDescent="0.25">
      <c r="A784" s="237"/>
      <c r="B784" s="505"/>
      <c r="C784" s="237"/>
      <c r="D784" s="237"/>
      <c r="E784" s="237"/>
      <c r="F784" s="237"/>
      <c r="G784" s="237"/>
      <c r="H784" s="237"/>
      <c r="I784" s="237"/>
      <c r="J784" s="237"/>
      <c r="K784" s="237"/>
      <c r="L784" s="237"/>
      <c r="M784" s="237"/>
      <c r="N784" s="237"/>
      <c r="O784" s="237"/>
      <c r="P784" s="237"/>
      <c r="Q784" s="237"/>
      <c r="R784" s="237"/>
      <c r="S784" s="237"/>
      <c r="T784" s="237"/>
      <c r="U784" s="237"/>
    </row>
    <row r="785" spans="1:21" ht="15.75" customHeight="1" x14ac:dyDescent="0.25">
      <c r="A785" s="237"/>
      <c r="B785" s="505"/>
      <c r="C785" s="237"/>
      <c r="D785" s="237"/>
      <c r="E785" s="237"/>
      <c r="F785" s="237"/>
      <c r="G785" s="237"/>
      <c r="H785" s="237"/>
      <c r="I785" s="237"/>
      <c r="J785" s="237"/>
      <c r="K785" s="237"/>
      <c r="L785" s="237"/>
      <c r="M785" s="237"/>
      <c r="N785" s="237"/>
      <c r="O785" s="237"/>
      <c r="P785" s="237"/>
      <c r="Q785" s="237"/>
      <c r="R785" s="237"/>
      <c r="S785" s="237"/>
      <c r="T785" s="237"/>
      <c r="U785" s="237"/>
    </row>
    <row r="786" spans="1:21" ht="15.75" customHeight="1" x14ac:dyDescent="0.25">
      <c r="A786" s="237"/>
      <c r="B786" s="505"/>
      <c r="C786" s="237"/>
      <c r="D786" s="237"/>
      <c r="E786" s="237"/>
      <c r="F786" s="237"/>
      <c r="G786" s="237"/>
      <c r="H786" s="237"/>
      <c r="I786" s="237"/>
      <c r="J786" s="237"/>
      <c r="K786" s="237"/>
      <c r="L786" s="237"/>
      <c r="M786" s="237"/>
      <c r="N786" s="237"/>
      <c r="O786" s="237"/>
      <c r="P786" s="237"/>
      <c r="Q786" s="237"/>
      <c r="R786" s="237"/>
      <c r="S786" s="237"/>
      <c r="T786" s="237"/>
      <c r="U786" s="237"/>
    </row>
    <row r="787" spans="1:21" ht="15.75" customHeight="1" x14ac:dyDescent="0.25">
      <c r="A787" s="237"/>
      <c r="B787" s="505"/>
      <c r="C787" s="237"/>
      <c r="D787" s="237"/>
      <c r="E787" s="237"/>
      <c r="F787" s="237"/>
      <c r="G787" s="237"/>
      <c r="H787" s="237"/>
      <c r="I787" s="237"/>
      <c r="J787" s="237"/>
      <c r="K787" s="237"/>
      <c r="L787" s="237"/>
      <c r="M787" s="237"/>
      <c r="N787" s="237"/>
      <c r="O787" s="237"/>
      <c r="P787" s="237"/>
      <c r="Q787" s="237"/>
      <c r="R787" s="237"/>
      <c r="S787" s="237"/>
      <c r="T787" s="237"/>
      <c r="U787" s="237"/>
    </row>
    <row r="788" spans="1:21" ht="15.75" customHeight="1" x14ac:dyDescent="0.25">
      <c r="A788" s="237"/>
      <c r="B788" s="505"/>
      <c r="C788" s="237"/>
      <c r="D788" s="237"/>
      <c r="E788" s="237"/>
      <c r="F788" s="237"/>
      <c r="G788" s="237"/>
      <c r="H788" s="237"/>
      <c r="I788" s="237"/>
      <c r="J788" s="237"/>
      <c r="K788" s="237"/>
      <c r="L788" s="237"/>
      <c r="M788" s="237"/>
      <c r="N788" s="237"/>
      <c r="O788" s="237"/>
      <c r="P788" s="237"/>
      <c r="Q788" s="237"/>
      <c r="R788" s="237"/>
      <c r="S788" s="237"/>
      <c r="T788" s="237"/>
      <c r="U788" s="237"/>
    </row>
    <row r="789" spans="1:21" ht="15.75" customHeight="1" x14ac:dyDescent="0.25">
      <c r="A789" s="237"/>
      <c r="B789" s="505"/>
      <c r="C789" s="237"/>
      <c r="D789" s="237"/>
      <c r="E789" s="237"/>
      <c r="F789" s="237"/>
      <c r="G789" s="237"/>
      <c r="H789" s="237"/>
      <c r="I789" s="237"/>
      <c r="J789" s="237"/>
      <c r="K789" s="237"/>
      <c r="L789" s="237"/>
      <c r="M789" s="237"/>
      <c r="N789" s="237"/>
      <c r="O789" s="237"/>
      <c r="P789" s="237"/>
      <c r="Q789" s="237"/>
      <c r="R789" s="237"/>
      <c r="S789" s="237"/>
      <c r="T789" s="237"/>
      <c r="U789" s="237"/>
    </row>
    <row r="790" spans="1:21" ht="15.75" customHeight="1" x14ac:dyDescent="0.25">
      <c r="A790" s="237"/>
      <c r="B790" s="505"/>
      <c r="C790" s="237"/>
      <c r="D790" s="237"/>
      <c r="E790" s="237"/>
      <c r="F790" s="237"/>
      <c r="G790" s="237"/>
      <c r="H790" s="237"/>
      <c r="I790" s="237"/>
      <c r="J790" s="237"/>
      <c r="K790" s="237"/>
      <c r="L790" s="237"/>
      <c r="M790" s="237"/>
      <c r="N790" s="237"/>
      <c r="O790" s="237"/>
      <c r="P790" s="237"/>
      <c r="Q790" s="237"/>
      <c r="R790" s="237"/>
      <c r="S790" s="237"/>
      <c r="T790" s="237"/>
      <c r="U790" s="237"/>
    </row>
    <row r="791" spans="1:21" ht="15.75" customHeight="1" x14ac:dyDescent="0.25">
      <c r="A791" s="237"/>
      <c r="B791" s="505"/>
      <c r="C791" s="237"/>
      <c r="D791" s="237"/>
      <c r="E791" s="237"/>
      <c r="F791" s="237"/>
      <c r="G791" s="237"/>
      <c r="H791" s="237"/>
      <c r="I791" s="237"/>
      <c r="J791" s="237"/>
      <c r="K791" s="237"/>
      <c r="L791" s="237"/>
      <c r="M791" s="237"/>
      <c r="N791" s="237"/>
      <c r="O791" s="237"/>
      <c r="P791" s="237"/>
      <c r="Q791" s="237"/>
      <c r="R791" s="237"/>
      <c r="S791" s="237"/>
      <c r="T791" s="237"/>
      <c r="U791" s="237"/>
    </row>
    <row r="792" spans="1:21" ht="15.75" customHeight="1" x14ac:dyDescent="0.25">
      <c r="A792" s="237"/>
      <c r="B792" s="505"/>
      <c r="C792" s="237"/>
      <c r="D792" s="237"/>
      <c r="E792" s="237"/>
      <c r="F792" s="237"/>
      <c r="G792" s="237"/>
      <c r="H792" s="237"/>
      <c r="I792" s="237"/>
      <c r="J792" s="237"/>
      <c r="K792" s="237"/>
      <c r="L792" s="237"/>
      <c r="M792" s="237"/>
      <c r="N792" s="237"/>
      <c r="O792" s="237"/>
      <c r="P792" s="237"/>
      <c r="Q792" s="237"/>
      <c r="R792" s="237"/>
      <c r="S792" s="237"/>
      <c r="T792" s="237"/>
      <c r="U792" s="237"/>
    </row>
    <row r="793" spans="1:21" ht="15.75" customHeight="1" x14ac:dyDescent="0.25">
      <c r="A793" s="237"/>
      <c r="B793" s="505"/>
      <c r="C793" s="237"/>
      <c r="D793" s="237"/>
      <c r="E793" s="237"/>
      <c r="F793" s="237"/>
      <c r="G793" s="237"/>
      <c r="H793" s="237"/>
      <c r="I793" s="237"/>
      <c r="J793" s="237"/>
      <c r="K793" s="237"/>
      <c r="L793" s="237"/>
      <c r="M793" s="237"/>
      <c r="N793" s="237"/>
      <c r="O793" s="237"/>
      <c r="P793" s="237"/>
      <c r="Q793" s="237"/>
      <c r="R793" s="237"/>
      <c r="S793" s="237"/>
      <c r="T793" s="237"/>
      <c r="U793" s="237"/>
    </row>
    <row r="794" spans="1:21" ht="15.75" customHeight="1" x14ac:dyDescent="0.25">
      <c r="A794" s="237"/>
      <c r="B794" s="505"/>
      <c r="C794" s="237"/>
      <c r="D794" s="237"/>
      <c r="E794" s="237"/>
      <c r="F794" s="237"/>
      <c r="G794" s="237"/>
      <c r="H794" s="237"/>
      <c r="I794" s="237"/>
      <c r="J794" s="237"/>
      <c r="K794" s="237"/>
      <c r="L794" s="237"/>
      <c r="M794" s="237"/>
      <c r="N794" s="237"/>
      <c r="O794" s="237"/>
      <c r="P794" s="237"/>
      <c r="Q794" s="237"/>
      <c r="R794" s="237"/>
      <c r="S794" s="237"/>
      <c r="T794" s="237"/>
      <c r="U794" s="237"/>
    </row>
    <row r="795" spans="1:21" ht="15.75" customHeight="1" x14ac:dyDescent="0.25">
      <c r="A795" s="237"/>
      <c r="B795" s="505"/>
      <c r="C795" s="237"/>
      <c r="D795" s="237"/>
      <c r="E795" s="237"/>
      <c r="F795" s="237"/>
      <c r="G795" s="237"/>
      <c r="H795" s="237"/>
      <c r="I795" s="237"/>
      <c r="J795" s="237"/>
      <c r="K795" s="237"/>
      <c r="L795" s="237"/>
      <c r="M795" s="237"/>
      <c r="N795" s="237"/>
      <c r="O795" s="237"/>
      <c r="P795" s="237"/>
      <c r="Q795" s="237"/>
      <c r="R795" s="237"/>
      <c r="S795" s="237"/>
      <c r="T795" s="237"/>
      <c r="U795" s="237"/>
    </row>
    <row r="796" spans="1:21" ht="15.75" customHeight="1" x14ac:dyDescent="0.25">
      <c r="A796" s="237"/>
      <c r="B796" s="505"/>
      <c r="C796" s="237"/>
      <c r="D796" s="237"/>
      <c r="E796" s="237"/>
      <c r="F796" s="237"/>
      <c r="G796" s="237"/>
      <c r="H796" s="237"/>
      <c r="I796" s="237"/>
      <c r="J796" s="237"/>
      <c r="K796" s="237"/>
      <c r="L796" s="237"/>
      <c r="M796" s="237"/>
      <c r="N796" s="237"/>
      <c r="O796" s="237"/>
      <c r="P796" s="237"/>
      <c r="Q796" s="237"/>
      <c r="R796" s="237"/>
      <c r="S796" s="237"/>
      <c r="T796" s="237"/>
      <c r="U796" s="237"/>
    </row>
    <row r="797" spans="1:21" ht="15.75" customHeight="1" x14ac:dyDescent="0.25">
      <c r="A797" s="237"/>
      <c r="B797" s="505"/>
      <c r="C797" s="237"/>
      <c r="D797" s="237"/>
      <c r="E797" s="237"/>
      <c r="F797" s="237"/>
      <c r="G797" s="237"/>
      <c r="H797" s="237"/>
      <c r="I797" s="237"/>
      <c r="J797" s="237"/>
      <c r="K797" s="237"/>
      <c r="L797" s="237"/>
      <c r="M797" s="237"/>
      <c r="N797" s="237"/>
      <c r="O797" s="237"/>
      <c r="P797" s="237"/>
      <c r="Q797" s="237"/>
      <c r="R797" s="237"/>
      <c r="S797" s="237"/>
      <c r="T797" s="237"/>
      <c r="U797" s="237"/>
    </row>
    <row r="798" spans="1:21" ht="15.75" customHeight="1" x14ac:dyDescent="0.25">
      <c r="A798" s="237"/>
      <c r="B798" s="505"/>
      <c r="C798" s="237"/>
      <c r="D798" s="237"/>
      <c r="E798" s="237"/>
      <c r="F798" s="237"/>
      <c r="G798" s="237"/>
      <c r="H798" s="237"/>
      <c r="I798" s="237"/>
      <c r="J798" s="237"/>
      <c r="K798" s="237"/>
      <c r="L798" s="237"/>
      <c r="M798" s="237"/>
      <c r="N798" s="237"/>
      <c r="O798" s="237"/>
      <c r="P798" s="237"/>
      <c r="Q798" s="237"/>
      <c r="R798" s="237"/>
      <c r="S798" s="237"/>
      <c r="T798" s="237"/>
      <c r="U798" s="237"/>
    </row>
    <row r="799" spans="1:21" ht="15.75" customHeight="1" x14ac:dyDescent="0.25">
      <c r="A799" s="237"/>
      <c r="B799" s="505"/>
      <c r="C799" s="237"/>
      <c r="D799" s="237"/>
      <c r="E799" s="237"/>
      <c r="F799" s="237"/>
      <c r="G799" s="237"/>
      <c r="H799" s="237"/>
      <c r="I799" s="237"/>
      <c r="J799" s="237"/>
      <c r="K799" s="237"/>
      <c r="L799" s="237"/>
      <c r="M799" s="237"/>
      <c r="N799" s="237"/>
      <c r="O799" s="237"/>
      <c r="P799" s="237"/>
      <c r="Q799" s="237"/>
      <c r="R799" s="237"/>
      <c r="S799" s="237"/>
      <c r="T799" s="237"/>
      <c r="U799" s="237"/>
    </row>
    <row r="800" spans="1:21" ht="15.75" customHeight="1" x14ac:dyDescent="0.25">
      <c r="A800" s="237"/>
      <c r="B800" s="505"/>
      <c r="C800" s="237"/>
      <c r="D800" s="237"/>
      <c r="E800" s="237"/>
      <c r="F800" s="237"/>
      <c r="G800" s="237"/>
      <c r="H800" s="237"/>
      <c r="I800" s="237"/>
      <c r="J800" s="237"/>
      <c r="K800" s="237"/>
      <c r="L800" s="237"/>
      <c r="M800" s="237"/>
      <c r="N800" s="237"/>
      <c r="O800" s="237"/>
      <c r="P800" s="237"/>
      <c r="Q800" s="237"/>
      <c r="R800" s="237"/>
      <c r="S800" s="237"/>
      <c r="T800" s="237"/>
      <c r="U800" s="237"/>
    </row>
    <row r="801" spans="1:21" ht="15.75" customHeight="1" x14ac:dyDescent="0.25">
      <c r="A801" s="237"/>
      <c r="B801" s="505"/>
      <c r="C801" s="237"/>
      <c r="D801" s="237"/>
      <c r="E801" s="237"/>
      <c r="F801" s="237"/>
      <c r="G801" s="237"/>
      <c r="H801" s="237"/>
      <c r="I801" s="237"/>
      <c r="J801" s="237"/>
      <c r="K801" s="237"/>
      <c r="L801" s="237"/>
      <c r="M801" s="237"/>
      <c r="N801" s="237"/>
      <c r="O801" s="237"/>
      <c r="P801" s="237"/>
      <c r="Q801" s="237"/>
      <c r="R801" s="237"/>
      <c r="S801" s="237"/>
      <c r="T801" s="237"/>
      <c r="U801" s="237"/>
    </row>
    <row r="802" spans="1:21" ht="15.75" customHeight="1" x14ac:dyDescent="0.25">
      <c r="A802" s="237"/>
      <c r="B802" s="505"/>
      <c r="C802" s="237"/>
      <c r="D802" s="237"/>
      <c r="E802" s="237"/>
      <c r="F802" s="237"/>
      <c r="G802" s="237"/>
      <c r="H802" s="237"/>
      <c r="I802" s="237"/>
      <c r="J802" s="237"/>
      <c r="K802" s="237"/>
      <c r="L802" s="237"/>
      <c r="M802" s="237"/>
      <c r="N802" s="237"/>
      <c r="O802" s="237"/>
      <c r="P802" s="237"/>
      <c r="Q802" s="237"/>
      <c r="R802" s="237"/>
      <c r="S802" s="237"/>
      <c r="T802" s="237"/>
      <c r="U802" s="237"/>
    </row>
    <row r="803" spans="1:21" ht="15.75" customHeight="1" x14ac:dyDescent="0.25">
      <c r="A803" s="237"/>
      <c r="B803" s="505"/>
      <c r="C803" s="237"/>
      <c r="D803" s="237"/>
      <c r="E803" s="237"/>
      <c r="F803" s="237"/>
      <c r="G803" s="237"/>
      <c r="H803" s="237"/>
      <c r="I803" s="237"/>
      <c r="J803" s="237"/>
      <c r="K803" s="237"/>
      <c r="L803" s="237"/>
      <c r="M803" s="237"/>
      <c r="N803" s="237"/>
      <c r="O803" s="237"/>
      <c r="P803" s="237"/>
      <c r="Q803" s="237"/>
      <c r="R803" s="237"/>
      <c r="S803" s="237"/>
      <c r="T803" s="237"/>
      <c r="U803" s="237"/>
    </row>
    <row r="804" spans="1:21" ht="15.75" customHeight="1" x14ac:dyDescent="0.25">
      <c r="A804" s="237"/>
      <c r="B804" s="505"/>
      <c r="C804" s="237"/>
      <c r="D804" s="237"/>
      <c r="E804" s="237"/>
      <c r="F804" s="237"/>
      <c r="G804" s="237"/>
      <c r="H804" s="237"/>
      <c r="I804" s="237"/>
      <c r="J804" s="237"/>
      <c r="K804" s="237"/>
      <c r="L804" s="237"/>
      <c r="M804" s="237"/>
      <c r="N804" s="237"/>
      <c r="O804" s="237"/>
      <c r="P804" s="237"/>
      <c r="Q804" s="237"/>
      <c r="R804" s="237"/>
      <c r="S804" s="237"/>
      <c r="T804" s="237"/>
      <c r="U804" s="237"/>
    </row>
    <row r="805" spans="1:21" ht="15.75" customHeight="1" x14ac:dyDescent="0.25">
      <c r="A805" s="237"/>
      <c r="B805" s="505"/>
      <c r="C805" s="237"/>
      <c r="D805" s="237"/>
      <c r="E805" s="237"/>
      <c r="F805" s="237"/>
      <c r="G805" s="237"/>
      <c r="H805" s="237"/>
      <c r="I805" s="237"/>
      <c r="J805" s="237"/>
      <c r="K805" s="237"/>
      <c r="L805" s="237"/>
      <c r="M805" s="237"/>
      <c r="N805" s="237"/>
      <c r="O805" s="237"/>
      <c r="P805" s="237"/>
      <c r="Q805" s="237"/>
      <c r="R805" s="237"/>
      <c r="S805" s="237"/>
      <c r="T805" s="237"/>
      <c r="U805" s="237"/>
    </row>
    <row r="806" spans="1:21" ht="15.75" customHeight="1" x14ac:dyDescent="0.25">
      <c r="A806" s="237"/>
      <c r="B806" s="505"/>
      <c r="C806" s="237"/>
      <c r="D806" s="237"/>
      <c r="E806" s="237"/>
      <c r="F806" s="237"/>
      <c r="G806" s="237"/>
      <c r="H806" s="237"/>
      <c r="I806" s="237"/>
      <c r="J806" s="237"/>
      <c r="K806" s="237"/>
      <c r="L806" s="237"/>
      <c r="M806" s="237"/>
      <c r="N806" s="237"/>
      <c r="O806" s="237"/>
      <c r="P806" s="237"/>
      <c r="Q806" s="237"/>
      <c r="R806" s="237"/>
      <c r="S806" s="237"/>
      <c r="T806" s="237"/>
      <c r="U806" s="237"/>
    </row>
    <row r="807" spans="1:21" ht="15.75" customHeight="1" x14ac:dyDescent="0.25">
      <c r="A807" s="237"/>
      <c r="B807" s="505"/>
      <c r="C807" s="237"/>
      <c r="D807" s="237"/>
      <c r="E807" s="237"/>
      <c r="F807" s="237"/>
      <c r="G807" s="237"/>
      <c r="H807" s="237"/>
      <c r="I807" s="237"/>
      <c r="J807" s="237"/>
      <c r="K807" s="237"/>
      <c r="L807" s="237"/>
      <c r="M807" s="237"/>
      <c r="N807" s="237"/>
      <c r="O807" s="237"/>
      <c r="P807" s="237"/>
      <c r="Q807" s="237"/>
      <c r="R807" s="237"/>
      <c r="S807" s="237"/>
      <c r="T807" s="237"/>
      <c r="U807" s="237"/>
    </row>
    <row r="808" spans="1:21" ht="15.75" customHeight="1" x14ac:dyDescent="0.25">
      <c r="A808" s="237"/>
      <c r="B808" s="505"/>
      <c r="C808" s="237"/>
      <c r="D808" s="237"/>
      <c r="E808" s="237"/>
      <c r="F808" s="237"/>
      <c r="G808" s="237"/>
      <c r="H808" s="237"/>
      <c r="I808" s="237"/>
      <c r="J808" s="237"/>
      <c r="K808" s="237"/>
      <c r="L808" s="237"/>
      <c r="M808" s="237"/>
      <c r="N808" s="237"/>
      <c r="O808" s="237"/>
      <c r="P808" s="237"/>
      <c r="Q808" s="237"/>
      <c r="R808" s="237"/>
      <c r="S808" s="237"/>
      <c r="T808" s="237"/>
      <c r="U808" s="237"/>
    </row>
    <row r="809" spans="1:21" ht="15.75" customHeight="1" x14ac:dyDescent="0.25">
      <c r="A809" s="237"/>
      <c r="B809" s="505"/>
      <c r="C809" s="237"/>
      <c r="D809" s="237"/>
      <c r="E809" s="237"/>
      <c r="F809" s="237"/>
      <c r="G809" s="237"/>
      <c r="H809" s="237"/>
      <c r="I809" s="237"/>
      <c r="J809" s="237"/>
      <c r="K809" s="237"/>
      <c r="L809" s="237"/>
      <c r="M809" s="237"/>
      <c r="N809" s="237"/>
      <c r="O809" s="237"/>
      <c r="P809" s="237"/>
      <c r="Q809" s="237"/>
      <c r="R809" s="237"/>
      <c r="S809" s="237"/>
      <c r="T809" s="237"/>
      <c r="U809" s="237"/>
    </row>
    <row r="810" spans="1:21" ht="15.75" customHeight="1" x14ac:dyDescent="0.25">
      <c r="A810" s="237"/>
      <c r="B810" s="505"/>
      <c r="C810" s="237"/>
      <c r="D810" s="237"/>
      <c r="E810" s="237"/>
      <c r="F810" s="237"/>
      <c r="G810" s="237"/>
      <c r="H810" s="237"/>
      <c r="I810" s="237"/>
      <c r="J810" s="237"/>
      <c r="K810" s="237"/>
      <c r="L810" s="237"/>
      <c r="M810" s="237"/>
      <c r="N810" s="237"/>
      <c r="O810" s="237"/>
      <c r="P810" s="237"/>
      <c r="Q810" s="237"/>
      <c r="R810" s="237"/>
      <c r="S810" s="237"/>
      <c r="T810" s="237"/>
      <c r="U810" s="237"/>
    </row>
    <row r="811" spans="1:21" ht="15.75" customHeight="1" x14ac:dyDescent="0.25">
      <c r="A811" s="237"/>
      <c r="B811" s="505"/>
      <c r="C811" s="237"/>
      <c r="D811" s="237"/>
      <c r="E811" s="237"/>
      <c r="F811" s="237"/>
      <c r="G811" s="237"/>
      <c r="H811" s="237"/>
      <c r="I811" s="237"/>
      <c r="J811" s="237"/>
      <c r="K811" s="237"/>
      <c r="L811" s="237"/>
      <c r="M811" s="237"/>
      <c r="N811" s="237"/>
      <c r="O811" s="237"/>
      <c r="P811" s="237"/>
      <c r="Q811" s="237"/>
      <c r="R811" s="237"/>
      <c r="S811" s="237"/>
      <c r="T811" s="237"/>
      <c r="U811" s="237"/>
    </row>
    <row r="812" spans="1:21" ht="15.75" customHeight="1" x14ac:dyDescent="0.25">
      <c r="A812" s="237"/>
      <c r="B812" s="505"/>
      <c r="C812" s="237"/>
      <c r="D812" s="237"/>
      <c r="E812" s="237"/>
      <c r="F812" s="237"/>
      <c r="G812" s="237"/>
      <c r="H812" s="237"/>
      <c r="I812" s="237"/>
      <c r="J812" s="237"/>
      <c r="K812" s="237"/>
      <c r="L812" s="237"/>
      <c r="M812" s="237"/>
      <c r="N812" s="237"/>
      <c r="O812" s="237"/>
      <c r="P812" s="237"/>
      <c r="Q812" s="237"/>
      <c r="R812" s="237"/>
      <c r="S812" s="237"/>
      <c r="T812" s="237"/>
      <c r="U812" s="237"/>
    </row>
    <row r="813" spans="1:21" ht="15.75" customHeight="1" x14ac:dyDescent="0.25">
      <c r="A813" s="237"/>
      <c r="B813" s="505"/>
      <c r="C813" s="237"/>
      <c r="D813" s="237"/>
      <c r="E813" s="237"/>
      <c r="F813" s="237"/>
      <c r="G813" s="237"/>
      <c r="H813" s="237"/>
      <c r="I813" s="237"/>
      <c r="J813" s="237"/>
      <c r="K813" s="237"/>
      <c r="L813" s="237"/>
      <c r="M813" s="237"/>
      <c r="N813" s="237"/>
      <c r="O813" s="237"/>
      <c r="P813" s="237"/>
      <c r="Q813" s="237"/>
      <c r="R813" s="237"/>
      <c r="S813" s="237"/>
      <c r="T813" s="237"/>
      <c r="U813" s="237"/>
    </row>
    <row r="814" spans="1:21" ht="15.75" customHeight="1" x14ac:dyDescent="0.25">
      <c r="A814" s="237"/>
      <c r="B814" s="505"/>
      <c r="C814" s="237"/>
      <c r="D814" s="237"/>
      <c r="E814" s="237"/>
      <c r="F814" s="237"/>
      <c r="G814" s="237"/>
      <c r="H814" s="237"/>
      <c r="I814" s="237"/>
      <c r="J814" s="237"/>
      <c r="K814" s="237"/>
      <c r="L814" s="237"/>
      <c r="M814" s="237"/>
      <c r="N814" s="237"/>
      <c r="O814" s="237"/>
      <c r="P814" s="237"/>
      <c r="Q814" s="237"/>
      <c r="R814" s="237"/>
      <c r="S814" s="237"/>
      <c r="T814" s="237"/>
      <c r="U814" s="237"/>
    </row>
    <row r="815" spans="1:21" ht="15.75" customHeight="1" x14ac:dyDescent="0.25">
      <c r="A815" s="237"/>
      <c r="B815" s="505"/>
      <c r="C815" s="237"/>
      <c r="D815" s="237"/>
      <c r="E815" s="237"/>
      <c r="F815" s="237"/>
      <c r="G815" s="237"/>
      <c r="H815" s="237"/>
      <c r="I815" s="237"/>
      <c r="J815" s="237"/>
      <c r="K815" s="237"/>
      <c r="L815" s="237"/>
      <c r="M815" s="237"/>
      <c r="N815" s="237"/>
      <c r="O815" s="237"/>
      <c r="P815" s="237"/>
      <c r="Q815" s="237"/>
      <c r="R815" s="237"/>
      <c r="S815" s="237"/>
      <c r="T815" s="237"/>
      <c r="U815" s="237"/>
    </row>
    <row r="816" spans="1:21" ht="15.75" customHeight="1" x14ac:dyDescent="0.25">
      <c r="A816" s="237"/>
      <c r="B816" s="505"/>
      <c r="C816" s="237"/>
      <c r="D816" s="237"/>
      <c r="E816" s="237"/>
      <c r="F816" s="237"/>
      <c r="G816" s="237"/>
      <c r="H816" s="237"/>
      <c r="I816" s="237"/>
      <c r="J816" s="237"/>
      <c r="K816" s="237"/>
      <c r="L816" s="237"/>
      <c r="M816" s="237"/>
      <c r="N816" s="237"/>
      <c r="O816" s="237"/>
      <c r="P816" s="237"/>
      <c r="Q816" s="237"/>
      <c r="R816" s="237"/>
      <c r="S816" s="237"/>
      <c r="T816" s="237"/>
      <c r="U816" s="237"/>
    </row>
    <row r="817" spans="1:21" ht="15.75" customHeight="1" x14ac:dyDescent="0.25">
      <c r="A817" s="237"/>
      <c r="B817" s="505"/>
      <c r="C817" s="237"/>
      <c r="D817" s="237"/>
      <c r="E817" s="237"/>
      <c r="F817" s="237"/>
      <c r="G817" s="237"/>
      <c r="H817" s="237"/>
      <c r="I817" s="237"/>
      <c r="J817" s="237"/>
      <c r="K817" s="237"/>
      <c r="L817" s="237"/>
      <c r="M817" s="237"/>
      <c r="N817" s="237"/>
      <c r="O817" s="237"/>
      <c r="P817" s="237"/>
      <c r="Q817" s="237"/>
      <c r="R817" s="237"/>
      <c r="S817" s="237"/>
      <c r="T817" s="237"/>
      <c r="U817" s="237"/>
    </row>
    <row r="818" spans="1:21" ht="15.75" customHeight="1" x14ac:dyDescent="0.25">
      <c r="A818" s="237"/>
      <c r="B818" s="505"/>
      <c r="C818" s="237"/>
      <c r="D818" s="237"/>
      <c r="E818" s="237"/>
      <c r="F818" s="237"/>
      <c r="G818" s="237"/>
      <c r="H818" s="237"/>
      <c r="I818" s="237"/>
      <c r="J818" s="237"/>
      <c r="K818" s="237"/>
      <c r="L818" s="237"/>
      <c r="M818" s="237"/>
      <c r="N818" s="237"/>
      <c r="O818" s="237"/>
      <c r="P818" s="237"/>
      <c r="Q818" s="237"/>
      <c r="R818" s="237"/>
      <c r="S818" s="237"/>
      <c r="T818" s="237"/>
      <c r="U818" s="237"/>
    </row>
    <row r="819" spans="1:21" ht="15.75" customHeight="1" x14ac:dyDescent="0.25">
      <c r="A819" s="237"/>
      <c r="B819" s="505"/>
      <c r="C819" s="237"/>
      <c r="D819" s="237"/>
      <c r="E819" s="237"/>
      <c r="F819" s="237"/>
      <c r="G819" s="237"/>
      <c r="H819" s="237"/>
      <c r="I819" s="237"/>
      <c r="J819" s="237"/>
      <c r="K819" s="237"/>
      <c r="L819" s="237"/>
      <c r="M819" s="237"/>
      <c r="N819" s="237"/>
      <c r="O819" s="237"/>
      <c r="P819" s="237"/>
      <c r="Q819" s="237"/>
      <c r="R819" s="237"/>
      <c r="S819" s="237"/>
      <c r="T819" s="237"/>
      <c r="U819" s="237"/>
    </row>
    <row r="820" spans="1:21" ht="15.75" customHeight="1" x14ac:dyDescent="0.25">
      <c r="A820" s="237"/>
      <c r="B820" s="505"/>
      <c r="C820" s="237"/>
      <c r="D820" s="237"/>
      <c r="E820" s="237"/>
      <c r="F820" s="237"/>
      <c r="G820" s="237"/>
      <c r="H820" s="237"/>
      <c r="I820" s="237"/>
      <c r="J820" s="237"/>
      <c r="K820" s="237"/>
      <c r="L820" s="237"/>
      <c r="M820" s="237"/>
      <c r="N820" s="237"/>
      <c r="O820" s="237"/>
      <c r="P820" s="237"/>
      <c r="Q820" s="237"/>
      <c r="R820" s="237"/>
      <c r="S820" s="237"/>
      <c r="T820" s="237"/>
      <c r="U820" s="237"/>
    </row>
    <row r="821" spans="1:21" ht="15.75" customHeight="1" x14ac:dyDescent="0.25">
      <c r="A821" s="237"/>
      <c r="B821" s="505"/>
      <c r="C821" s="237"/>
      <c r="D821" s="237"/>
      <c r="E821" s="237"/>
      <c r="F821" s="237"/>
      <c r="G821" s="237"/>
      <c r="H821" s="237"/>
      <c r="I821" s="237"/>
      <c r="J821" s="237"/>
      <c r="K821" s="237"/>
      <c r="L821" s="237"/>
      <c r="M821" s="237"/>
      <c r="N821" s="237"/>
      <c r="O821" s="237"/>
      <c r="P821" s="237"/>
      <c r="Q821" s="237"/>
      <c r="R821" s="237"/>
      <c r="S821" s="237"/>
      <c r="T821" s="237"/>
      <c r="U821" s="237"/>
    </row>
    <row r="822" spans="1:21" ht="15.75" customHeight="1" x14ac:dyDescent="0.25">
      <c r="A822" s="237"/>
      <c r="B822" s="505"/>
      <c r="C822" s="237"/>
      <c r="D822" s="237"/>
      <c r="E822" s="237"/>
      <c r="F822" s="237"/>
      <c r="G822" s="237"/>
      <c r="H822" s="237"/>
      <c r="I822" s="237"/>
      <c r="J822" s="237"/>
      <c r="K822" s="237"/>
      <c r="L822" s="237"/>
      <c r="M822" s="237"/>
      <c r="N822" s="237"/>
      <c r="O822" s="237"/>
      <c r="P822" s="237"/>
      <c r="Q822" s="237"/>
      <c r="R822" s="237"/>
      <c r="S822" s="237"/>
      <c r="T822" s="237"/>
      <c r="U822" s="237"/>
    </row>
    <row r="823" spans="1:21" ht="15.75" customHeight="1" x14ac:dyDescent="0.25">
      <c r="A823" s="237"/>
      <c r="B823" s="505"/>
      <c r="C823" s="237"/>
      <c r="D823" s="237"/>
      <c r="E823" s="237"/>
      <c r="F823" s="237"/>
      <c r="G823" s="237"/>
      <c r="H823" s="237"/>
      <c r="I823" s="237"/>
      <c r="J823" s="237"/>
      <c r="K823" s="237"/>
      <c r="L823" s="237"/>
      <c r="M823" s="237"/>
      <c r="N823" s="237"/>
      <c r="O823" s="237"/>
      <c r="P823" s="237"/>
      <c r="Q823" s="237"/>
      <c r="R823" s="237"/>
      <c r="S823" s="237"/>
      <c r="T823" s="237"/>
      <c r="U823" s="237"/>
    </row>
    <row r="824" spans="1:21" ht="15.75" customHeight="1" x14ac:dyDescent="0.25">
      <c r="A824" s="237"/>
      <c r="B824" s="505"/>
      <c r="C824" s="237"/>
      <c r="D824" s="237"/>
      <c r="E824" s="237"/>
      <c r="F824" s="237"/>
      <c r="G824" s="237"/>
      <c r="H824" s="237"/>
      <c r="I824" s="237"/>
      <c r="J824" s="237"/>
      <c r="K824" s="237"/>
      <c r="L824" s="237"/>
      <c r="M824" s="237"/>
      <c r="N824" s="237"/>
      <c r="O824" s="237"/>
      <c r="P824" s="237"/>
      <c r="Q824" s="237"/>
      <c r="R824" s="237"/>
      <c r="S824" s="237"/>
      <c r="T824" s="237"/>
      <c r="U824" s="237"/>
    </row>
    <row r="825" spans="1:21" ht="15.75" customHeight="1" x14ac:dyDescent="0.25">
      <c r="A825" s="237"/>
      <c r="B825" s="505"/>
      <c r="C825" s="237"/>
      <c r="D825" s="237"/>
      <c r="E825" s="237"/>
      <c r="F825" s="237"/>
      <c r="G825" s="237"/>
      <c r="H825" s="237"/>
      <c r="I825" s="237"/>
      <c r="J825" s="237"/>
      <c r="K825" s="237"/>
      <c r="L825" s="237"/>
      <c r="M825" s="237"/>
      <c r="N825" s="237"/>
      <c r="O825" s="237"/>
      <c r="P825" s="237"/>
      <c r="Q825" s="237"/>
      <c r="R825" s="237"/>
      <c r="S825" s="237"/>
      <c r="T825" s="237"/>
      <c r="U825" s="237"/>
    </row>
    <row r="826" spans="1:21" ht="15.75" customHeight="1" x14ac:dyDescent="0.25">
      <c r="A826" s="237"/>
      <c r="B826" s="505"/>
      <c r="C826" s="237"/>
      <c r="D826" s="237"/>
      <c r="E826" s="237"/>
      <c r="F826" s="237"/>
      <c r="G826" s="237"/>
      <c r="H826" s="237"/>
      <c r="I826" s="237"/>
      <c r="J826" s="237"/>
      <c r="K826" s="237"/>
      <c r="L826" s="237"/>
      <c r="M826" s="237"/>
      <c r="N826" s="237"/>
      <c r="O826" s="237"/>
      <c r="P826" s="237"/>
      <c r="Q826" s="237"/>
      <c r="R826" s="237"/>
      <c r="S826" s="237"/>
      <c r="T826" s="237"/>
      <c r="U826" s="237"/>
    </row>
    <row r="827" spans="1:21" ht="15.75" customHeight="1" x14ac:dyDescent="0.25">
      <c r="A827" s="237"/>
      <c r="B827" s="505"/>
      <c r="C827" s="237"/>
      <c r="D827" s="237"/>
      <c r="E827" s="237"/>
      <c r="F827" s="237"/>
      <c r="G827" s="237"/>
      <c r="H827" s="237"/>
      <c r="I827" s="237"/>
      <c r="J827" s="237"/>
      <c r="K827" s="237"/>
      <c r="L827" s="237"/>
      <c r="M827" s="237"/>
      <c r="N827" s="237"/>
      <c r="O827" s="237"/>
      <c r="P827" s="237"/>
      <c r="Q827" s="237"/>
      <c r="R827" s="237"/>
      <c r="S827" s="237"/>
      <c r="T827" s="237"/>
      <c r="U827" s="237"/>
    </row>
    <row r="828" spans="1:21" ht="15.75" customHeight="1" x14ac:dyDescent="0.25">
      <c r="A828" s="237"/>
      <c r="B828" s="505"/>
      <c r="C828" s="237"/>
      <c r="D828" s="237"/>
      <c r="E828" s="237"/>
      <c r="F828" s="237"/>
      <c r="G828" s="237"/>
      <c r="H828" s="237"/>
      <c r="I828" s="237"/>
      <c r="J828" s="237"/>
      <c r="K828" s="237"/>
      <c r="L828" s="237"/>
      <c r="M828" s="237"/>
      <c r="N828" s="237"/>
      <c r="O828" s="237"/>
      <c r="P828" s="237"/>
      <c r="Q828" s="237"/>
      <c r="R828" s="237"/>
      <c r="S828" s="237"/>
      <c r="T828" s="237"/>
      <c r="U828" s="237"/>
    </row>
    <row r="829" spans="1:21" ht="15.75" customHeight="1" x14ac:dyDescent="0.25">
      <c r="A829" s="237"/>
      <c r="B829" s="505"/>
      <c r="C829" s="237"/>
      <c r="D829" s="237"/>
      <c r="E829" s="237"/>
      <c r="F829" s="237"/>
      <c r="G829" s="237"/>
      <c r="H829" s="237"/>
      <c r="I829" s="237"/>
      <c r="J829" s="237"/>
      <c r="K829" s="237"/>
      <c r="L829" s="237"/>
      <c r="M829" s="237"/>
      <c r="N829" s="237"/>
      <c r="O829" s="237"/>
      <c r="P829" s="237"/>
      <c r="Q829" s="237"/>
      <c r="R829" s="237"/>
      <c r="S829" s="237"/>
      <c r="T829" s="237"/>
      <c r="U829" s="237"/>
    </row>
    <row r="830" spans="1:21" ht="15.75" customHeight="1" x14ac:dyDescent="0.25">
      <c r="A830" s="237"/>
      <c r="B830" s="505"/>
      <c r="C830" s="237"/>
      <c r="D830" s="237"/>
      <c r="E830" s="237"/>
      <c r="F830" s="237"/>
      <c r="G830" s="237"/>
      <c r="H830" s="237"/>
      <c r="I830" s="237"/>
      <c r="J830" s="237"/>
      <c r="K830" s="237"/>
      <c r="L830" s="237"/>
      <c r="M830" s="237"/>
      <c r="N830" s="237"/>
      <c r="O830" s="237"/>
      <c r="P830" s="237"/>
      <c r="Q830" s="237"/>
      <c r="R830" s="237"/>
      <c r="S830" s="237"/>
      <c r="T830" s="237"/>
      <c r="U830" s="237"/>
    </row>
    <row r="831" spans="1:21" ht="15.75" customHeight="1" x14ac:dyDescent="0.25">
      <c r="A831" s="237"/>
      <c r="B831" s="505"/>
      <c r="C831" s="237"/>
      <c r="D831" s="237"/>
      <c r="E831" s="237"/>
      <c r="F831" s="237"/>
      <c r="G831" s="237"/>
      <c r="H831" s="237"/>
      <c r="I831" s="237"/>
      <c r="J831" s="237"/>
      <c r="K831" s="237"/>
      <c r="L831" s="237"/>
      <c r="M831" s="237"/>
      <c r="N831" s="237"/>
      <c r="O831" s="237"/>
      <c r="P831" s="237"/>
      <c r="Q831" s="237"/>
      <c r="R831" s="237"/>
      <c r="S831" s="237"/>
      <c r="T831" s="237"/>
      <c r="U831" s="237"/>
    </row>
    <row r="832" spans="1:21" ht="15.75" customHeight="1" x14ac:dyDescent="0.25">
      <c r="A832" s="237"/>
      <c r="B832" s="505"/>
      <c r="C832" s="237"/>
      <c r="D832" s="237"/>
      <c r="E832" s="237"/>
      <c r="F832" s="237"/>
      <c r="G832" s="237"/>
      <c r="H832" s="237"/>
      <c r="I832" s="237"/>
      <c r="J832" s="237"/>
      <c r="K832" s="237"/>
      <c r="L832" s="237"/>
      <c r="M832" s="237"/>
      <c r="N832" s="237"/>
      <c r="O832" s="237"/>
      <c r="P832" s="237"/>
      <c r="Q832" s="237"/>
      <c r="R832" s="237"/>
      <c r="S832" s="237"/>
      <c r="T832" s="237"/>
      <c r="U832" s="237"/>
    </row>
    <row r="833" spans="1:21" ht="15.75" customHeight="1" x14ac:dyDescent="0.25">
      <c r="A833" s="237"/>
      <c r="B833" s="505"/>
      <c r="C833" s="237"/>
      <c r="D833" s="237"/>
      <c r="E833" s="237"/>
      <c r="F833" s="237"/>
      <c r="G833" s="237"/>
      <c r="H833" s="237"/>
      <c r="I833" s="237"/>
      <c r="J833" s="237"/>
      <c r="K833" s="237"/>
      <c r="L833" s="237"/>
      <c r="M833" s="237"/>
      <c r="N833" s="237"/>
      <c r="O833" s="237"/>
      <c r="P833" s="237"/>
      <c r="Q833" s="237"/>
      <c r="R833" s="237"/>
      <c r="S833" s="237"/>
      <c r="T833" s="237"/>
      <c r="U833" s="237"/>
    </row>
    <row r="834" spans="1:21" ht="15.75" customHeight="1" x14ac:dyDescent="0.25">
      <c r="A834" s="237"/>
      <c r="B834" s="505"/>
      <c r="C834" s="237"/>
      <c r="D834" s="237"/>
      <c r="E834" s="237"/>
      <c r="F834" s="237"/>
      <c r="G834" s="237"/>
      <c r="H834" s="237"/>
      <c r="I834" s="237"/>
      <c r="J834" s="237"/>
      <c r="K834" s="237"/>
      <c r="L834" s="237"/>
      <c r="M834" s="237"/>
      <c r="N834" s="237"/>
      <c r="O834" s="237"/>
      <c r="P834" s="237"/>
      <c r="Q834" s="237"/>
      <c r="R834" s="237"/>
      <c r="S834" s="237"/>
      <c r="T834" s="237"/>
      <c r="U834" s="237"/>
    </row>
    <row r="835" spans="1:21" ht="15.75" customHeight="1" x14ac:dyDescent="0.25">
      <c r="A835" s="237"/>
      <c r="B835" s="505"/>
      <c r="C835" s="237"/>
      <c r="D835" s="237"/>
      <c r="E835" s="237"/>
      <c r="F835" s="237"/>
      <c r="G835" s="237"/>
      <c r="H835" s="237"/>
      <c r="I835" s="237"/>
      <c r="J835" s="237"/>
      <c r="K835" s="237"/>
      <c r="L835" s="237"/>
      <c r="M835" s="237"/>
      <c r="N835" s="237"/>
      <c r="O835" s="237"/>
      <c r="P835" s="237"/>
      <c r="Q835" s="237"/>
      <c r="R835" s="237"/>
      <c r="S835" s="237"/>
      <c r="T835" s="237"/>
      <c r="U835" s="237"/>
    </row>
    <row r="836" spans="1:21" ht="15.75" customHeight="1" x14ac:dyDescent="0.25">
      <c r="A836" s="237"/>
      <c r="B836" s="505"/>
      <c r="C836" s="237"/>
      <c r="D836" s="237"/>
      <c r="E836" s="237"/>
      <c r="F836" s="237"/>
      <c r="G836" s="237"/>
      <c r="H836" s="237"/>
      <c r="I836" s="237"/>
      <c r="J836" s="237"/>
      <c r="K836" s="237"/>
      <c r="L836" s="237"/>
      <c r="M836" s="237"/>
      <c r="N836" s="237"/>
      <c r="O836" s="237"/>
      <c r="P836" s="237"/>
      <c r="Q836" s="237"/>
      <c r="R836" s="237"/>
      <c r="S836" s="237"/>
      <c r="T836" s="237"/>
      <c r="U836" s="237"/>
    </row>
    <row r="837" spans="1:21" ht="15.75" customHeight="1" x14ac:dyDescent="0.25">
      <c r="A837" s="237"/>
      <c r="B837" s="505"/>
      <c r="C837" s="237"/>
      <c r="D837" s="237"/>
      <c r="E837" s="237"/>
      <c r="F837" s="237"/>
      <c r="G837" s="237"/>
      <c r="H837" s="237"/>
      <c r="I837" s="237"/>
      <c r="J837" s="237"/>
      <c r="K837" s="237"/>
      <c r="L837" s="237"/>
      <c r="M837" s="237"/>
      <c r="N837" s="237"/>
      <c r="O837" s="237"/>
      <c r="P837" s="237"/>
      <c r="Q837" s="237"/>
      <c r="R837" s="237"/>
      <c r="S837" s="237"/>
      <c r="T837" s="237"/>
      <c r="U837" s="237"/>
    </row>
    <row r="838" spans="1:21" ht="15.75" customHeight="1" x14ac:dyDescent="0.25">
      <c r="A838" s="237"/>
      <c r="B838" s="505"/>
      <c r="C838" s="237"/>
      <c r="D838" s="237"/>
      <c r="E838" s="237"/>
      <c r="F838" s="237"/>
      <c r="G838" s="237"/>
      <c r="H838" s="237"/>
      <c r="I838" s="237"/>
      <c r="J838" s="237"/>
      <c r="K838" s="237"/>
      <c r="L838" s="237"/>
      <c r="M838" s="237"/>
      <c r="N838" s="237"/>
      <c r="O838" s="237"/>
      <c r="P838" s="237"/>
      <c r="Q838" s="237"/>
      <c r="R838" s="237"/>
      <c r="S838" s="237"/>
      <c r="T838" s="237"/>
      <c r="U838" s="237"/>
    </row>
    <row r="839" spans="1:21" ht="15.75" customHeight="1" x14ac:dyDescent="0.25">
      <c r="A839" s="237"/>
      <c r="B839" s="505"/>
      <c r="C839" s="237"/>
      <c r="D839" s="237"/>
      <c r="E839" s="237"/>
      <c r="F839" s="237"/>
      <c r="G839" s="237"/>
      <c r="H839" s="237"/>
      <c r="I839" s="237"/>
      <c r="J839" s="237"/>
      <c r="K839" s="237"/>
      <c r="L839" s="237"/>
      <c r="M839" s="237"/>
      <c r="N839" s="237"/>
      <c r="O839" s="237"/>
      <c r="P839" s="237"/>
      <c r="Q839" s="237"/>
      <c r="R839" s="237"/>
      <c r="S839" s="237"/>
      <c r="T839" s="237"/>
      <c r="U839" s="237"/>
    </row>
    <row r="840" spans="1:21" ht="15.75" customHeight="1" x14ac:dyDescent="0.25">
      <c r="A840" s="237"/>
      <c r="B840" s="505"/>
      <c r="C840" s="237"/>
      <c r="D840" s="237"/>
      <c r="E840" s="237"/>
      <c r="F840" s="237"/>
      <c r="G840" s="237"/>
      <c r="H840" s="237"/>
      <c r="I840" s="237"/>
      <c r="J840" s="237"/>
      <c r="K840" s="237"/>
      <c r="L840" s="237"/>
      <c r="M840" s="237"/>
      <c r="N840" s="237"/>
      <c r="O840" s="237"/>
      <c r="P840" s="237"/>
      <c r="Q840" s="237"/>
      <c r="R840" s="237"/>
      <c r="S840" s="237"/>
      <c r="T840" s="237"/>
      <c r="U840" s="237"/>
    </row>
    <row r="841" spans="1:21" ht="15.75" customHeight="1" x14ac:dyDescent="0.25">
      <c r="A841" s="237"/>
      <c r="B841" s="505"/>
      <c r="C841" s="237"/>
      <c r="D841" s="237"/>
      <c r="E841" s="237"/>
      <c r="F841" s="237"/>
      <c r="G841" s="237"/>
      <c r="H841" s="237"/>
      <c r="I841" s="237"/>
      <c r="J841" s="237"/>
      <c r="K841" s="237"/>
      <c r="L841" s="237"/>
      <c r="M841" s="237"/>
      <c r="N841" s="237"/>
      <c r="O841" s="237"/>
      <c r="P841" s="237"/>
      <c r="Q841" s="237"/>
      <c r="R841" s="237"/>
      <c r="S841" s="237"/>
      <c r="T841" s="237"/>
      <c r="U841" s="237"/>
    </row>
    <row r="842" spans="1:21" ht="15.75" customHeight="1" x14ac:dyDescent="0.25">
      <c r="A842" s="237"/>
      <c r="B842" s="505"/>
      <c r="C842" s="237"/>
      <c r="D842" s="237"/>
      <c r="E842" s="237"/>
      <c r="F842" s="237"/>
      <c r="G842" s="237"/>
      <c r="H842" s="237"/>
      <c r="I842" s="237"/>
      <c r="J842" s="237"/>
      <c r="K842" s="237"/>
      <c r="L842" s="237"/>
      <c r="M842" s="237"/>
      <c r="N842" s="237"/>
      <c r="O842" s="237"/>
      <c r="P842" s="237"/>
      <c r="Q842" s="237"/>
      <c r="R842" s="237"/>
      <c r="S842" s="237"/>
      <c r="T842" s="237"/>
      <c r="U842" s="237"/>
    </row>
    <row r="843" spans="1:21" ht="15.75" customHeight="1" x14ac:dyDescent="0.25">
      <c r="A843" s="237"/>
      <c r="B843" s="505"/>
      <c r="C843" s="237"/>
      <c r="D843" s="237"/>
      <c r="E843" s="237"/>
      <c r="F843" s="237"/>
      <c r="G843" s="237"/>
      <c r="H843" s="237"/>
      <c r="I843" s="237"/>
      <c r="J843" s="237"/>
      <c r="K843" s="237"/>
      <c r="L843" s="237"/>
      <c r="M843" s="237"/>
      <c r="N843" s="237"/>
      <c r="O843" s="237"/>
      <c r="P843" s="237"/>
      <c r="Q843" s="237"/>
      <c r="R843" s="237"/>
      <c r="S843" s="237"/>
      <c r="T843" s="237"/>
      <c r="U843" s="237"/>
    </row>
    <row r="844" spans="1:21" ht="15.75" customHeight="1" x14ac:dyDescent="0.25">
      <c r="A844" s="237"/>
      <c r="B844" s="505"/>
      <c r="C844" s="237"/>
      <c r="D844" s="237"/>
      <c r="E844" s="237"/>
      <c r="F844" s="237"/>
      <c r="G844" s="237"/>
      <c r="H844" s="237"/>
      <c r="I844" s="237"/>
      <c r="J844" s="237"/>
      <c r="K844" s="237"/>
      <c r="L844" s="237"/>
      <c r="M844" s="237"/>
      <c r="N844" s="237"/>
      <c r="O844" s="237"/>
      <c r="P844" s="237"/>
      <c r="Q844" s="237"/>
      <c r="R844" s="237"/>
      <c r="S844" s="237"/>
      <c r="T844" s="237"/>
      <c r="U844" s="237"/>
    </row>
    <row r="845" spans="1:21" ht="15.75" customHeight="1" x14ac:dyDescent="0.25">
      <c r="A845" s="237"/>
      <c r="B845" s="505"/>
      <c r="C845" s="237"/>
      <c r="D845" s="237"/>
      <c r="E845" s="237"/>
      <c r="F845" s="237"/>
      <c r="G845" s="237"/>
      <c r="H845" s="237"/>
      <c r="I845" s="237"/>
      <c r="J845" s="237"/>
      <c r="K845" s="237"/>
      <c r="L845" s="237"/>
      <c r="M845" s="237"/>
      <c r="N845" s="237"/>
      <c r="O845" s="237"/>
      <c r="P845" s="237"/>
      <c r="Q845" s="237"/>
      <c r="R845" s="237"/>
      <c r="S845" s="237"/>
      <c r="T845" s="237"/>
      <c r="U845" s="237"/>
    </row>
    <row r="846" spans="1:21" ht="15.75" customHeight="1" x14ac:dyDescent="0.25">
      <c r="A846" s="237"/>
      <c r="B846" s="505"/>
      <c r="C846" s="237"/>
      <c r="D846" s="237"/>
      <c r="E846" s="237"/>
      <c r="F846" s="237"/>
      <c r="G846" s="237"/>
      <c r="H846" s="237"/>
      <c r="I846" s="237"/>
      <c r="J846" s="237"/>
      <c r="K846" s="237"/>
      <c r="L846" s="237"/>
      <c r="M846" s="237"/>
      <c r="N846" s="237"/>
      <c r="O846" s="237"/>
      <c r="P846" s="237"/>
      <c r="Q846" s="237"/>
      <c r="R846" s="237"/>
      <c r="S846" s="237"/>
      <c r="T846" s="237"/>
      <c r="U846" s="237"/>
    </row>
    <row r="847" spans="1:21" ht="15.75" customHeight="1" x14ac:dyDescent="0.25">
      <c r="A847" s="237"/>
      <c r="B847" s="505"/>
      <c r="C847" s="237"/>
      <c r="D847" s="237"/>
      <c r="E847" s="237"/>
      <c r="F847" s="237"/>
      <c r="G847" s="237"/>
      <c r="H847" s="237"/>
      <c r="I847" s="237"/>
      <c r="J847" s="237"/>
      <c r="K847" s="237"/>
      <c r="L847" s="237"/>
      <c r="M847" s="237"/>
      <c r="N847" s="237"/>
      <c r="O847" s="237"/>
      <c r="P847" s="237"/>
      <c r="Q847" s="237"/>
      <c r="R847" s="237"/>
      <c r="S847" s="237"/>
      <c r="T847" s="237"/>
      <c r="U847" s="237"/>
    </row>
    <row r="848" spans="1:21" ht="15.75" customHeight="1" x14ac:dyDescent="0.25">
      <c r="A848" s="237"/>
      <c r="B848" s="505"/>
      <c r="C848" s="237"/>
      <c r="D848" s="237"/>
      <c r="E848" s="237"/>
      <c r="F848" s="237"/>
      <c r="G848" s="237"/>
      <c r="H848" s="237"/>
      <c r="I848" s="237"/>
      <c r="J848" s="237"/>
      <c r="K848" s="237"/>
      <c r="L848" s="237"/>
      <c r="M848" s="237"/>
      <c r="N848" s="237"/>
      <c r="O848" s="237"/>
      <c r="P848" s="237"/>
      <c r="Q848" s="237"/>
      <c r="R848" s="237"/>
      <c r="S848" s="237"/>
      <c r="T848" s="237"/>
      <c r="U848" s="237"/>
    </row>
    <row r="849" spans="1:21" ht="15.75" customHeight="1" x14ac:dyDescent="0.25">
      <c r="A849" s="237"/>
      <c r="B849" s="505"/>
      <c r="C849" s="237"/>
      <c r="D849" s="237"/>
      <c r="E849" s="237"/>
      <c r="F849" s="237"/>
      <c r="G849" s="237"/>
      <c r="H849" s="237"/>
      <c r="I849" s="237"/>
      <c r="J849" s="237"/>
      <c r="K849" s="237"/>
      <c r="L849" s="237"/>
      <c r="M849" s="237"/>
      <c r="N849" s="237"/>
      <c r="O849" s="237"/>
      <c r="P849" s="237"/>
      <c r="Q849" s="237"/>
      <c r="R849" s="237"/>
      <c r="S849" s="237"/>
      <c r="T849" s="237"/>
      <c r="U849" s="237"/>
    </row>
    <row r="850" spans="1:21" ht="15.75" customHeight="1" x14ac:dyDescent="0.25">
      <c r="A850" s="237"/>
      <c r="B850" s="505"/>
      <c r="C850" s="237"/>
      <c r="D850" s="237"/>
      <c r="E850" s="237"/>
      <c r="F850" s="237"/>
      <c r="G850" s="237"/>
      <c r="H850" s="237"/>
      <c r="I850" s="237"/>
      <c r="J850" s="237"/>
      <c r="K850" s="237"/>
      <c r="L850" s="237"/>
      <c r="M850" s="237"/>
      <c r="N850" s="237"/>
      <c r="O850" s="237"/>
      <c r="P850" s="237"/>
      <c r="Q850" s="237"/>
      <c r="R850" s="237"/>
      <c r="S850" s="237"/>
      <c r="T850" s="237"/>
      <c r="U850" s="237"/>
    </row>
    <row r="851" spans="1:21" ht="15.75" customHeight="1" x14ac:dyDescent="0.25">
      <c r="A851" s="237"/>
      <c r="B851" s="505"/>
      <c r="C851" s="237"/>
      <c r="D851" s="237"/>
      <c r="E851" s="237"/>
      <c r="F851" s="237"/>
      <c r="G851" s="237"/>
      <c r="H851" s="237"/>
      <c r="I851" s="237"/>
      <c r="J851" s="237"/>
      <c r="K851" s="237"/>
      <c r="L851" s="237"/>
      <c r="M851" s="237"/>
      <c r="N851" s="237"/>
      <c r="O851" s="237"/>
      <c r="P851" s="237"/>
      <c r="Q851" s="237"/>
      <c r="R851" s="237"/>
      <c r="S851" s="237"/>
      <c r="T851" s="237"/>
      <c r="U851" s="237"/>
    </row>
    <row r="852" spans="1:21" ht="15.75" customHeight="1" x14ac:dyDescent="0.25">
      <c r="A852" s="237"/>
      <c r="B852" s="505"/>
      <c r="C852" s="237"/>
      <c r="D852" s="237"/>
      <c r="E852" s="237"/>
      <c r="F852" s="237"/>
      <c r="G852" s="237"/>
      <c r="H852" s="237"/>
      <c r="I852" s="237"/>
      <c r="J852" s="237"/>
      <c r="K852" s="237"/>
      <c r="L852" s="237"/>
      <c r="M852" s="237"/>
      <c r="N852" s="237"/>
      <c r="O852" s="237"/>
      <c r="P852" s="237"/>
      <c r="Q852" s="237"/>
      <c r="R852" s="237"/>
      <c r="S852" s="237"/>
      <c r="T852" s="237"/>
      <c r="U852" s="237"/>
    </row>
    <row r="853" spans="1:21" ht="15.75" customHeight="1" x14ac:dyDescent="0.25">
      <c r="A853" s="237"/>
      <c r="B853" s="505"/>
      <c r="C853" s="237"/>
      <c r="D853" s="237"/>
      <c r="E853" s="237"/>
      <c r="F853" s="237"/>
      <c r="G853" s="237"/>
      <c r="H853" s="237"/>
      <c r="I853" s="237"/>
      <c r="J853" s="237"/>
      <c r="K853" s="237"/>
      <c r="L853" s="237"/>
      <c r="M853" s="237"/>
      <c r="N853" s="237"/>
      <c r="O853" s="237"/>
      <c r="P853" s="237"/>
      <c r="Q853" s="237"/>
      <c r="R853" s="237"/>
      <c r="S853" s="237"/>
      <c r="T853" s="237"/>
      <c r="U853" s="237"/>
    </row>
    <row r="854" spans="1:21" ht="15.75" customHeight="1" x14ac:dyDescent="0.25">
      <c r="A854" s="237"/>
      <c r="B854" s="505"/>
      <c r="C854" s="237"/>
      <c r="D854" s="237"/>
      <c r="E854" s="237"/>
      <c r="F854" s="237"/>
      <c r="G854" s="237"/>
      <c r="H854" s="237"/>
      <c r="I854" s="237"/>
      <c r="J854" s="237"/>
      <c r="K854" s="237"/>
      <c r="L854" s="237"/>
      <c r="M854" s="237"/>
      <c r="N854" s="237"/>
      <c r="O854" s="237"/>
      <c r="P854" s="237"/>
      <c r="Q854" s="237"/>
      <c r="R854" s="237"/>
      <c r="S854" s="237"/>
      <c r="T854" s="237"/>
      <c r="U854" s="237"/>
    </row>
    <row r="855" spans="1:21" ht="15.75" customHeight="1" x14ac:dyDescent="0.25">
      <c r="A855" s="237"/>
      <c r="B855" s="505"/>
      <c r="C855" s="237"/>
      <c r="D855" s="237"/>
      <c r="E855" s="237"/>
      <c r="F855" s="237"/>
      <c r="G855" s="237"/>
      <c r="H855" s="237"/>
      <c r="I855" s="237"/>
      <c r="J855" s="237"/>
      <c r="K855" s="237"/>
      <c r="L855" s="237"/>
      <c r="M855" s="237"/>
      <c r="N855" s="237"/>
      <c r="O855" s="237"/>
      <c r="P855" s="237"/>
      <c r="Q855" s="237"/>
      <c r="R855" s="237"/>
      <c r="S855" s="237"/>
      <c r="T855" s="237"/>
      <c r="U855" s="237"/>
    </row>
    <row r="856" spans="1:21" ht="15.75" customHeight="1" x14ac:dyDescent="0.25">
      <c r="A856" s="237"/>
      <c r="B856" s="505"/>
      <c r="C856" s="237"/>
      <c r="D856" s="237"/>
      <c r="E856" s="237"/>
      <c r="F856" s="237"/>
      <c r="G856" s="237"/>
      <c r="H856" s="237"/>
      <c r="I856" s="237"/>
      <c r="J856" s="237"/>
      <c r="K856" s="237"/>
      <c r="L856" s="237"/>
      <c r="M856" s="237"/>
      <c r="N856" s="237"/>
      <c r="O856" s="237"/>
      <c r="P856" s="237"/>
      <c r="Q856" s="237"/>
      <c r="R856" s="237"/>
      <c r="S856" s="237"/>
      <c r="T856" s="237"/>
      <c r="U856" s="237"/>
    </row>
    <row r="857" spans="1:21" ht="15.75" customHeight="1" x14ac:dyDescent="0.25">
      <c r="A857" s="237"/>
      <c r="B857" s="505"/>
      <c r="C857" s="237"/>
      <c r="D857" s="237"/>
      <c r="E857" s="237"/>
      <c r="F857" s="237"/>
      <c r="G857" s="237"/>
      <c r="H857" s="237"/>
      <c r="I857" s="237"/>
      <c r="J857" s="237"/>
      <c r="K857" s="237"/>
      <c r="L857" s="237"/>
      <c r="M857" s="237"/>
      <c r="N857" s="237"/>
      <c r="O857" s="237"/>
      <c r="P857" s="237"/>
      <c r="Q857" s="237"/>
      <c r="R857" s="237"/>
      <c r="S857" s="237"/>
      <c r="T857" s="237"/>
      <c r="U857" s="237"/>
    </row>
    <row r="858" spans="1:21" ht="15.75" customHeight="1" x14ac:dyDescent="0.25">
      <c r="A858" s="237"/>
      <c r="B858" s="505"/>
      <c r="C858" s="237"/>
      <c r="D858" s="237"/>
      <c r="E858" s="237"/>
      <c r="F858" s="237"/>
      <c r="G858" s="237"/>
      <c r="H858" s="237"/>
      <c r="I858" s="237"/>
      <c r="J858" s="237"/>
      <c r="K858" s="237"/>
      <c r="L858" s="237"/>
      <c r="M858" s="237"/>
      <c r="N858" s="237"/>
      <c r="O858" s="237"/>
      <c r="P858" s="237"/>
      <c r="Q858" s="237"/>
      <c r="R858" s="237"/>
      <c r="S858" s="237"/>
      <c r="T858" s="237"/>
      <c r="U858" s="237"/>
    </row>
    <row r="859" spans="1:21" ht="15.75" customHeight="1" x14ac:dyDescent="0.25">
      <c r="A859" s="237"/>
      <c r="B859" s="505"/>
      <c r="C859" s="237"/>
      <c r="D859" s="237"/>
      <c r="E859" s="237"/>
      <c r="F859" s="237"/>
      <c r="G859" s="237"/>
      <c r="H859" s="237"/>
      <c r="I859" s="237"/>
      <c r="J859" s="237"/>
      <c r="K859" s="237"/>
      <c r="L859" s="237"/>
      <c r="M859" s="237"/>
      <c r="N859" s="237"/>
      <c r="O859" s="237"/>
      <c r="P859" s="237"/>
      <c r="Q859" s="237"/>
      <c r="R859" s="237"/>
      <c r="S859" s="237"/>
      <c r="T859" s="237"/>
      <c r="U859" s="237"/>
    </row>
    <row r="860" spans="1:21" ht="15.75" customHeight="1" x14ac:dyDescent="0.25">
      <c r="A860" s="237"/>
      <c r="B860" s="505"/>
      <c r="C860" s="237"/>
      <c r="D860" s="237"/>
      <c r="E860" s="237"/>
      <c r="F860" s="237"/>
      <c r="G860" s="237"/>
      <c r="H860" s="237"/>
      <c r="I860" s="237"/>
      <c r="J860" s="237"/>
      <c r="K860" s="237"/>
      <c r="L860" s="237"/>
      <c r="M860" s="237"/>
      <c r="N860" s="237"/>
      <c r="O860" s="237"/>
      <c r="P860" s="237"/>
      <c r="Q860" s="237"/>
      <c r="R860" s="237"/>
      <c r="S860" s="237"/>
      <c r="T860" s="237"/>
      <c r="U860" s="237"/>
    </row>
    <row r="861" spans="1:21" ht="15.75" customHeight="1" x14ac:dyDescent="0.25">
      <c r="A861" s="237"/>
      <c r="B861" s="505"/>
      <c r="C861" s="237"/>
      <c r="D861" s="237"/>
      <c r="E861" s="237"/>
      <c r="F861" s="237"/>
      <c r="G861" s="237"/>
      <c r="H861" s="237"/>
      <c r="I861" s="237"/>
      <c r="J861" s="237"/>
      <c r="K861" s="237"/>
      <c r="L861" s="237"/>
      <c r="M861" s="237"/>
      <c r="N861" s="237"/>
      <c r="O861" s="237"/>
      <c r="P861" s="237"/>
      <c r="Q861" s="237"/>
      <c r="R861" s="237"/>
      <c r="S861" s="237"/>
      <c r="T861" s="237"/>
      <c r="U861" s="237"/>
    </row>
    <row r="862" spans="1:21" ht="15.75" customHeight="1" x14ac:dyDescent="0.25">
      <c r="A862" s="237"/>
      <c r="B862" s="505"/>
      <c r="C862" s="237"/>
      <c r="D862" s="237"/>
      <c r="E862" s="237"/>
      <c r="F862" s="237"/>
      <c r="G862" s="237"/>
      <c r="H862" s="237"/>
      <c r="I862" s="237"/>
      <c r="J862" s="237"/>
      <c r="K862" s="237"/>
      <c r="L862" s="237"/>
      <c r="M862" s="237"/>
      <c r="N862" s="237"/>
      <c r="O862" s="237"/>
      <c r="P862" s="237"/>
      <c r="Q862" s="237"/>
      <c r="R862" s="237"/>
      <c r="S862" s="237"/>
      <c r="T862" s="237"/>
      <c r="U862" s="237"/>
    </row>
    <row r="863" spans="1:21" ht="15.75" customHeight="1" x14ac:dyDescent="0.25">
      <c r="A863" s="237"/>
      <c r="B863" s="505"/>
      <c r="C863" s="237"/>
      <c r="D863" s="237"/>
      <c r="E863" s="237"/>
      <c r="F863" s="237"/>
      <c r="G863" s="237"/>
      <c r="H863" s="237"/>
      <c r="I863" s="237"/>
      <c r="J863" s="237"/>
      <c r="K863" s="237"/>
      <c r="L863" s="237"/>
      <c r="M863" s="237"/>
      <c r="N863" s="237"/>
      <c r="O863" s="237"/>
      <c r="P863" s="237"/>
      <c r="Q863" s="237"/>
      <c r="R863" s="237"/>
      <c r="S863" s="237"/>
      <c r="T863" s="237"/>
      <c r="U863" s="237"/>
    </row>
    <row r="864" spans="1:21" ht="15.75" customHeight="1" x14ac:dyDescent="0.25">
      <c r="A864" s="237"/>
      <c r="B864" s="505"/>
      <c r="C864" s="237"/>
      <c r="D864" s="237"/>
      <c r="E864" s="237"/>
      <c r="F864" s="237"/>
      <c r="G864" s="237"/>
      <c r="H864" s="237"/>
      <c r="I864" s="237"/>
      <c r="J864" s="237"/>
      <c r="K864" s="237"/>
      <c r="L864" s="237"/>
      <c r="M864" s="237"/>
      <c r="N864" s="237"/>
      <c r="O864" s="237"/>
      <c r="P864" s="237"/>
      <c r="Q864" s="237"/>
      <c r="R864" s="237"/>
      <c r="S864" s="237"/>
      <c r="T864" s="237"/>
      <c r="U864" s="237"/>
    </row>
    <row r="865" spans="1:21" ht="15.75" customHeight="1" x14ac:dyDescent="0.25">
      <c r="A865" s="237"/>
      <c r="B865" s="505"/>
      <c r="C865" s="237"/>
      <c r="D865" s="237"/>
      <c r="E865" s="237"/>
      <c r="F865" s="237"/>
      <c r="G865" s="237"/>
      <c r="H865" s="237"/>
      <c r="I865" s="237"/>
      <c r="J865" s="237"/>
      <c r="K865" s="237"/>
      <c r="L865" s="237"/>
      <c r="M865" s="237"/>
      <c r="N865" s="237"/>
      <c r="O865" s="237"/>
      <c r="P865" s="237"/>
      <c r="Q865" s="237"/>
      <c r="R865" s="237"/>
      <c r="S865" s="237"/>
      <c r="T865" s="237"/>
      <c r="U865" s="237"/>
    </row>
    <row r="866" spans="1:21" ht="15.75" customHeight="1" x14ac:dyDescent="0.25">
      <c r="A866" s="237"/>
      <c r="B866" s="505"/>
      <c r="C866" s="237"/>
      <c r="D866" s="237"/>
      <c r="E866" s="237"/>
      <c r="F866" s="237"/>
      <c r="G866" s="237"/>
      <c r="H866" s="237"/>
      <c r="I866" s="237"/>
      <c r="J866" s="237"/>
      <c r="K866" s="237"/>
      <c r="L866" s="237"/>
      <c r="M866" s="237"/>
      <c r="N866" s="237"/>
      <c r="O866" s="237"/>
      <c r="P866" s="237"/>
      <c r="Q866" s="237"/>
      <c r="R866" s="237"/>
      <c r="S866" s="237"/>
      <c r="T866" s="237"/>
      <c r="U866" s="237"/>
    </row>
    <row r="867" spans="1:21" ht="15.75" customHeight="1" x14ac:dyDescent="0.25">
      <c r="A867" s="237"/>
      <c r="B867" s="505"/>
      <c r="C867" s="237"/>
      <c r="D867" s="237"/>
      <c r="E867" s="237"/>
      <c r="F867" s="237"/>
      <c r="G867" s="237"/>
      <c r="H867" s="237"/>
      <c r="I867" s="237"/>
      <c r="J867" s="237"/>
      <c r="K867" s="237"/>
      <c r="L867" s="237"/>
      <c r="M867" s="237"/>
      <c r="N867" s="237"/>
      <c r="O867" s="237"/>
      <c r="P867" s="237"/>
      <c r="Q867" s="237"/>
      <c r="R867" s="237"/>
      <c r="S867" s="237"/>
      <c r="T867" s="237"/>
      <c r="U867" s="237"/>
    </row>
    <row r="868" spans="1:21" ht="15.75" customHeight="1" x14ac:dyDescent="0.25">
      <c r="A868" s="237"/>
      <c r="B868" s="505"/>
      <c r="C868" s="237"/>
      <c r="D868" s="237"/>
      <c r="E868" s="237"/>
      <c r="F868" s="237"/>
      <c r="G868" s="237"/>
      <c r="H868" s="237"/>
      <c r="I868" s="237"/>
      <c r="J868" s="237"/>
      <c r="K868" s="237"/>
      <c r="L868" s="237"/>
      <c r="M868" s="237"/>
      <c r="N868" s="237"/>
      <c r="O868" s="237"/>
      <c r="P868" s="237"/>
      <c r="Q868" s="237"/>
      <c r="R868" s="237"/>
      <c r="S868" s="237"/>
      <c r="T868" s="237"/>
      <c r="U868" s="237"/>
    </row>
    <row r="869" spans="1:21" ht="15.75" customHeight="1" x14ac:dyDescent="0.25">
      <c r="A869" s="237"/>
      <c r="B869" s="505"/>
      <c r="C869" s="237"/>
      <c r="D869" s="237"/>
      <c r="E869" s="237"/>
      <c r="F869" s="237"/>
      <c r="G869" s="237"/>
      <c r="H869" s="237"/>
      <c r="I869" s="237"/>
      <c r="J869" s="237"/>
      <c r="K869" s="237"/>
      <c r="L869" s="237"/>
      <c r="M869" s="237"/>
      <c r="N869" s="237"/>
      <c r="O869" s="237"/>
      <c r="P869" s="237"/>
      <c r="Q869" s="237"/>
      <c r="R869" s="237"/>
      <c r="S869" s="237"/>
      <c r="T869" s="237"/>
      <c r="U869" s="237"/>
    </row>
    <row r="870" spans="1:21" ht="15.75" customHeight="1" x14ac:dyDescent="0.25">
      <c r="A870" s="237"/>
      <c r="B870" s="505"/>
      <c r="C870" s="237"/>
      <c r="D870" s="237"/>
      <c r="E870" s="237"/>
      <c r="F870" s="237"/>
      <c r="G870" s="237"/>
      <c r="H870" s="237"/>
      <c r="I870" s="237"/>
      <c r="J870" s="237"/>
      <c r="K870" s="237"/>
      <c r="L870" s="237"/>
      <c r="M870" s="237"/>
      <c r="N870" s="237"/>
      <c r="O870" s="237"/>
      <c r="P870" s="237"/>
      <c r="Q870" s="237"/>
      <c r="R870" s="237"/>
      <c r="S870" s="237"/>
      <c r="T870" s="237"/>
      <c r="U870" s="237"/>
    </row>
    <row r="871" spans="1:21" ht="15.75" customHeight="1" x14ac:dyDescent="0.25">
      <c r="A871" s="237"/>
      <c r="B871" s="505"/>
      <c r="C871" s="237"/>
      <c r="D871" s="237"/>
      <c r="E871" s="237"/>
      <c r="F871" s="237"/>
      <c r="G871" s="237"/>
      <c r="H871" s="237"/>
      <c r="I871" s="237"/>
      <c r="J871" s="237"/>
      <c r="K871" s="237"/>
      <c r="L871" s="237"/>
      <c r="M871" s="237"/>
      <c r="N871" s="237"/>
      <c r="O871" s="237"/>
      <c r="P871" s="237"/>
      <c r="Q871" s="237"/>
      <c r="R871" s="237"/>
      <c r="S871" s="237"/>
      <c r="T871" s="237"/>
      <c r="U871" s="237"/>
    </row>
    <row r="872" spans="1:21" ht="15.75" customHeight="1" x14ac:dyDescent="0.25">
      <c r="A872" s="237"/>
      <c r="B872" s="505"/>
      <c r="C872" s="237"/>
      <c r="D872" s="237"/>
      <c r="E872" s="237"/>
      <c r="F872" s="237"/>
      <c r="G872" s="237"/>
      <c r="H872" s="237"/>
      <c r="I872" s="237"/>
      <c r="J872" s="237"/>
      <c r="K872" s="237"/>
      <c r="L872" s="237"/>
      <c r="M872" s="237"/>
      <c r="N872" s="237"/>
      <c r="O872" s="237"/>
      <c r="P872" s="237"/>
      <c r="Q872" s="237"/>
      <c r="R872" s="237"/>
      <c r="S872" s="237"/>
      <c r="T872" s="237"/>
      <c r="U872" s="237"/>
    </row>
    <row r="873" spans="1:21" ht="15.75" customHeight="1" x14ac:dyDescent="0.25">
      <c r="A873" s="237"/>
      <c r="B873" s="505"/>
      <c r="C873" s="237"/>
      <c r="D873" s="237"/>
      <c r="E873" s="237"/>
      <c r="F873" s="237"/>
      <c r="G873" s="237"/>
      <c r="H873" s="237"/>
      <c r="I873" s="237"/>
      <c r="J873" s="237"/>
      <c r="K873" s="237"/>
      <c r="L873" s="237"/>
      <c r="M873" s="237"/>
      <c r="N873" s="237"/>
      <c r="O873" s="237"/>
      <c r="P873" s="237"/>
      <c r="Q873" s="237"/>
      <c r="R873" s="237"/>
      <c r="S873" s="237"/>
      <c r="T873" s="237"/>
      <c r="U873" s="237"/>
    </row>
    <row r="874" spans="1:21" ht="15.75" customHeight="1" x14ac:dyDescent="0.25">
      <c r="A874" s="237"/>
      <c r="B874" s="505"/>
      <c r="C874" s="237"/>
      <c r="D874" s="237"/>
      <c r="E874" s="237"/>
      <c r="F874" s="237"/>
      <c r="G874" s="237"/>
      <c r="H874" s="237"/>
      <c r="I874" s="237"/>
      <c r="J874" s="237"/>
      <c r="K874" s="237"/>
      <c r="L874" s="237"/>
      <c r="M874" s="237"/>
      <c r="N874" s="237"/>
      <c r="O874" s="237"/>
      <c r="P874" s="237"/>
      <c r="Q874" s="237"/>
      <c r="R874" s="237"/>
      <c r="S874" s="237"/>
      <c r="T874" s="237"/>
      <c r="U874" s="237"/>
    </row>
    <row r="875" spans="1:21" ht="15.75" customHeight="1" x14ac:dyDescent="0.25">
      <c r="A875" s="237"/>
      <c r="B875" s="505"/>
      <c r="C875" s="237"/>
      <c r="D875" s="237"/>
      <c r="E875" s="237"/>
      <c r="F875" s="237"/>
      <c r="G875" s="237"/>
      <c r="H875" s="237"/>
      <c r="I875" s="237"/>
      <c r="J875" s="237"/>
      <c r="K875" s="237"/>
      <c r="L875" s="237"/>
      <c r="M875" s="237"/>
      <c r="N875" s="237"/>
      <c r="O875" s="237"/>
      <c r="P875" s="237"/>
      <c r="Q875" s="237"/>
      <c r="R875" s="237"/>
      <c r="S875" s="237"/>
      <c r="T875" s="237"/>
      <c r="U875" s="237"/>
    </row>
    <row r="876" spans="1:21" ht="15.75" customHeight="1" x14ac:dyDescent="0.25">
      <c r="A876" s="237"/>
      <c r="B876" s="505"/>
      <c r="C876" s="237"/>
      <c r="D876" s="237"/>
      <c r="E876" s="237"/>
      <c r="F876" s="237"/>
      <c r="G876" s="237"/>
      <c r="H876" s="237"/>
      <c r="I876" s="237"/>
      <c r="J876" s="237"/>
      <c r="K876" s="237"/>
      <c r="L876" s="237"/>
      <c r="M876" s="237"/>
      <c r="N876" s="237"/>
      <c r="O876" s="237"/>
      <c r="P876" s="237"/>
      <c r="Q876" s="237"/>
      <c r="R876" s="237"/>
      <c r="S876" s="237"/>
      <c r="T876" s="237"/>
      <c r="U876" s="237"/>
    </row>
    <row r="877" spans="1:21" ht="15.75" customHeight="1" x14ac:dyDescent="0.25">
      <c r="A877" s="237"/>
      <c r="B877" s="505"/>
      <c r="C877" s="237"/>
      <c r="D877" s="237"/>
      <c r="E877" s="237"/>
      <c r="F877" s="237"/>
      <c r="G877" s="237"/>
      <c r="H877" s="237"/>
      <c r="I877" s="237"/>
      <c r="J877" s="237"/>
      <c r="K877" s="237"/>
      <c r="L877" s="237"/>
      <c r="M877" s="237"/>
      <c r="N877" s="237"/>
      <c r="O877" s="237"/>
      <c r="P877" s="237"/>
      <c r="Q877" s="237"/>
      <c r="R877" s="237"/>
      <c r="S877" s="237"/>
      <c r="T877" s="237"/>
      <c r="U877" s="237"/>
    </row>
    <row r="878" spans="1:21" ht="15.75" customHeight="1" x14ac:dyDescent="0.25">
      <c r="A878" s="237"/>
      <c r="B878" s="505"/>
      <c r="C878" s="237"/>
      <c r="D878" s="237"/>
      <c r="E878" s="237"/>
      <c r="F878" s="237"/>
      <c r="G878" s="237"/>
      <c r="H878" s="237"/>
      <c r="I878" s="237"/>
      <c r="J878" s="237"/>
      <c r="K878" s="237"/>
      <c r="L878" s="237"/>
      <c r="M878" s="237"/>
      <c r="N878" s="237"/>
      <c r="O878" s="237"/>
      <c r="P878" s="237"/>
      <c r="Q878" s="237"/>
      <c r="R878" s="237"/>
      <c r="S878" s="237"/>
      <c r="T878" s="237"/>
      <c r="U878" s="237"/>
    </row>
    <row r="879" spans="1:21" ht="15.75" customHeight="1" x14ac:dyDescent="0.25">
      <c r="A879" s="237"/>
      <c r="B879" s="505"/>
      <c r="C879" s="237"/>
      <c r="D879" s="237"/>
      <c r="E879" s="237"/>
      <c r="F879" s="237"/>
      <c r="G879" s="237"/>
      <c r="H879" s="237"/>
      <c r="I879" s="237"/>
      <c r="J879" s="237"/>
      <c r="K879" s="237"/>
      <c r="L879" s="237"/>
      <c r="M879" s="237"/>
      <c r="N879" s="237"/>
      <c r="O879" s="237"/>
      <c r="P879" s="237"/>
      <c r="Q879" s="237"/>
      <c r="R879" s="237"/>
      <c r="S879" s="237"/>
      <c r="T879" s="237"/>
      <c r="U879" s="237"/>
    </row>
    <row r="880" spans="1:21" ht="15.75" customHeight="1" x14ac:dyDescent="0.25">
      <c r="A880" s="237"/>
      <c r="B880" s="505"/>
      <c r="C880" s="237"/>
      <c r="D880" s="237"/>
      <c r="E880" s="237"/>
      <c r="F880" s="237"/>
      <c r="G880" s="237"/>
      <c r="H880" s="237"/>
      <c r="I880" s="237"/>
      <c r="J880" s="237"/>
      <c r="K880" s="237"/>
      <c r="L880" s="237"/>
      <c r="M880" s="237"/>
      <c r="N880" s="237"/>
      <c r="O880" s="237"/>
      <c r="P880" s="237"/>
      <c r="Q880" s="237"/>
      <c r="R880" s="237"/>
      <c r="S880" s="237"/>
      <c r="T880" s="237"/>
      <c r="U880" s="237"/>
    </row>
    <row r="881" spans="1:21" ht="15.75" customHeight="1" x14ac:dyDescent="0.25">
      <c r="A881" s="237"/>
      <c r="B881" s="505"/>
      <c r="C881" s="237"/>
      <c r="D881" s="237"/>
      <c r="E881" s="237"/>
      <c r="F881" s="237"/>
      <c r="G881" s="237"/>
      <c r="H881" s="237"/>
      <c r="I881" s="237"/>
      <c r="J881" s="237"/>
      <c r="K881" s="237"/>
      <c r="L881" s="237"/>
      <c r="M881" s="237"/>
      <c r="N881" s="237"/>
      <c r="O881" s="237"/>
      <c r="P881" s="237"/>
      <c r="Q881" s="237"/>
      <c r="R881" s="237"/>
      <c r="S881" s="237"/>
      <c r="T881" s="237"/>
      <c r="U881" s="237"/>
    </row>
    <row r="882" spans="1:21" ht="15.75" customHeight="1" x14ac:dyDescent="0.25">
      <c r="A882" s="237"/>
      <c r="B882" s="505"/>
      <c r="C882" s="237"/>
      <c r="D882" s="237"/>
      <c r="E882" s="237"/>
      <c r="F882" s="237"/>
      <c r="G882" s="237"/>
      <c r="H882" s="237"/>
      <c r="I882" s="237"/>
      <c r="J882" s="237"/>
      <c r="K882" s="237"/>
      <c r="L882" s="237"/>
      <c r="M882" s="237"/>
      <c r="N882" s="237"/>
      <c r="O882" s="237"/>
      <c r="P882" s="237"/>
      <c r="Q882" s="237"/>
      <c r="R882" s="237"/>
      <c r="S882" s="237"/>
      <c r="T882" s="237"/>
      <c r="U882" s="237"/>
    </row>
    <row r="883" spans="1:21" ht="15.75" customHeight="1" x14ac:dyDescent="0.25">
      <c r="A883" s="237"/>
      <c r="B883" s="505"/>
      <c r="C883" s="237"/>
      <c r="D883" s="237"/>
      <c r="E883" s="237"/>
      <c r="F883" s="237"/>
      <c r="G883" s="237"/>
      <c r="H883" s="237"/>
      <c r="I883" s="237"/>
      <c r="J883" s="237"/>
      <c r="K883" s="237"/>
      <c r="L883" s="237"/>
      <c r="M883" s="237"/>
      <c r="N883" s="237"/>
      <c r="O883" s="237"/>
      <c r="P883" s="237"/>
      <c r="Q883" s="237"/>
      <c r="R883" s="237"/>
      <c r="S883" s="237"/>
      <c r="T883" s="237"/>
      <c r="U883" s="237"/>
    </row>
    <row r="884" spans="1:21" ht="15.75" customHeight="1" x14ac:dyDescent="0.25">
      <c r="A884" s="237"/>
      <c r="B884" s="505"/>
      <c r="C884" s="237"/>
      <c r="D884" s="237"/>
      <c r="E884" s="237"/>
      <c r="F884" s="237"/>
      <c r="G884" s="237"/>
      <c r="H884" s="237"/>
      <c r="I884" s="237"/>
      <c r="J884" s="237"/>
      <c r="K884" s="237"/>
      <c r="L884" s="237"/>
      <c r="M884" s="237"/>
      <c r="N884" s="237"/>
      <c r="O884" s="237"/>
      <c r="P884" s="237"/>
      <c r="Q884" s="237"/>
      <c r="R884" s="237"/>
      <c r="S884" s="237"/>
      <c r="T884" s="237"/>
      <c r="U884" s="237"/>
    </row>
    <row r="885" spans="1:21" ht="15.75" customHeight="1" x14ac:dyDescent="0.25">
      <c r="A885" s="237"/>
      <c r="B885" s="505"/>
      <c r="C885" s="237"/>
      <c r="D885" s="237"/>
      <c r="E885" s="237"/>
      <c r="F885" s="237"/>
      <c r="G885" s="237"/>
      <c r="H885" s="237"/>
      <c r="I885" s="237"/>
      <c r="J885" s="237"/>
      <c r="K885" s="237"/>
      <c r="L885" s="237"/>
      <c r="M885" s="237"/>
      <c r="N885" s="237"/>
      <c r="O885" s="237"/>
      <c r="P885" s="237"/>
      <c r="Q885" s="237"/>
      <c r="R885" s="237"/>
      <c r="S885" s="237"/>
      <c r="T885" s="237"/>
      <c r="U885" s="237"/>
    </row>
    <row r="886" spans="1:21" ht="15.75" customHeight="1" x14ac:dyDescent="0.25">
      <c r="A886" s="237"/>
      <c r="B886" s="505"/>
      <c r="C886" s="237"/>
      <c r="D886" s="237"/>
      <c r="E886" s="237"/>
      <c r="F886" s="237"/>
      <c r="G886" s="237"/>
      <c r="H886" s="237"/>
      <c r="I886" s="237"/>
      <c r="J886" s="237"/>
      <c r="K886" s="237"/>
      <c r="L886" s="237"/>
      <c r="M886" s="237"/>
      <c r="N886" s="237"/>
      <c r="O886" s="237"/>
      <c r="P886" s="237"/>
      <c r="Q886" s="237"/>
      <c r="R886" s="237"/>
      <c r="S886" s="237"/>
      <c r="T886" s="237"/>
      <c r="U886" s="237"/>
    </row>
    <row r="887" spans="1:21" ht="15.75" customHeight="1" x14ac:dyDescent="0.25">
      <c r="A887" s="237"/>
      <c r="B887" s="505"/>
      <c r="C887" s="237"/>
      <c r="D887" s="237"/>
      <c r="E887" s="237"/>
      <c r="F887" s="237"/>
      <c r="G887" s="237"/>
      <c r="H887" s="237"/>
      <c r="I887" s="237"/>
      <c r="J887" s="237"/>
      <c r="K887" s="237"/>
      <c r="L887" s="237"/>
      <c r="M887" s="237"/>
      <c r="N887" s="237"/>
      <c r="O887" s="237"/>
      <c r="P887" s="237"/>
      <c r="Q887" s="237"/>
      <c r="R887" s="237"/>
      <c r="S887" s="237"/>
      <c r="T887" s="237"/>
      <c r="U887" s="237"/>
    </row>
    <row r="888" spans="1:21" ht="15.75" customHeight="1" x14ac:dyDescent="0.25">
      <c r="A888" s="237"/>
      <c r="B888" s="505"/>
      <c r="C888" s="237"/>
      <c r="D888" s="237"/>
      <c r="E888" s="237"/>
      <c r="F888" s="237"/>
      <c r="G888" s="237"/>
      <c r="H888" s="237"/>
      <c r="I888" s="237"/>
      <c r="J888" s="237"/>
      <c r="K888" s="237"/>
      <c r="L888" s="237"/>
      <c r="M888" s="237"/>
      <c r="N888" s="237"/>
      <c r="O888" s="237"/>
      <c r="P888" s="237"/>
      <c r="Q888" s="237"/>
      <c r="R888" s="237"/>
      <c r="S888" s="237"/>
      <c r="T888" s="237"/>
      <c r="U888" s="237"/>
    </row>
    <row r="889" spans="1:21" ht="15.75" customHeight="1" x14ac:dyDescent="0.25">
      <c r="A889" s="237"/>
      <c r="B889" s="505"/>
      <c r="C889" s="237"/>
      <c r="D889" s="237"/>
      <c r="E889" s="237"/>
      <c r="F889" s="237"/>
      <c r="G889" s="237"/>
      <c r="H889" s="237"/>
      <c r="I889" s="237"/>
      <c r="J889" s="237"/>
      <c r="K889" s="237"/>
      <c r="L889" s="237"/>
      <c r="M889" s="237"/>
      <c r="N889" s="237"/>
      <c r="O889" s="237"/>
      <c r="P889" s="237"/>
      <c r="Q889" s="237"/>
      <c r="R889" s="237"/>
      <c r="S889" s="237"/>
      <c r="T889" s="237"/>
      <c r="U889" s="237"/>
    </row>
    <row r="890" spans="1:21" ht="15.75" customHeight="1" x14ac:dyDescent="0.25">
      <c r="A890" s="237"/>
      <c r="B890" s="505"/>
      <c r="C890" s="237"/>
      <c r="D890" s="237"/>
      <c r="E890" s="237"/>
      <c r="F890" s="237"/>
      <c r="G890" s="237"/>
      <c r="H890" s="237"/>
      <c r="I890" s="237"/>
      <c r="J890" s="237"/>
      <c r="K890" s="237"/>
      <c r="L890" s="237"/>
      <c r="M890" s="237"/>
      <c r="N890" s="237"/>
      <c r="O890" s="237"/>
      <c r="P890" s="237"/>
      <c r="Q890" s="237"/>
      <c r="R890" s="237"/>
      <c r="S890" s="237"/>
      <c r="T890" s="237"/>
      <c r="U890" s="237"/>
    </row>
    <row r="891" spans="1:21" ht="15.75" customHeight="1" x14ac:dyDescent="0.25">
      <c r="A891" s="237"/>
      <c r="B891" s="505"/>
      <c r="C891" s="237"/>
      <c r="D891" s="237"/>
      <c r="E891" s="237"/>
      <c r="F891" s="237"/>
      <c r="G891" s="237"/>
      <c r="H891" s="237"/>
      <c r="I891" s="237"/>
      <c r="J891" s="237"/>
      <c r="K891" s="237"/>
      <c r="L891" s="237"/>
      <c r="M891" s="237"/>
      <c r="N891" s="237"/>
      <c r="O891" s="237"/>
      <c r="P891" s="237"/>
      <c r="Q891" s="237"/>
      <c r="R891" s="237"/>
      <c r="S891" s="237"/>
      <c r="T891" s="237"/>
      <c r="U891" s="237"/>
    </row>
    <row r="892" spans="1:21" ht="15.75" customHeight="1" x14ac:dyDescent="0.25">
      <c r="A892" s="237"/>
      <c r="B892" s="505"/>
      <c r="C892" s="237"/>
      <c r="D892" s="237"/>
      <c r="E892" s="237"/>
      <c r="F892" s="237"/>
      <c r="G892" s="237"/>
      <c r="H892" s="237"/>
      <c r="I892" s="237"/>
      <c r="J892" s="237"/>
      <c r="K892" s="237"/>
      <c r="L892" s="237"/>
      <c r="M892" s="237"/>
      <c r="N892" s="237"/>
      <c r="O892" s="237"/>
      <c r="P892" s="237"/>
      <c r="Q892" s="237"/>
      <c r="R892" s="237"/>
      <c r="S892" s="237"/>
      <c r="T892" s="237"/>
      <c r="U892" s="237"/>
    </row>
    <row r="893" spans="1:21" ht="15.75" customHeight="1" x14ac:dyDescent="0.25">
      <c r="A893" s="237"/>
      <c r="B893" s="505"/>
      <c r="C893" s="237"/>
      <c r="D893" s="237"/>
      <c r="E893" s="237"/>
      <c r="F893" s="237"/>
      <c r="G893" s="237"/>
      <c r="H893" s="237"/>
      <c r="I893" s="237"/>
      <c r="J893" s="237"/>
      <c r="K893" s="237"/>
      <c r="L893" s="237"/>
      <c r="M893" s="237"/>
      <c r="N893" s="237"/>
      <c r="O893" s="237"/>
      <c r="P893" s="237"/>
      <c r="Q893" s="237"/>
      <c r="R893" s="237"/>
      <c r="S893" s="237"/>
      <c r="T893" s="237"/>
      <c r="U893" s="237"/>
    </row>
    <row r="894" spans="1:21" ht="15.75" customHeight="1" x14ac:dyDescent="0.25">
      <c r="A894" s="237"/>
      <c r="B894" s="505"/>
      <c r="C894" s="237"/>
      <c r="D894" s="237"/>
      <c r="E894" s="237"/>
      <c r="F894" s="237"/>
      <c r="G894" s="237"/>
      <c r="H894" s="237"/>
      <c r="I894" s="237"/>
      <c r="J894" s="237"/>
      <c r="K894" s="237"/>
      <c r="L894" s="237"/>
      <c r="M894" s="237"/>
      <c r="N894" s="237"/>
      <c r="O894" s="237"/>
      <c r="P894" s="237"/>
      <c r="Q894" s="237"/>
      <c r="R894" s="237"/>
      <c r="S894" s="237"/>
      <c r="T894" s="237"/>
      <c r="U894" s="237"/>
    </row>
    <row r="895" spans="1:21" ht="15.75" customHeight="1" x14ac:dyDescent="0.25">
      <c r="A895" s="237"/>
      <c r="B895" s="505"/>
      <c r="C895" s="237"/>
      <c r="D895" s="237"/>
      <c r="E895" s="237"/>
      <c r="F895" s="237"/>
      <c r="G895" s="237"/>
      <c r="H895" s="237"/>
      <c r="I895" s="237"/>
      <c r="J895" s="237"/>
      <c r="K895" s="237"/>
      <c r="L895" s="237"/>
      <c r="M895" s="237"/>
      <c r="N895" s="237"/>
      <c r="O895" s="237"/>
      <c r="P895" s="237"/>
      <c r="Q895" s="237"/>
      <c r="R895" s="237"/>
      <c r="S895" s="237"/>
      <c r="T895" s="237"/>
      <c r="U895" s="237"/>
    </row>
    <row r="896" spans="1:21" ht="15.75" customHeight="1" x14ac:dyDescent="0.25">
      <c r="A896" s="237"/>
      <c r="B896" s="505"/>
      <c r="C896" s="237"/>
      <c r="D896" s="237"/>
      <c r="E896" s="237"/>
      <c r="F896" s="237"/>
      <c r="G896" s="237"/>
      <c r="H896" s="237"/>
      <c r="I896" s="237"/>
      <c r="J896" s="237"/>
      <c r="K896" s="237"/>
      <c r="L896" s="237"/>
      <c r="M896" s="237"/>
      <c r="N896" s="237"/>
      <c r="O896" s="237"/>
      <c r="P896" s="237"/>
      <c r="Q896" s="237"/>
      <c r="R896" s="237"/>
      <c r="S896" s="237"/>
      <c r="T896" s="237"/>
      <c r="U896" s="237"/>
    </row>
    <row r="897" spans="1:21" ht="15.75" customHeight="1" x14ac:dyDescent="0.25">
      <c r="A897" s="237"/>
      <c r="B897" s="505"/>
      <c r="C897" s="237"/>
      <c r="D897" s="237"/>
      <c r="E897" s="237"/>
      <c r="F897" s="237"/>
      <c r="G897" s="237"/>
      <c r="H897" s="237"/>
      <c r="I897" s="237"/>
      <c r="J897" s="237"/>
      <c r="K897" s="237"/>
      <c r="L897" s="237"/>
      <c r="M897" s="237"/>
      <c r="N897" s="237"/>
      <c r="O897" s="237"/>
      <c r="P897" s="237"/>
      <c r="Q897" s="237"/>
      <c r="R897" s="237"/>
      <c r="S897" s="237"/>
      <c r="T897" s="237"/>
      <c r="U897" s="237"/>
    </row>
    <row r="898" spans="1:21" ht="15.75" customHeight="1" x14ac:dyDescent="0.25">
      <c r="A898" s="237"/>
      <c r="B898" s="505"/>
      <c r="C898" s="237"/>
      <c r="D898" s="237"/>
      <c r="E898" s="237"/>
      <c r="F898" s="237"/>
      <c r="G898" s="237"/>
      <c r="H898" s="237"/>
      <c r="I898" s="237"/>
      <c r="J898" s="237"/>
      <c r="K898" s="237"/>
      <c r="L898" s="237"/>
      <c r="M898" s="237"/>
      <c r="N898" s="237"/>
      <c r="O898" s="237"/>
      <c r="P898" s="237"/>
      <c r="Q898" s="237"/>
      <c r="R898" s="237"/>
      <c r="S898" s="237"/>
      <c r="T898" s="237"/>
      <c r="U898" s="237"/>
    </row>
    <row r="899" spans="1:21" ht="15.75" customHeight="1" x14ac:dyDescent="0.25">
      <c r="A899" s="237"/>
      <c r="B899" s="505"/>
      <c r="C899" s="237"/>
      <c r="D899" s="237"/>
      <c r="E899" s="237"/>
      <c r="F899" s="237"/>
      <c r="G899" s="237"/>
      <c r="H899" s="237"/>
      <c r="I899" s="237"/>
      <c r="J899" s="237"/>
      <c r="K899" s="237"/>
      <c r="L899" s="237"/>
      <c r="M899" s="237"/>
      <c r="N899" s="237"/>
      <c r="O899" s="237"/>
      <c r="P899" s="237"/>
      <c r="Q899" s="237"/>
      <c r="R899" s="237"/>
      <c r="S899" s="237"/>
      <c r="T899" s="237"/>
      <c r="U899" s="237"/>
    </row>
    <row r="900" spans="1:21" ht="15.75" customHeight="1" x14ac:dyDescent="0.25">
      <c r="A900" s="237"/>
      <c r="B900" s="505"/>
      <c r="C900" s="237"/>
      <c r="D900" s="237"/>
      <c r="E900" s="237"/>
      <c r="F900" s="237"/>
      <c r="G900" s="237"/>
      <c r="H900" s="237"/>
      <c r="I900" s="237"/>
      <c r="J900" s="237"/>
      <c r="K900" s="237"/>
      <c r="L900" s="237"/>
      <c r="M900" s="237"/>
      <c r="N900" s="237"/>
      <c r="O900" s="237"/>
      <c r="P900" s="237"/>
      <c r="Q900" s="237"/>
      <c r="R900" s="237"/>
      <c r="S900" s="237"/>
      <c r="T900" s="237"/>
      <c r="U900" s="237"/>
    </row>
    <row r="901" spans="1:21" ht="15.75" customHeight="1" x14ac:dyDescent="0.25">
      <c r="A901" s="237"/>
      <c r="B901" s="505"/>
      <c r="C901" s="237"/>
      <c r="D901" s="237"/>
      <c r="E901" s="237"/>
      <c r="F901" s="237"/>
      <c r="G901" s="237"/>
      <c r="H901" s="237"/>
      <c r="I901" s="237"/>
      <c r="J901" s="237"/>
      <c r="K901" s="237"/>
      <c r="L901" s="237"/>
      <c r="M901" s="237"/>
      <c r="N901" s="237"/>
      <c r="O901" s="237"/>
      <c r="P901" s="237"/>
      <c r="Q901" s="237"/>
      <c r="R901" s="237"/>
      <c r="S901" s="237"/>
      <c r="T901" s="237"/>
      <c r="U901" s="237"/>
    </row>
    <row r="902" spans="1:21" ht="15.75" customHeight="1" x14ac:dyDescent="0.25">
      <c r="A902" s="237"/>
      <c r="B902" s="505"/>
      <c r="C902" s="237"/>
      <c r="D902" s="237"/>
      <c r="E902" s="237"/>
      <c r="F902" s="237"/>
      <c r="G902" s="237"/>
      <c r="H902" s="237"/>
      <c r="I902" s="237"/>
      <c r="J902" s="237"/>
      <c r="K902" s="237"/>
      <c r="L902" s="237"/>
      <c r="M902" s="237"/>
      <c r="N902" s="237"/>
      <c r="O902" s="237"/>
      <c r="P902" s="237"/>
      <c r="Q902" s="237"/>
      <c r="R902" s="237"/>
      <c r="S902" s="237"/>
      <c r="T902" s="237"/>
      <c r="U902" s="237"/>
    </row>
    <row r="903" spans="1:21" ht="15.75" customHeight="1" x14ac:dyDescent="0.25">
      <c r="A903" s="237"/>
      <c r="B903" s="505"/>
      <c r="C903" s="237"/>
      <c r="D903" s="237"/>
      <c r="E903" s="237"/>
      <c r="F903" s="237"/>
      <c r="G903" s="237"/>
      <c r="H903" s="237"/>
      <c r="I903" s="237"/>
      <c r="J903" s="237"/>
      <c r="K903" s="237"/>
      <c r="L903" s="237"/>
      <c r="M903" s="237"/>
      <c r="N903" s="237"/>
      <c r="O903" s="237"/>
      <c r="P903" s="237"/>
      <c r="Q903" s="237"/>
      <c r="R903" s="237"/>
      <c r="S903" s="237"/>
      <c r="T903" s="237"/>
      <c r="U903" s="237"/>
    </row>
    <row r="904" spans="1:21" ht="15.75" customHeight="1" x14ac:dyDescent="0.25">
      <c r="A904" s="237"/>
      <c r="B904" s="505"/>
      <c r="C904" s="237"/>
      <c r="D904" s="237"/>
      <c r="E904" s="237"/>
      <c r="F904" s="237"/>
      <c r="G904" s="237"/>
      <c r="H904" s="237"/>
      <c r="I904" s="237"/>
      <c r="J904" s="237"/>
      <c r="K904" s="237"/>
      <c r="L904" s="237"/>
      <c r="M904" s="237"/>
      <c r="N904" s="237"/>
      <c r="O904" s="237"/>
      <c r="P904" s="237"/>
      <c r="Q904" s="237"/>
      <c r="R904" s="237"/>
      <c r="S904" s="237"/>
      <c r="T904" s="237"/>
      <c r="U904" s="237"/>
    </row>
    <row r="905" spans="1:21" ht="15.75" customHeight="1" x14ac:dyDescent="0.25">
      <c r="A905" s="237"/>
      <c r="B905" s="505"/>
      <c r="C905" s="237"/>
      <c r="D905" s="237"/>
      <c r="E905" s="237"/>
      <c r="F905" s="237"/>
      <c r="G905" s="237"/>
      <c r="H905" s="237"/>
      <c r="I905" s="237"/>
      <c r="J905" s="237"/>
      <c r="K905" s="237"/>
      <c r="L905" s="237"/>
      <c r="M905" s="237"/>
      <c r="N905" s="237"/>
      <c r="O905" s="237"/>
      <c r="P905" s="237"/>
      <c r="Q905" s="237"/>
      <c r="R905" s="237"/>
      <c r="S905" s="237"/>
      <c r="T905" s="237"/>
      <c r="U905" s="237"/>
    </row>
    <row r="906" spans="1:21" ht="15.75" customHeight="1" x14ac:dyDescent="0.25">
      <c r="A906" s="237"/>
      <c r="B906" s="505"/>
      <c r="C906" s="237"/>
      <c r="D906" s="237"/>
      <c r="E906" s="237"/>
      <c r="F906" s="237"/>
      <c r="G906" s="237"/>
      <c r="H906" s="237"/>
      <c r="I906" s="237"/>
      <c r="J906" s="237"/>
      <c r="K906" s="237"/>
      <c r="L906" s="237"/>
      <c r="M906" s="237"/>
      <c r="N906" s="237"/>
      <c r="O906" s="237"/>
      <c r="P906" s="237"/>
      <c r="Q906" s="237"/>
      <c r="R906" s="237"/>
      <c r="S906" s="237"/>
      <c r="T906" s="237"/>
      <c r="U906" s="237"/>
    </row>
    <row r="907" spans="1:21" ht="15.75" customHeight="1" x14ac:dyDescent="0.25">
      <c r="A907" s="237"/>
      <c r="B907" s="505"/>
      <c r="C907" s="237"/>
      <c r="D907" s="237"/>
      <c r="E907" s="237"/>
      <c r="F907" s="237"/>
      <c r="G907" s="237"/>
      <c r="H907" s="237"/>
      <c r="I907" s="237"/>
      <c r="J907" s="237"/>
      <c r="K907" s="237"/>
      <c r="L907" s="237"/>
      <c r="M907" s="237"/>
      <c r="N907" s="237"/>
      <c r="O907" s="237"/>
      <c r="P907" s="237"/>
      <c r="Q907" s="237"/>
      <c r="R907" s="237"/>
      <c r="S907" s="237"/>
      <c r="T907" s="237"/>
      <c r="U907" s="237"/>
    </row>
    <row r="908" spans="1:21" ht="15.75" customHeight="1" x14ac:dyDescent="0.25">
      <c r="A908" s="237"/>
      <c r="B908" s="505"/>
      <c r="C908" s="237"/>
      <c r="D908" s="237"/>
      <c r="E908" s="237"/>
      <c r="F908" s="237"/>
      <c r="G908" s="237"/>
      <c r="H908" s="237"/>
      <c r="I908" s="237"/>
      <c r="J908" s="237"/>
      <c r="K908" s="237"/>
      <c r="L908" s="237"/>
      <c r="M908" s="237"/>
      <c r="N908" s="237"/>
      <c r="O908" s="237"/>
      <c r="P908" s="237"/>
      <c r="Q908" s="237"/>
      <c r="R908" s="237"/>
      <c r="S908" s="237"/>
      <c r="T908" s="237"/>
      <c r="U908" s="237"/>
    </row>
    <row r="909" spans="1:21" ht="15.75" customHeight="1" x14ac:dyDescent="0.25">
      <c r="A909" s="237"/>
      <c r="B909" s="505"/>
      <c r="C909" s="237"/>
      <c r="D909" s="237"/>
      <c r="E909" s="237"/>
      <c r="F909" s="237"/>
      <c r="G909" s="237"/>
      <c r="H909" s="237"/>
      <c r="I909" s="237"/>
      <c r="J909" s="237"/>
      <c r="K909" s="237"/>
      <c r="L909" s="237"/>
      <c r="M909" s="237"/>
      <c r="N909" s="237"/>
      <c r="O909" s="237"/>
      <c r="P909" s="237"/>
      <c r="Q909" s="237"/>
      <c r="R909" s="237"/>
      <c r="S909" s="237"/>
      <c r="T909" s="237"/>
      <c r="U909" s="237"/>
    </row>
    <row r="910" spans="1:21" ht="15.75" customHeight="1" x14ac:dyDescent="0.25">
      <c r="A910" s="237"/>
      <c r="B910" s="505"/>
      <c r="C910" s="237"/>
      <c r="D910" s="237"/>
      <c r="E910" s="237"/>
      <c r="F910" s="237"/>
      <c r="G910" s="237"/>
      <c r="H910" s="237"/>
      <c r="I910" s="237"/>
      <c r="J910" s="237"/>
      <c r="K910" s="237"/>
      <c r="L910" s="237"/>
      <c r="M910" s="237"/>
      <c r="N910" s="237"/>
      <c r="O910" s="237"/>
      <c r="P910" s="237"/>
      <c r="Q910" s="237"/>
      <c r="R910" s="237"/>
      <c r="S910" s="237"/>
      <c r="T910" s="237"/>
      <c r="U910" s="237"/>
    </row>
    <row r="911" spans="1:21" ht="15.75" customHeight="1" x14ac:dyDescent="0.25">
      <c r="A911" s="237"/>
      <c r="B911" s="505"/>
      <c r="C911" s="237"/>
      <c r="D911" s="237"/>
      <c r="E911" s="237"/>
      <c r="F911" s="237"/>
      <c r="G911" s="237"/>
      <c r="H911" s="237"/>
      <c r="I911" s="237"/>
      <c r="J911" s="237"/>
      <c r="K911" s="237"/>
      <c r="L911" s="237"/>
      <c r="M911" s="237"/>
      <c r="N911" s="237"/>
      <c r="O911" s="237"/>
      <c r="P911" s="237"/>
      <c r="Q911" s="237"/>
      <c r="R911" s="237"/>
      <c r="S911" s="237"/>
      <c r="T911" s="237"/>
      <c r="U911" s="237"/>
    </row>
    <row r="912" spans="1:21" ht="15.75" customHeight="1" x14ac:dyDescent="0.25">
      <c r="A912" s="237"/>
      <c r="B912" s="505"/>
      <c r="C912" s="237"/>
      <c r="D912" s="237"/>
      <c r="E912" s="237"/>
      <c r="F912" s="237"/>
      <c r="G912" s="237"/>
      <c r="H912" s="237"/>
      <c r="I912" s="237"/>
      <c r="J912" s="237"/>
      <c r="K912" s="237"/>
      <c r="L912" s="237"/>
      <c r="M912" s="237"/>
      <c r="N912" s="237"/>
      <c r="O912" s="237"/>
      <c r="P912" s="237"/>
      <c r="Q912" s="237"/>
      <c r="R912" s="237"/>
      <c r="S912" s="237"/>
      <c r="T912" s="237"/>
      <c r="U912" s="237"/>
    </row>
    <row r="913" spans="1:21" ht="15.75" customHeight="1" x14ac:dyDescent="0.25">
      <c r="A913" s="237"/>
      <c r="B913" s="505"/>
      <c r="C913" s="237"/>
      <c r="D913" s="237"/>
      <c r="E913" s="237"/>
      <c r="F913" s="237"/>
      <c r="G913" s="237"/>
      <c r="H913" s="237"/>
      <c r="I913" s="237"/>
      <c r="J913" s="237"/>
      <c r="K913" s="237"/>
      <c r="L913" s="237"/>
      <c r="M913" s="237"/>
      <c r="N913" s="237"/>
      <c r="O913" s="237"/>
      <c r="P913" s="237"/>
      <c r="Q913" s="237"/>
      <c r="R913" s="237"/>
      <c r="S913" s="237"/>
      <c r="T913" s="237"/>
      <c r="U913" s="237"/>
    </row>
    <row r="914" spans="1:21" ht="15.75" customHeight="1" x14ac:dyDescent="0.25">
      <c r="A914" s="237"/>
      <c r="B914" s="505"/>
      <c r="C914" s="237"/>
      <c r="D914" s="237"/>
      <c r="E914" s="237"/>
      <c r="F914" s="237"/>
      <c r="G914" s="237"/>
      <c r="H914" s="237"/>
      <c r="I914" s="237"/>
      <c r="J914" s="237"/>
      <c r="K914" s="237"/>
      <c r="L914" s="237"/>
      <c r="M914" s="237"/>
      <c r="N914" s="237"/>
      <c r="O914" s="237"/>
      <c r="P914" s="237"/>
      <c r="Q914" s="237"/>
      <c r="R914" s="237"/>
      <c r="S914" s="237"/>
      <c r="T914" s="237"/>
      <c r="U914" s="237"/>
    </row>
    <row r="915" spans="1:21" ht="15.75" customHeight="1" x14ac:dyDescent="0.25">
      <c r="A915" s="237"/>
      <c r="B915" s="505"/>
      <c r="C915" s="237"/>
      <c r="D915" s="237"/>
      <c r="E915" s="237"/>
      <c r="F915" s="237"/>
      <c r="G915" s="237"/>
      <c r="H915" s="237"/>
      <c r="I915" s="237"/>
      <c r="J915" s="237"/>
      <c r="K915" s="237"/>
      <c r="L915" s="237"/>
      <c r="M915" s="237"/>
      <c r="N915" s="237"/>
      <c r="O915" s="237"/>
      <c r="P915" s="237"/>
      <c r="Q915" s="237"/>
      <c r="R915" s="237"/>
      <c r="S915" s="237"/>
      <c r="T915" s="237"/>
      <c r="U915" s="237"/>
    </row>
    <row r="916" spans="1:21" ht="15.75" customHeight="1" x14ac:dyDescent="0.25">
      <c r="A916" s="237"/>
      <c r="B916" s="505"/>
      <c r="C916" s="237"/>
      <c r="D916" s="237"/>
      <c r="E916" s="237"/>
      <c r="F916" s="237"/>
      <c r="G916" s="237"/>
      <c r="H916" s="237"/>
      <c r="I916" s="237"/>
      <c r="J916" s="237"/>
      <c r="K916" s="237"/>
      <c r="L916" s="237"/>
      <c r="M916" s="237"/>
      <c r="N916" s="237"/>
      <c r="O916" s="237"/>
      <c r="P916" s="237"/>
      <c r="Q916" s="237"/>
      <c r="R916" s="237"/>
      <c r="S916" s="237"/>
      <c r="T916" s="237"/>
      <c r="U916" s="237"/>
    </row>
    <row r="917" spans="1:21" ht="15.75" customHeight="1" x14ac:dyDescent="0.25">
      <c r="A917" s="237"/>
      <c r="B917" s="505"/>
      <c r="C917" s="237"/>
      <c r="D917" s="237"/>
      <c r="E917" s="237"/>
      <c r="F917" s="237"/>
      <c r="G917" s="237"/>
      <c r="H917" s="237"/>
      <c r="I917" s="237"/>
      <c r="J917" s="237"/>
      <c r="K917" s="237"/>
      <c r="L917" s="237"/>
      <c r="M917" s="237"/>
      <c r="N917" s="237"/>
      <c r="O917" s="237"/>
      <c r="P917" s="237"/>
      <c r="Q917" s="237"/>
      <c r="R917" s="237"/>
      <c r="S917" s="237"/>
      <c r="T917" s="237"/>
      <c r="U917" s="237"/>
    </row>
    <row r="918" spans="1:21" ht="15.75" customHeight="1" x14ac:dyDescent="0.25">
      <c r="A918" s="237"/>
      <c r="B918" s="505"/>
      <c r="C918" s="237"/>
      <c r="D918" s="237"/>
      <c r="E918" s="237"/>
      <c r="F918" s="237"/>
      <c r="G918" s="237"/>
      <c r="H918" s="237"/>
      <c r="I918" s="237"/>
      <c r="J918" s="237"/>
      <c r="K918" s="237"/>
      <c r="L918" s="237"/>
      <c r="M918" s="237"/>
      <c r="N918" s="237"/>
      <c r="O918" s="237"/>
      <c r="P918" s="237"/>
      <c r="Q918" s="237"/>
      <c r="R918" s="237"/>
      <c r="S918" s="237"/>
      <c r="T918" s="237"/>
      <c r="U918" s="237"/>
    </row>
    <row r="919" spans="1:21" ht="15.75" customHeight="1" x14ac:dyDescent="0.25">
      <c r="A919" s="237"/>
      <c r="B919" s="505"/>
      <c r="C919" s="237"/>
      <c r="D919" s="237"/>
      <c r="E919" s="237"/>
      <c r="F919" s="237"/>
      <c r="G919" s="237"/>
      <c r="H919" s="237"/>
      <c r="I919" s="237"/>
      <c r="J919" s="237"/>
      <c r="K919" s="237"/>
      <c r="L919" s="237"/>
      <c r="M919" s="237"/>
      <c r="N919" s="237"/>
      <c r="O919" s="237"/>
      <c r="P919" s="237"/>
      <c r="Q919" s="237"/>
      <c r="R919" s="237"/>
      <c r="S919" s="237"/>
      <c r="T919" s="237"/>
      <c r="U919" s="237"/>
    </row>
    <row r="920" spans="1:21" ht="15.75" customHeight="1" x14ac:dyDescent="0.25">
      <c r="A920" s="237"/>
      <c r="B920" s="505"/>
      <c r="C920" s="237"/>
      <c r="D920" s="237"/>
      <c r="E920" s="237"/>
      <c r="F920" s="237"/>
      <c r="G920" s="237"/>
      <c r="H920" s="237"/>
      <c r="I920" s="237"/>
      <c r="J920" s="237"/>
      <c r="K920" s="237"/>
      <c r="L920" s="237"/>
      <c r="M920" s="237"/>
      <c r="N920" s="237"/>
      <c r="O920" s="237"/>
      <c r="P920" s="237"/>
      <c r="Q920" s="237"/>
      <c r="R920" s="237"/>
      <c r="S920" s="237"/>
      <c r="T920" s="237"/>
      <c r="U920" s="237"/>
    </row>
    <row r="921" spans="1:21" ht="15.75" customHeight="1" x14ac:dyDescent="0.25">
      <c r="A921" s="237"/>
      <c r="B921" s="505"/>
      <c r="C921" s="237"/>
      <c r="D921" s="237"/>
      <c r="E921" s="237"/>
      <c r="F921" s="237"/>
      <c r="G921" s="237"/>
      <c r="H921" s="237"/>
      <c r="I921" s="237"/>
      <c r="J921" s="237"/>
      <c r="K921" s="237"/>
      <c r="L921" s="237"/>
      <c r="M921" s="237"/>
      <c r="N921" s="237"/>
      <c r="O921" s="237"/>
      <c r="P921" s="237"/>
      <c r="Q921" s="237"/>
      <c r="R921" s="237"/>
      <c r="S921" s="237"/>
      <c r="T921" s="237"/>
      <c r="U921" s="237"/>
    </row>
    <row r="922" spans="1:21" ht="15.75" customHeight="1" x14ac:dyDescent="0.25">
      <c r="A922" s="237"/>
      <c r="B922" s="505"/>
      <c r="C922" s="237"/>
      <c r="D922" s="237"/>
      <c r="E922" s="237"/>
      <c r="F922" s="237"/>
      <c r="G922" s="237"/>
      <c r="H922" s="237"/>
      <c r="I922" s="237"/>
      <c r="J922" s="237"/>
      <c r="K922" s="237"/>
      <c r="L922" s="237"/>
      <c r="M922" s="237"/>
      <c r="N922" s="237"/>
      <c r="O922" s="237"/>
      <c r="P922" s="237"/>
      <c r="Q922" s="237"/>
      <c r="R922" s="237"/>
      <c r="S922" s="237"/>
      <c r="T922" s="237"/>
      <c r="U922" s="237"/>
    </row>
    <row r="923" spans="1:21" ht="15.75" customHeight="1" x14ac:dyDescent="0.25">
      <c r="A923" s="237"/>
      <c r="B923" s="505"/>
      <c r="C923" s="237"/>
      <c r="D923" s="237"/>
      <c r="E923" s="237"/>
      <c r="F923" s="237"/>
      <c r="G923" s="237"/>
      <c r="H923" s="237"/>
      <c r="I923" s="237"/>
      <c r="J923" s="237"/>
      <c r="K923" s="237"/>
      <c r="L923" s="237"/>
      <c r="M923" s="237"/>
      <c r="N923" s="237"/>
      <c r="O923" s="237"/>
      <c r="P923" s="237"/>
      <c r="Q923" s="237"/>
      <c r="R923" s="237"/>
      <c r="S923" s="237"/>
      <c r="T923" s="237"/>
      <c r="U923" s="237"/>
    </row>
    <row r="924" spans="1:21" ht="15.75" customHeight="1" x14ac:dyDescent="0.25">
      <c r="A924" s="237"/>
      <c r="B924" s="505"/>
      <c r="C924" s="237"/>
      <c r="D924" s="237"/>
      <c r="E924" s="237"/>
      <c r="F924" s="237"/>
      <c r="G924" s="237"/>
      <c r="H924" s="237"/>
      <c r="I924" s="237"/>
      <c r="J924" s="237"/>
      <c r="K924" s="237"/>
      <c r="L924" s="237"/>
      <c r="M924" s="237"/>
      <c r="N924" s="237"/>
      <c r="O924" s="237"/>
      <c r="P924" s="237"/>
      <c r="Q924" s="237"/>
      <c r="R924" s="237"/>
      <c r="S924" s="237"/>
      <c r="T924" s="237"/>
      <c r="U924" s="237"/>
    </row>
    <row r="925" spans="1:21" ht="15.75" customHeight="1" x14ac:dyDescent="0.25">
      <c r="A925" s="237"/>
      <c r="B925" s="505"/>
      <c r="C925" s="237"/>
      <c r="D925" s="237"/>
      <c r="E925" s="237"/>
      <c r="F925" s="237"/>
      <c r="G925" s="237"/>
      <c r="H925" s="237"/>
      <c r="I925" s="237"/>
      <c r="J925" s="237"/>
      <c r="K925" s="237"/>
      <c r="L925" s="237"/>
      <c r="M925" s="237"/>
      <c r="N925" s="237"/>
      <c r="O925" s="237"/>
      <c r="P925" s="237"/>
      <c r="Q925" s="237"/>
      <c r="R925" s="237"/>
      <c r="S925" s="237"/>
      <c r="T925" s="237"/>
      <c r="U925" s="237"/>
    </row>
    <row r="926" spans="1:21" ht="15.75" customHeight="1" x14ac:dyDescent="0.25">
      <c r="A926" s="237"/>
      <c r="B926" s="505"/>
      <c r="C926" s="237"/>
      <c r="D926" s="237"/>
      <c r="E926" s="237"/>
      <c r="F926" s="237"/>
      <c r="G926" s="237"/>
      <c r="H926" s="237"/>
      <c r="I926" s="237"/>
      <c r="J926" s="237"/>
      <c r="K926" s="237"/>
      <c r="L926" s="237"/>
      <c r="M926" s="237"/>
      <c r="N926" s="237"/>
      <c r="O926" s="237"/>
      <c r="P926" s="237"/>
      <c r="Q926" s="237"/>
      <c r="R926" s="237"/>
      <c r="S926" s="237"/>
      <c r="T926" s="237"/>
      <c r="U926" s="237"/>
    </row>
    <row r="927" spans="1:21" ht="15.75" customHeight="1" x14ac:dyDescent="0.25">
      <c r="A927" s="237"/>
      <c r="B927" s="505"/>
      <c r="C927" s="237"/>
      <c r="D927" s="237"/>
      <c r="E927" s="237"/>
      <c r="F927" s="237"/>
      <c r="G927" s="237"/>
      <c r="H927" s="237"/>
      <c r="I927" s="237"/>
      <c r="J927" s="237"/>
      <c r="K927" s="237"/>
      <c r="L927" s="237"/>
      <c r="M927" s="237"/>
      <c r="N927" s="237"/>
      <c r="O927" s="237"/>
      <c r="P927" s="237"/>
      <c r="Q927" s="237"/>
      <c r="R927" s="237"/>
      <c r="S927" s="237"/>
      <c r="T927" s="237"/>
      <c r="U927" s="237"/>
    </row>
    <row r="928" spans="1:21" ht="15.75" customHeight="1" x14ac:dyDescent="0.25">
      <c r="A928" s="237"/>
      <c r="B928" s="505"/>
      <c r="C928" s="237"/>
      <c r="D928" s="237"/>
      <c r="E928" s="237"/>
      <c r="F928" s="237"/>
      <c r="G928" s="237"/>
      <c r="H928" s="237"/>
      <c r="I928" s="237"/>
      <c r="J928" s="237"/>
      <c r="K928" s="237"/>
      <c r="L928" s="237"/>
      <c r="M928" s="237"/>
      <c r="N928" s="237"/>
      <c r="O928" s="237"/>
      <c r="P928" s="237"/>
      <c r="Q928" s="237"/>
      <c r="R928" s="237"/>
      <c r="S928" s="237"/>
      <c r="T928" s="237"/>
      <c r="U928" s="237"/>
    </row>
    <row r="929" spans="1:21" ht="15.75" customHeight="1" x14ac:dyDescent="0.25">
      <c r="A929" s="237"/>
      <c r="B929" s="505"/>
      <c r="C929" s="237"/>
      <c r="D929" s="237"/>
      <c r="E929" s="237"/>
      <c r="F929" s="237"/>
      <c r="G929" s="237"/>
      <c r="H929" s="237"/>
      <c r="I929" s="237"/>
      <c r="J929" s="237"/>
      <c r="K929" s="237"/>
      <c r="L929" s="237"/>
      <c r="M929" s="237"/>
      <c r="N929" s="237"/>
      <c r="O929" s="237"/>
      <c r="P929" s="237"/>
      <c r="Q929" s="237"/>
      <c r="R929" s="237"/>
      <c r="S929" s="237"/>
      <c r="T929" s="237"/>
      <c r="U929" s="237"/>
    </row>
    <row r="930" spans="1:21" ht="15.75" customHeight="1" x14ac:dyDescent="0.25">
      <c r="A930" s="237"/>
      <c r="B930" s="505"/>
      <c r="C930" s="237"/>
      <c r="D930" s="237"/>
      <c r="E930" s="237"/>
      <c r="F930" s="237"/>
      <c r="G930" s="237"/>
      <c r="H930" s="237"/>
      <c r="I930" s="237"/>
      <c r="J930" s="237"/>
      <c r="K930" s="237"/>
      <c r="L930" s="237"/>
      <c r="M930" s="237"/>
      <c r="N930" s="237"/>
      <c r="O930" s="237"/>
      <c r="P930" s="237"/>
      <c r="Q930" s="237"/>
      <c r="R930" s="237"/>
      <c r="S930" s="237"/>
      <c r="T930" s="237"/>
      <c r="U930" s="237"/>
    </row>
    <row r="931" spans="1:21" ht="15.75" customHeight="1" x14ac:dyDescent="0.25">
      <c r="A931" s="237"/>
      <c r="B931" s="505"/>
      <c r="C931" s="237"/>
      <c r="D931" s="237"/>
      <c r="E931" s="237"/>
      <c r="F931" s="237"/>
      <c r="G931" s="237"/>
      <c r="H931" s="237"/>
      <c r="I931" s="237"/>
      <c r="J931" s="237"/>
      <c r="K931" s="237"/>
      <c r="L931" s="237"/>
      <c r="M931" s="237"/>
      <c r="N931" s="237"/>
      <c r="O931" s="237"/>
      <c r="P931" s="237"/>
      <c r="Q931" s="237"/>
      <c r="R931" s="237"/>
      <c r="S931" s="237"/>
      <c r="T931" s="237"/>
      <c r="U931" s="237"/>
    </row>
    <row r="932" spans="1:21" ht="15.75" customHeight="1" x14ac:dyDescent="0.25">
      <c r="A932" s="237"/>
      <c r="B932" s="505"/>
      <c r="C932" s="237"/>
      <c r="D932" s="237"/>
      <c r="E932" s="237"/>
      <c r="F932" s="237"/>
      <c r="G932" s="237"/>
      <c r="H932" s="237"/>
      <c r="I932" s="237"/>
      <c r="J932" s="237"/>
      <c r="K932" s="237"/>
      <c r="L932" s="237"/>
      <c r="M932" s="237"/>
      <c r="N932" s="237"/>
      <c r="O932" s="237"/>
      <c r="P932" s="237"/>
      <c r="Q932" s="237"/>
      <c r="R932" s="237"/>
      <c r="S932" s="237"/>
      <c r="T932" s="237"/>
      <c r="U932" s="237"/>
    </row>
    <row r="933" spans="1:21" ht="15.75" customHeight="1" x14ac:dyDescent="0.25">
      <c r="A933" s="237"/>
      <c r="B933" s="505"/>
      <c r="C933" s="237"/>
      <c r="D933" s="237"/>
      <c r="E933" s="237"/>
      <c r="F933" s="237"/>
      <c r="G933" s="237"/>
      <c r="H933" s="237"/>
      <c r="I933" s="237"/>
      <c r="J933" s="237"/>
      <c r="K933" s="237"/>
      <c r="L933" s="237"/>
      <c r="M933" s="237"/>
      <c r="N933" s="237"/>
      <c r="O933" s="237"/>
      <c r="P933" s="237"/>
      <c r="Q933" s="237"/>
      <c r="R933" s="237"/>
      <c r="S933" s="237"/>
      <c r="T933" s="237"/>
      <c r="U933" s="237"/>
    </row>
    <row r="934" spans="1:21" ht="15.75" customHeight="1" x14ac:dyDescent="0.25">
      <c r="A934" s="237"/>
      <c r="B934" s="505"/>
      <c r="C934" s="237"/>
      <c r="D934" s="237"/>
      <c r="E934" s="237"/>
      <c r="F934" s="237"/>
      <c r="G934" s="237"/>
      <c r="H934" s="237"/>
      <c r="I934" s="237"/>
      <c r="J934" s="237"/>
      <c r="K934" s="237"/>
      <c r="L934" s="237"/>
      <c r="M934" s="237"/>
      <c r="N934" s="237"/>
      <c r="O934" s="237"/>
      <c r="P934" s="237"/>
      <c r="Q934" s="237"/>
      <c r="R934" s="237"/>
      <c r="S934" s="237"/>
      <c r="T934" s="237"/>
      <c r="U934" s="237"/>
    </row>
    <row r="935" spans="1:21" ht="15.75" customHeight="1" x14ac:dyDescent="0.25">
      <c r="A935" s="237"/>
      <c r="B935" s="505"/>
      <c r="C935" s="237"/>
      <c r="D935" s="237"/>
      <c r="E935" s="237"/>
      <c r="F935" s="237"/>
      <c r="G935" s="237"/>
      <c r="H935" s="237"/>
      <c r="I935" s="237"/>
      <c r="J935" s="237"/>
      <c r="K935" s="237"/>
      <c r="L935" s="237"/>
      <c r="M935" s="237"/>
      <c r="N935" s="237"/>
      <c r="O935" s="237"/>
      <c r="P935" s="237"/>
      <c r="Q935" s="237"/>
      <c r="R935" s="237"/>
      <c r="S935" s="237"/>
      <c r="T935" s="237"/>
      <c r="U935" s="237"/>
    </row>
    <row r="936" spans="1:21" ht="15.75" customHeight="1" x14ac:dyDescent="0.25">
      <c r="A936" s="237"/>
      <c r="B936" s="505"/>
      <c r="C936" s="237"/>
      <c r="D936" s="237"/>
      <c r="E936" s="237"/>
      <c r="F936" s="237"/>
      <c r="G936" s="237"/>
      <c r="H936" s="237"/>
      <c r="I936" s="237"/>
      <c r="J936" s="237"/>
      <c r="K936" s="237"/>
      <c r="L936" s="237"/>
      <c r="M936" s="237"/>
      <c r="N936" s="237"/>
      <c r="O936" s="237"/>
      <c r="P936" s="237"/>
      <c r="Q936" s="237"/>
      <c r="R936" s="237"/>
      <c r="S936" s="237"/>
      <c r="T936" s="237"/>
      <c r="U936" s="237"/>
    </row>
    <row r="937" spans="1:21" ht="15.75" customHeight="1" x14ac:dyDescent="0.25">
      <c r="A937" s="237"/>
      <c r="B937" s="505"/>
      <c r="C937" s="237"/>
      <c r="D937" s="237"/>
      <c r="E937" s="237"/>
      <c r="F937" s="237"/>
      <c r="G937" s="237"/>
      <c r="H937" s="237"/>
      <c r="I937" s="237"/>
      <c r="J937" s="237"/>
      <c r="K937" s="237"/>
      <c r="L937" s="237"/>
      <c r="M937" s="237"/>
      <c r="N937" s="237"/>
      <c r="O937" s="237"/>
      <c r="P937" s="237"/>
      <c r="Q937" s="237"/>
      <c r="R937" s="237"/>
      <c r="S937" s="237"/>
      <c r="T937" s="237"/>
      <c r="U937" s="237"/>
    </row>
    <row r="938" spans="1:21" ht="15.75" customHeight="1" x14ac:dyDescent="0.25">
      <c r="A938" s="237"/>
      <c r="B938" s="505"/>
      <c r="C938" s="237"/>
      <c r="D938" s="237"/>
      <c r="E938" s="237"/>
      <c r="F938" s="237"/>
      <c r="G938" s="237"/>
      <c r="H938" s="237"/>
      <c r="I938" s="237"/>
      <c r="J938" s="237"/>
      <c r="K938" s="237"/>
      <c r="L938" s="237"/>
      <c r="M938" s="237"/>
      <c r="N938" s="237"/>
      <c r="O938" s="237"/>
      <c r="P938" s="237"/>
      <c r="Q938" s="237"/>
      <c r="R938" s="237"/>
      <c r="S938" s="237"/>
      <c r="T938" s="237"/>
      <c r="U938" s="237"/>
    </row>
    <row r="939" spans="1:21" ht="15.75" customHeight="1" x14ac:dyDescent="0.25">
      <c r="A939" s="237"/>
      <c r="B939" s="505"/>
      <c r="C939" s="237"/>
      <c r="D939" s="237"/>
      <c r="E939" s="237"/>
      <c r="F939" s="237"/>
      <c r="G939" s="237"/>
      <c r="H939" s="237"/>
      <c r="I939" s="237"/>
      <c r="J939" s="237"/>
      <c r="K939" s="237"/>
      <c r="L939" s="237"/>
      <c r="M939" s="237"/>
      <c r="N939" s="237"/>
      <c r="O939" s="237"/>
      <c r="P939" s="237"/>
      <c r="Q939" s="237"/>
      <c r="R939" s="237"/>
      <c r="S939" s="237"/>
      <c r="T939" s="237"/>
      <c r="U939" s="237"/>
    </row>
    <row r="940" spans="1:21" ht="15.75" customHeight="1" x14ac:dyDescent="0.25">
      <c r="A940" s="237"/>
      <c r="B940" s="505"/>
      <c r="C940" s="237"/>
      <c r="D940" s="237"/>
      <c r="E940" s="237"/>
      <c r="F940" s="237"/>
      <c r="G940" s="237"/>
      <c r="H940" s="237"/>
      <c r="I940" s="237"/>
      <c r="J940" s="237"/>
      <c r="K940" s="237"/>
      <c r="L940" s="237"/>
      <c r="M940" s="237"/>
      <c r="N940" s="237"/>
      <c r="O940" s="237"/>
      <c r="P940" s="237"/>
      <c r="Q940" s="237"/>
      <c r="R940" s="237"/>
      <c r="S940" s="237"/>
      <c r="T940" s="237"/>
      <c r="U940" s="237"/>
    </row>
    <row r="941" spans="1:21" ht="15.75" customHeight="1" x14ac:dyDescent="0.25">
      <c r="A941" s="237"/>
      <c r="B941" s="505"/>
      <c r="C941" s="237"/>
      <c r="D941" s="237"/>
      <c r="E941" s="237"/>
      <c r="F941" s="237"/>
      <c r="G941" s="237"/>
      <c r="H941" s="237"/>
      <c r="I941" s="237"/>
      <c r="J941" s="237"/>
      <c r="K941" s="237"/>
      <c r="L941" s="237"/>
      <c r="M941" s="237"/>
      <c r="N941" s="237"/>
      <c r="O941" s="237"/>
      <c r="P941" s="237"/>
      <c r="Q941" s="237"/>
      <c r="R941" s="237"/>
      <c r="S941" s="237"/>
      <c r="T941" s="237"/>
      <c r="U941" s="237"/>
    </row>
    <row r="942" spans="1:21" ht="15.75" customHeight="1" x14ac:dyDescent="0.25">
      <c r="A942" s="237"/>
      <c r="B942" s="505"/>
      <c r="C942" s="237"/>
      <c r="D942" s="237"/>
      <c r="E942" s="237"/>
      <c r="F942" s="237"/>
      <c r="G942" s="237"/>
      <c r="H942" s="237"/>
      <c r="I942" s="237"/>
      <c r="J942" s="237"/>
      <c r="K942" s="237"/>
      <c r="L942" s="237"/>
      <c r="M942" s="237"/>
      <c r="N942" s="237"/>
      <c r="O942" s="237"/>
      <c r="P942" s="237"/>
      <c r="Q942" s="237"/>
      <c r="R942" s="237"/>
      <c r="S942" s="237"/>
      <c r="T942" s="237"/>
      <c r="U942" s="237"/>
    </row>
    <row r="943" spans="1:21" ht="15.75" customHeight="1" x14ac:dyDescent="0.25">
      <c r="A943" s="237"/>
      <c r="B943" s="505"/>
      <c r="C943" s="237"/>
      <c r="D943" s="237"/>
      <c r="E943" s="237"/>
      <c r="F943" s="237"/>
      <c r="G943" s="237"/>
      <c r="H943" s="237"/>
      <c r="I943" s="237"/>
      <c r="J943" s="237"/>
      <c r="K943" s="237"/>
      <c r="L943" s="237"/>
      <c r="M943" s="237"/>
      <c r="N943" s="237"/>
      <c r="O943" s="237"/>
      <c r="P943" s="237"/>
      <c r="Q943" s="237"/>
      <c r="R943" s="237"/>
      <c r="S943" s="237"/>
      <c r="T943" s="237"/>
      <c r="U943" s="237"/>
    </row>
    <row r="944" spans="1:21" ht="15.75" customHeight="1" x14ac:dyDescent="0.25">
      <c r="A944" s="237"/>
      <c r="B944" s="505"/>
      <c r="C944" s="237"/>
      <c r="D944" s="237"/>
      <c r="E944" s="237"/>
      <c r="F944" s="237"/>
      <c r="G944" s="237"/>
      <c r="H944" s="237"/>
      <c r="I944" s="237"/>
      <c r="J944" s="237"/>
      <c r="K944" s="237"/>
      <c r="L944" s="237"/>
      <c r="M944" s="237"/>
      <c r="N944" s="237"/>
      <c r="O944" s="237"/>
      <c r="P944" s="237"/>
      <c r="Q944" s="237"/>
      <c r="R944" s="237"/>
      <c r="S944" s="237"/>
      <c r="T944" s="237"/>
      <c r="U944" s="237"/>
    </row>
    <row r="945" spans="1:21" ht="15.75" customHeight="1" x14ac:dyDescent="0.25">
      <c r="A945" s="237"/>
      <c r="B945" s="505"/>
      <c r="C945" s="237"/>
      <c r="D945" s="237"/>
      <c r="E945" s="237"/>
      <c r="F945" s="237"/>
      <c r="G945" s="237"/>
      <c r="H945" s="237"/>
      <c r="I945" s="237"/>
      <c r="J945" s="237"/>
      <c r="K945" s="237"/>
      <c r="L945" s="237"/>
      <c r="M945" s="237"/>
      <c r="N945" s="237"/>
      <c r="O945" s="237"/>
      <c r="P945" s="237"/>
      <c r="Q945" s="237"/>
      <c r="R945" s="237"/>
      <c r="S945" s="237"/>
      <c r="T945" s="237"/>
      <c r="U945" s="237"/>
    </row>
    <row r="946" spans="1:21" ht="15.75" customHeight="1" x14ac:dyDescent="0.25">
      <c r="A946" s="237"/>
      <c r="B946" s="505"/>
      <c r="C946" s="237"/>
      <c r="D946" s="237"/>
      <c r="E946" s="237"/>
      <c r="F946" s="237"/>
      <c r="G946" s="237"/>
      <c r="H946" s="237"/>
      <c r="I946" s="237"/>
      <c r="J946" s="237"/>
      <c r="K946" s="237"/>
      <c r="L946" s="237"/>
      <c r="M946" s="237"/>
      <c r="N946" s="237"/>
      <c r="O946" s="237"/>
      <c r="P946" s="237"/>
      <c r="Q946" s="237"/>
      <c r="R946" s="237"/>
      <c r="S946" s="237"/>
      <c r="T946" s="237"/>
      <c r="U946" s="237"/>
    </row>
    <row r="947" spans="1:21" ht="15.75" customHeight="1" x14ac:dyDescent="0.25">
      <c r="A947" s="237"/>
      <c r="B947" s="505"/>
      <c r="C947" s="237"/>
      <c r="D947" s="237"/>
      <c r="E947" s="237"/>
      <c r="F947" s="237"/>
      <c r="G947" s="237"/>
      <c r="H947" s="237"/>
      <c r="I947" s="237"/>
      <c r="J947" s="237"/>
      <c r="K947" s="237"/>
      <c r="L947" s="237"/>
      <c r="M947" s="237"/>
      <c r="N947" s="237"/>
      <c r="O947" s="237"/>
      <c r="P947" s="237"/>
      <c r="Q947" s="237"/>
      <c r="R947" s="237"/>
      <c r="S947" s="237"/>
      <c r="T947" s="237"/>
      <c r="U947" s="237"/>
    </row>
    <row r="948" spans="1:21" ht="15.75" customHeight="1" x14ac:dyDescent="0.25">
      <c r="A948" s="237"/>
      <c r="B948" s="505"/>
      <c r="C948" s="237"/>
      <c r="D948" s="237"/>
      <c r="E948" s="237"/>
      <c r="F948" s="237"/>
      <c r="G948" s="237"/>
      <c r="H948" s="237"/>
      <c r="I948" s="237"/>
      <c r="J948" s="237"/>
      <c r="K948" s="237"/>
      <c r="L948" s="237"/>
      <c r="M948" s="237"/>
      <c r="N948" s="237"/>
      <c r="O948" s="237"/>
      <c r="P948" s="237"/>
      <c r="Q948" s="237"/>
      <c r="R948" s="237"/>
      <c r="S948" s="237"/>
      <c r="T948" s="237"/>
      <c r="U948" s="237"/>
    </row>
    <row r="949" spans="1:21" ht="15.75" customHeight="1" x14ac:dyDescent="0.25">
      <c r="A949" s="237"/>
      <c r="B949" s="505"/>
      <c r="C949" s="237"/>
      <c r="D949" s="237"/>
      <c r="E949" s="237"/>
      <c r="F949" s="237"/>
      <c r="G949" s="237"/>
      <c r="H949" s="237"/>
      <c r="I949" s="237"/>
      <c r="J949" s="237"/>
      <c r="K949" s="237"/>
      <c r="L949" s="237"/>
      <c r="M949" s="237"/>
      <c r="N949" s="237"/>
      <c r="O949" s="237"/>
      <c r="P949" s="237"/>
      <c r="Q949" s="237"/>
      <c r="R949" s="237"/>
      <c r="S949" s="237"/>
      <c r="T949" s="237"/>
      <c r="U949" s="237"/>
    </row>
    <row r="950" spans="1:21" ht="15.75" customHeight="1" x14ac:dyDescent="0.25">
      <c r="A950" s="237"/>
      <c r="B950" s="505"/>
      <c r="C950" s="237"/>
      <c r="D950" s="237"/>
      <c r="E950" s="237"/>
      <c r="F950" s="237"/>
      <c r="G950" s="237"/>
      <c r="H950" s="237"/>
      <c r="I950" s="237"/>
      <c r="J950" s="237"/>
      <c r="K950" s="237"/>
      <c r="L950" s="237"/>
      <c r="M950" s="237"/>
      <c r="N950" s="237"/>
      <c r="O950" s="237"/>
      <c r="P950" s="237"/>
      <c r="Q950" s="237"/>
      <c r="R950" s="237"/>
      <c r="S950" s="237"/>
      <c r="T950" s="237"/>
      <c r="U950" s="237"/>
    </row>
    <row r="951" spans="1:21" ht="15.75" customHeight="1" x14ac:dyDescent="0.25">
      <c r="A951" s="237"/>
      <c r="B951" s="505"/>
      <c r="C951" s="237"/>
      <c r="D951" s="237"/>
      <c r="E951" s="237"/>
      <c r="F951" s="237"/>
      <c r="G951" s="237"/>
      <c r="H951" s="237"/>
      <c r="I951" s="237"/>
      <c r="J951" s="237"/>
      <c r="K951" s="237"/>
      <c r="L951" s="237"/>
      <c r="M951" s="237"/>
      <c r="N951" s="237"/>
      <c r="O951" s="237"/>
      <c r="P951" s="237"/>
      <c r="Q951" s="237"/>
      <c r="R951" s="237"/>
      <c r="S951" s="237"/>
      <c r="T951" s="237"/>
      <c r="U951" s="237"/>
    </row>
    <row r="952" spans="1:21" ht="15.75" customHeight="1" x14ac:dyDescent="0.25">
      <c r="A952" s="237"/>
      <c r="B952" s="505"/>
      <c r="C952" s="237"/>
      <c r="D952" s="237"/>
      <c r="E952" s="237"/>
      <c r="F952" s="237"/>
      <c r="G952" s="237"/>
      <c r="H952" s="237"/>
      <c r="I952" s="237"/>
      <c r="J952" s="237"/>
      <c r="K952" s="237"/>
      <c r="L952" s="237"/>
      <c r="M952" s="237"/>
      <c r="N952" s="237"/>
      <c r="O952" s="237"/>
      <c r="P952" s="237"/>
      <c r="Q952" s="237"/>
      <c r="R952" s="237"/>
      <c r="S952" s="237"/>
      <c r="T952" s="237"/>
      <c r="U952" s="237"/>
    </row>
    <row r="953" spans="1:21" ht="15.75" customHeight="1" x14ac:dyDescent="0.25">
      <c r="A953" s="237"/>
      <c r="B953" s="505"/>
      <c r="C953" s="237"/>
      <c r="D953" s="237"/>
      <c r="E953" s="237"/>
      <c r="F953" s="237"/>
      <c r="G953" s="237"/>
      <c r="H953" s="237"/>
      <c r="I953" s="237"/>
      <c r="J953" s="237"/>
      <c r="K953" s="237"/>
      <c r="L953" s="237"/>
      <c r="M953" s="237"/>
      <c r="N953" s="237"/>
      <c r="O953" s="237"/>
      <c r="P953" s="237"/>
      <c r="Q953" s="237"/>
      <c r="R953" s="237"/>
      <c r="S953" s="237"/>
      <c r="T953" s="237"/>
      <c r="U953" s="237"/>
    </row>
    <row r="954" spans="1:21" ht="15.75" customHeight="1" x14ac:dyDescent="0.25">
      <c r="A954" s="237"/>
      <c r="B954" s="505"/>
      <c r="C954" s="237"/>
      <c r="D954" s="237"/>
      <c r="E954" s="237"/>
      <c r="F954" s="237"/>
      <c r="G954" s="237"/>
      <c r="H954" s="237"/>
      <c r="I954" s="237"/>
      <c r="J954" s="237"/>
      <c r="K954" s="237"/>
      <c r="L954" s="237"/>
      <c r="M954" s="237"/>
      <c r="N954" s="237"/>
      <c r="O954" s="237"/>
      <c r="P954" s="237"/>
      <c r="Q954" s="237"/>
      <c r="R954" s="237"/>
      <c r="S954" s="237"/>
      <c r="T954" s="237"/>
      <c r="U954" s="237"/>
    </row>
    <row r="955" spans="1:21" ht="15.75" customHeight="1" x14ac:dyDescent="0.25">
      <c r="A955" s="237"/>
      <c r="B955" s="505"/>
      <c r="C955" s="237"/>
      <c r="D955" s="237"/>
      <c r="E955" s="237"/>
      <c r="F955" s="237"/>
      <c r="G955" s="237"/>
      <c r="H955" s="237"/>
      <c r="I955" s="237"/>
      <c r="J955" s="237"/>
      <c r="K955" s="237"/>
      <c r="L955" s="237"/>
      <c r="M955" s="237"/>
      <c r="N955" s="237"/>
      <c r="O955" s="237"/>
      <c r="P955" s="237"/>
      <c r="Q955" s="237"/>
      <c r="R955" s="237"/>
      <c r="S955" s="237"/>
      <c r="T955" s="237"/>
      <c r="U955" s="237"/>
    </row>
    <row r="956" spans="1:21" ht="15.75" customHeight="1" x14ac:dyDescent="0.25">
      <c r="A956" s="237"/>
      <c r="B956" s="505"/>
      <c r="C956" s="237"/>
      <c r="D956" s="237"/>
      <c r="E956" s="237"/>
      <c r="F956" s="237"/>
      <c r="G956" s="237"/>
      <c r="H956" s="237"/>
      <c r="I956" s="237"/>
      <c r="J956" s="237"/>
      <c r="K956" s="237"/>
      <c r="L956" s="237"/>
      <c r="M956" s="237"/>
      <c r="N956" s="237"/>
      <c r="O956" s="237"/>
      <c r="P956" s="237"/>
      <c r="Q956" s="237"/>
      <c r="R956" s="237"/>
      <c r="S956" s="237"/>
      <c r="T956" s="237"/>
      <c r="U956" s="237"/>
    </row>
    <row r="957" spans="1:21" ht="15.75" customHeight="1" x14ac:dyDescent="0.25">
      <c r="A957" s="237"/>
      <c r="B957" s="505"/>
      <c r="C957" s="237"/>
      <c r="D957" s="237"/>
      <c r="E957" s="237"/>
      <c r="F957" s="237"/>
      <c r="G957" s="237"/>
      <c r="H957" s="237"/>
      <c r="I957" s="237"/>
      <c r="J957" s="237"/>
      <c r="K957" s="237"/>
      <c r="L957" s="237"/>
      <c r="M957" s="237"/>
      <c r="N957" s="237"/>
      <c r="O957" s="237"/>
      <c r="P957" s="237"/>
      <c r="Q957" s="237"/>
      <c r="R957" s="237"/>
      <c r="S957" s="237"/>
      <c r="T957" s="237"/>
      <c r="U957" s="237"/>
    </row>
    <row r="958" spans="1:21" ht="15.75" customHeight="1" x14ac:dyDescent="0.25">
      <c r="A958" s="237"/>
      <c r="B958" s="505"/>
      <c r="C958" s="237"/>
      <c r="D958" s="237"/>
      <c r="E958" s="237"/>
      <c r="F958" s="237"/>
      <c r="G958" s="237"/>
      <c r="H958" s="237"/>
      <c r="I958" s="237"/>
      <c r="J958" s="237"/>
      <c r="K958" s="237"/>
      <c r="L958" s="237"/>
      <c r="M958" s="237"/>
      <c r="N958" s="237"/>
      <c r="O958" s="237"/>
      <c r="P958" s="237"/>
      <c r="Q958" s="237"/>
      <c r="R958" s="237"/>
      <c r="S958" s="237"/>
      <c r="T958" s="237"/>
      <c r="U958" s="237"/>
    </row>
    <row r="959" spans="1:21" ht="15.75" customHeight="1" x14ac:dyDescent="0.25">
      <c r="A959" s="237"/>
      <c r="B959" s="505"/>
      <c r="C959" s="237"/>
      <c r="D959" s="237"/>
      <c r="E959" s="237"/>
      <c r="F959" s="237"/>
      <c r="G959" s="237"/>
      <c r="H959" s="237"/>
      <c r="I959" s="237"/>
      <c r="J959" s="237"/>
      <c r="K959" s="237"/>
      <c r="L959" s="237"/>
      <c r="M959" s="237"/>
      <c r="N959" s="237"/>
      <c r="O959" s="237"/>
      <c r="P959" s="237"/>
      <c r="Q959" s="237"/>
      <c r="R959" s="237"/>
      <c r="S959" s="237"/>
      <c r="T959" s="237"/>
      <c r="U959" s="237"/>
    </row>
    <row r="960" spans="1:21" ht="15.75" customHeight="1" x14ac:dyDescent="0.25">
      <c r="A960" s="237"/>
      <c r="B960" s="505"/>
      <c r="C960" s="237"/>
      <c r="D960" s="237"/>
      <c r="E960" s="237"/>
      <c r="F960" s="237"/>
      <c r="G960" s="237"/>
      <c r="H960" s="237"/>
      <c r="I960" s="237"/>
      <c r="J960" s="237"/>
      <c r="K960" s="237"/>
      <c r="L960" s="237"/>
      <c r="M960" s="237"/>
      <c r="N960" s="237"/>
      <c r="O960" s="237"/>
      <c r="P960" s="237"/>
      <c r="Q960" s="237"/>
      <c r="R960" s="237"/>
      <c r="S960" s="237"/>
      <c r="T960" s="237"/>
      <c r="U960" s="237"/>
    </row>
    <row r="961" spans="1:21" ht="15.75" customHeight="1" x14ac:dyDescent="0.25">
      <c r="A961" s="237"/>
      <c r="B961" s="505"/>
      <c r="C961" s="237"/>
      <c r="D961" s="237"/>
      <c r="E961" s="237"/>
      <c r="F961" s="237"/>
      <c r="G961" s="237"/>
      <c r="H961" s="237"/>
      <c r="I961" s="237"/>
      <c r="J961" s="237"/>
      <c r="K961" s="237"/>
      <c r="L961" s="237"/>
      <c r="M961" s="237"/>
      <c r="N961" s="237"/>
      <c r="O961" s="237"/>
      <c r="P961" s="237"/>
      <c r="Q961" s="237"/>
      <c r="R961" s="237"/>
      <c r="S961" s="237"/>
      <c r="T961" s="237"/>
      <c r="U961" s="237"/>
    </row>
    <row r="962" spans="1:21" ht="15.75" customHeight="1" x14ac:dyDescent="0.25">
      <c r="A962" s="237"/>
      <c r="B962" s="505"/>
      <c r="C962" s="237"/>
      <c r="D962" s="237"/>
      <c r="E962" s="237"/>
      <c r="F962" s="237"/>
      <c r="G962" s="237"/>
      <c r="H962" s="237"/>
      <c r="I962" s="237"/>
      <c r="J962" s="237"/>
      <c r="K962" s="237"/>
      <c r="L962" s="237"/>
      <c r="M962" s="237"/>
      <c r="N962" s="237"/>
      <c r="O962" s="237"/>
      <c r="P962" s="237"/>
      <c r="Q962" s="237"/>
      <c r="R962" s="237"/>
      <c r="S962" s="237"/>
      <c r="T962" s="237"/>
      <c r="U962" s="237"/>
    </row>
    <row r="963" spans="1:21" ht="15.75" customHeight="1" x14ac:dyDescent="0.25">
      <c r="A963" s="237"/>
      <c r="B963" s="505"/>
      <c r="C963" s="237"/>
      <c r="D963" s="237"/>
      <c r="E963" s="237"/>
      <c r="F963" s="237"/>
      <c r="G963" s="237"/>
      <c r="H963" s="237"/>
      <c r="I963" s="237"/>
      <c r="J963" s="237"/>
      <c r="K963" s="237"/>
      <c r="L963" s="237"/>
      <c r="M963" s="237"/>
      <c r="N963" s="237"/>
      <c r="O963" s="237"/>
      <c r="P963" s="237"/>
      <c r="Q963" s="237"/>
      <c r="R963" s="237"/>
      <c r="S963" s="237"/>
      <c r="T963" s="237"/>
      <c r="U963" s="237"/>
    </row>
    <row r="964" spans="1:21" ht="15.75" customHeight="1" x14ac:dyDescent="0.25">
      <c r="A964" s="237"/>
      <c r="B964" s="505"/>
      <c r="C964" s="237"/>
      <c r="D964" s="237"/>
      <c r="E964" s="237"/>
      <c r="F964" s="237"/>
      <c r="G964" s="237"/>
      <c r="H964" s="237"/>
      <c r="I964" s="237"/>
      <c r="J964" s="237"/>
      <c r="K964" s="237"/>
      <c r="L964" s="237"/>
      <c r="M964" s="237"/>
      <c r="N964" s="237"/>
      <c r="O964" s="237"/>
      <c r="P964" s="237"/>
      <c r="Q964" s="237"/>
      <c r="R964" s="237"/>
      <c r="S964" s="237"/>
      <c r="T964" s="237"/>
      <c r="U964" s="237"/>
    </row>
    <row r="965" spans="1:21" ht="15.75" customHeight="1" x14ac:dyDescent="0.25">
      <c r="A965" s="237"/>
      <c r="B965" s="505"/>
      <c r="C965" s="237"/>
      <c r="D965" s="237"/>
      <c r="E965" s="237"/>
      <c r="F965" s="237"/>
      <c r="G965" s="237"/>
      <c r="H965" s="237"/>
      <c r="I965" s="237"/>
      <c r="J965" s="237"/>
      <c r="K965" s="237"/>
      <c r="L965" s="237"/>
      <c r="M965" s="237"/>
      <c r="N965" s="237"/>
      <c r="O965" s="237"/>
      <c r="P965" s="237"/>
      <c r="Q965" s="237"/>
      <c r="R965" s="237"/>
      <c r="S965" s="237"/>
      <c r="T965" s="237"/>
      <c r="U965" s="237"/>
    </row>
    <row r="966" spans="1:21" ht="15.75" customHeight="1" x14ac:dyDescent="0.25">
      <c r="A966" s="237"/>
      <c r="B966" s="505"/>
      <c r="C966" s="237"/>
      <c r="D966" s="237"/>
      <c r="E966" s="237"/>
      <c r="F966" s="237"/>
      <c r="G966" s="237"/>
      <c r="H966" s="237"/>
      <c r="I966" s="237"/>
      <c r="J966" s="237"/>
      <c r="K966" s="237"/>
      <c r="L966" s="237"/>
      <c r="M966" s="237"/>
      <c r="N966" s="237"/>
      <c r="O966" s="237"/>
      <c r="P966" s="237"/>
      <c r="Q966" s="237"/>
      <c r="R966" s="237"/>
      <c r="S966" s="237"/>
      <c r="T966" s="237"/>
      <c r="U966" s="237"/>
    </row>
    <row r="967" spans="1:21" ht="15.75" customHeight="1" x14ac:dyDescent="0.25">
      <c r="A967" s="237"/>
      <c r="B967" s="505"/>
      <c r="C967" s="237"/>
      <c r="D967" s="237"/>
      <c r="E967" s="237"/>
      <c r="F967" s="237"/>
      <c r="G967" s="237"/>
      <c r="H967" s="237"/>
      <c r="I967" s="237"/>
      <c r="J967" s="237"/>
      <c r="K967" s="237"/>
      <c r="L967" s="237"/>
      <c r="M967" s="237"/>
      <c r="N967" s="237"/>
      <c r="O967" s="237"/>
      <c r="P967" s="237"/>
      <c r="Q967" s="237"/>
      <c r="R967" s="237"/>
      <c r="S967" s="237"/>
      <c r="T967" s="237"/>
      <c r="U967" s="237"/>
    </row>
    <row r="968" spans="1:21" ht="15.75" customHeight="1" x14ac:dyDescent="0.25">
      <c r="A968" s="237"/>
      <c r="B968" s="505"/>
      <c r="C968" s="237"/>
      <c r="D968" s="237"/>
      <c r="E968" s="237"/>
      <c r="F968" s="237"/>
      <c r="G968" s="237"/>
      <c r="H968" s="237"/>
      <c r="I968" s="237"/>
      <c r="J968" s="237"/>
      <c r="K968" s="237"/>
      <c r="L968" s="237"/>
      <c r="M968" s="237"/>
      <c r="N968" s="237"/>
      <c r="O968" s="237"/>
      <c r="P968" s="237"/>
      <c r="Q968" s="237"/>
      <c r="R968" s="237"/>
      <c r="S968" s="237"/>
      <c r="T968" s="237"/>
      <c r="U968" s="237"/>
    </row>
    <row r="969" spans="1:21" ht="15.75" customHeight="1" x14ac:dyDescent="0.25">
      <c r="A969" s="237"/>
      <c r="B969" s="505"/>
      <c r="C969" s="237"/>
      <c r="D969" s="237"/>
      <c r="E969" s="237"/>
      <c r="F969" s="237"/>
      <c r="G969" s="237"/>
      <c r="H969" s="237"/>
      <c r="I969" s="237"/>
      <c r="J969" s="237"/>
      <c r="K969" s="237"/>
      <c r="L969" s="237"/>
      <c r="M969" s="237"/>
      <c r="N969" s="237"/>
      <c r="O969" s="237"/>
      <c r="P969" s="237"/>
      <c r="Q969" s="237"/>
      <c r="R969" s="237"/>
      <c r="S969" s="237"/>
      <c r="T969" s="237"/>
      <c r="U969" s="237"/>
    </row>
    <row r="970" spans="1:21" ht="15.75" customHeight="1" x14ac:dyDescent="0.25">
      <c r="A970" s="237"/>
      <c r="B970" s="505"/>
      <c r="C970" s="237"/>
      <c r="D970" s="237"/>
      <c r="E970" s="237"/>
      <c r="F970" s="237"/>
      <c r="G970" s="237"/>
      <c r="H970" s="237"/>
      <c r="I970" s="237"/>
      <c r="J970" s="237"/>
      <c r="K970" s="237"/>
      <c r="L970" s="237"/>
      <c r="M970" s="237"/>
      <c r="N970" s="237"/>
      <c r="O970" s="237"/>
      <c r="P970" s="237"/>
      <c r="Q970" s="237"/>
      <c r="R970" s="237"/>
      <c r="S970" s="237"/>
      <c r="T970" s="237"/>
      <c r="U970" s="237"/>
    </row>
    <row r="971" spans="1:21" ht="15.75" customHeight="1" x14ac:dyDescent="0.25">
      <c r="A971" s="237"/>
      <c r="B971" s="505"/>
      <c r="C971" s="237"/>
      <c r="D971" s="237"/>
      <c r="E971" s="237"/>
      <c r="F971" s="237"/>
      <c r="G971" s="237"/>
      <c r="H971" s="237"/>
      <c r="I971" s="237"/>
      <c r="J971" s="237"/>
      <c r="K971" s="237"/>
      <c r="L971" s="237"/>
      <c r="M971" s="237"/>
      <c r="N971" s="237"/>
      <c r="O971" s="237"/>
      <c r="P971" s="237"/>
      <c r="Q971" s="237"/>
      <c r="R971" s="237"/>
      <c r="S971" s="237"/>
      <c r="T971" s="237"/>
      <c r="U971" s="237"/>
    </row>
    <row r="972" spans="1:21" ht="15.75" customHeight="1" x14ac:dyDescent="0.25">
      <c r="A972" s="237"/>
      <c r="B972" s="505"/>
      <c r="C972" s="237"/>
      <c r="D972" s="237"/>
      <c r="E972" s="237"/>
      <c r="F972" s="237"/>
      <c r="G972" s="237"/>
      <c r="H972" s="237"/>
      <c r="I972" s="237"/>
      <c r="J972" s="237"/>
      <c r="K972" s="237"/>
      <c r="L972" s="237"/>
      <c r="M972" s="237"/>
      <c r="N972" s="237"/>
      <c r="O972" s="237"/>
      <c r="P972" s="237"/>
      <c r="Q972" s="237"/>
      <c r="R972" s="237"/>
      <c r="S972" s="237"/>
      <c r="T972" s="237"/>
      <c r="U972" s="237"/>
    </row>
    <row r="973" spans="1:21" ht="15.75" customHeight="1" x14ac:dyDescent="0.25">
      <c r="A973" s="237"/>
      <c r="B973" s="505"/>
      <c r="C973" s="237"/>
      <c r="D973" s="237"/>
      <c r="E973" s="237"/>
      <c r="F973" s="237"/>
      <c r="G973" s="237"/>
      <c r="H973" s="237"/>
      <c r="I973" s="237"/>
      <c r="J973" s="237"/>
      <c r="K973" s="237"/>
      <c r="L973" s="237"/>
      <c r="M973" s="237"/>
      <c r="N973" s="237"/>
      <c r="O973" s="237"/>
      <c r="P973" s="237"/>
      <c r="Q973" s="237"/>
      <c r="R973" s="237"/>
      <c r="S973" s="237"/>
      <c r="T973" s="237"/>
      <c r="U973" s="237"/>
    </row>
    <row r="974" spans="1:21" ht="15.75" customHeight="1" x14ac:dyDescent="0.25">
      <c r="A974" s="237"/>
      <c r="B974" s="505"/>
      <c r="C974" s="237"/>
      <c r="D974" s="237"/>
      <c r="E974" s="237"/>
      <c r="F974" s="237"/>
      <c r="G974" s="237"/>
      <c r="H974" s="237"/>
      <c r="I974" s="237"/>
      <c r="J974" s="237"/>
      <c r="K974" s="237"/>
      <c r="L974" s="237"/>
      <c r="M974" s="237"/>
      <c r="N974" s="237"/>
      <c r="O974" s="237"/>
      <c r="P974" s="237"/>
      <c r="Q974" s="237"/>
      <c r="R974" s="237"/>
      <c r="S974" s="237"/>
      <c r="T974" s="237"/>
      <c r="U974" s="237"/>
    </row>
    <row r="975" spans="1:21" ht="15.75" customHeight="1" x14ac:dyDescent="0.25">
      <c r="A975" s="237"/>
      <c r="B975" s="505"/>
      <c r="C975" s="237"/>
      <c r="D975" s="237"/>
      <c r="E975" s="237"/>
      <c r="F975" s="237"/>
      <c r="G975" s="237"/>
      <c r="H975" s="237"/>
      <c r="I975" s="237"/>
      <c r="J975" s="237"/>
      <c r="K975" s="237"/>
      <c r="L975" s="237"/>
      <c r="M975" s="237"/>
      <c r="N975" s="237"/>
      <c r="O975" s="237"/>
      <c r="P975" s="237"/>
      <c r="Q975" s="237"/>
      <c r="R975" s="237"/>
      <c r="S975" s="237"/>
      <c r="T975" s="237"/>
      <c r="U975" s="237"/>
    </row>
    <row r="976" spans="1:21" ht="15.75" customHeight="1" x14ac:dyDescent="0.25">
      <c r="A976" s="237"/>
      <c r="B976" s="505"/>
      <c r="C976" s="237"/>
      <c r="D976" s="237"/>
      <c r="E976" s="237"/>
      <c r="F976" s="237"/>
      <c r="G976" s="237"/>
      <c r="H976" s="237"/>
      <c r="I976" s="237"/>
      <c r="J976" s="237"/>
      <c r="K976" s="237"/>
      <c r="L976" s="237"/>
      <c r="M976" s="237"/>
      <c r="N976" s="237"/>
      <c r="O976" s="237"/>
      <c r="P976" s="237"/>
      <c r="Q976" s="237"/>
      <c r="R976" s="237"/>
      <c r="S976" s="237"/>
      <c r="T976" s="237"/>
      <c r="U976" s="237"/>
    </row>
    <row r="977" spans="1:21" ht="15.75" customHeight="1" x14ac:dyDescent="0.25">
      <c r="A977" s="237"/>
      <c r="B977" s="505"/>
      <c r="C977" s="237"/>
      <c r="D977" s="237"/>
      <c r="E977" s="237"/>
      <c r="F977" s="237"/>
      <c r="G977" s="237"/>
      <c r="H977" s="237"/>
      <c r="I977" s="237"/>
      <c r="J977" s="237"/>
      <c r="K977" s="237"/>
      <c r="L977" s="237"/>
      <c r="M977" s="237"/>
      <c r="N977" s="237"/>
      <c r="O977" s="237"/>
      <c r="P977" s="237"/>
      <c r="Q977" s="237"/>
      <c r="R977" s="237"/>
      <c r="S977" s="237"/>
      <c r="T977" s="237"/>
      <c r="U977" s="237"/>
    </row>
    <row r="978" spans="1:21" ht="15.75" customHeight="1" x14ac:dyDescent="0.25">
      <c r="A978" s="237"/>
      <c r="B978" s="505"/>
      <c r="C978" s="237"/>
      <c r="D978" s="237"/>
      <c r="E978" s="237"/>
      <c r="F978" s="237"/>
      <c r="G978" s="237"/>
      <c r="H978" s="237"/>
      <c r="I978" s="237"/>
      <c r="J978" s="237"/>
      <c r="K978" s="237"/>
      <c r="L978" s="237"/>
      <c r="M978" s="237"/>
      <c r="N978" s="237"/>
      <c r="O978" s="237"/>
      <c r="P978" s="237"/>
      <c r="Q978" s="237"/>
      <c r="R978" s="237"/>
      <c r="S978" s="237"/>
      <c r="T978" s="237"/>
      <c r="U978" s="237"/>
    </row>
    <row r="979" spans="1:21" ht="15.75" customHeight="1" x14ac:dyDescent="0.25">
      <c r="A979" s="237"/>
      <c r="B979" s="505"/>
      <c r="C979" s="237"/>
      <c r="D979" s="237"/>
      <c r="E979" s="237"/>
      <c r="F979" s="237"/>
      <c r="G979" s="237"/>
      <c r="H979" s="237"/>
      <c r="I979" s="237"/>
      <c r="J979" s="237"/>
      <c r="K979" s="237"/>
      <c r="L979" s="237"/>
      <c r="M979" s="237"/>
      <c r="N979" s="237"/>
      <c r="O979" s="237"/>
      <c r="P979" s="237"/>
      <c r="Q979" s="237"/>
      <c r="R979" s="237"/>
      <c r="S979" s="237"/>
      <c r="T979" s="237"/>
      <c r="U979" s="237"/>
    </row>
    <row r="980" spans="1:21" ht="15.75" customHeight="1" x14ac:dyDescent="0.25">
      <c r="A980" s="237"/>
      <c r="B980" s="505"/>
      <c r="C980" s="237"/>
      <c r="D980" s="237"/>
      <c r="E980" s="237"/>
      <c r="F980" s="237"/>
      <c r="G980" s="237"/>
      <c r="H980" s="237"/>
      <c r="I980" s="237"/>
      <c r="J980" s="237"/>
      <c r="K980" s="237"/>
      <c r="L980" s="237"/>
      <c r="M980" s="237"/>
      <c r="N980" s="237"/>
      <c r="O980" s="237"/>
      <c r="P980" s="237"/>
      <c r="Q980" s="237"/>
      <c r="R980" s="237"/>
      <c r="S980" s="237"/>
      <c r="T980" s="237"/>
      <c r="U980" s="237"/>
    </row>
    <row r="981" spans="1:21" ht="15.75" customHeight="1" x14ac:dyDescent="0.25">
      <c r="A981" s="237"/>
      <c r="B981" s="505"/>
      <c r="C981" s="237"/>
      <c r="D981" s="237"/>
      <c r="E981" s="237"/>
      <c r="F981" s="237"/>
      <c r="G981" s="237"/>
      <c r="H981" s="237"/>
      <c r="I981" s="237"/>
      <c r="J981" s="237"/>
      <c r="K981" s="237"/>
      <c r="L981" s="237"/>
      <c r="M981" s="237"/>
      <c r="N981" s="237"/>
      <c r="O981" s="237"/>
      <c r="P981" s="237"/>
      <c r="Q981" s="237"/>
      <c r="R981" s="237"/>
      <c r="S981" s="237"/>
      <c r="T981" s="237"/>
      <c r="U981" s="237"/>
    </row>
    <row r="982" spans="1:21" ht="15.75" customHeight="1" x14ac:dyDescent="0.25">
      <c r="A982" s="237"/>
      <c r="B982" s="505"/>
      <c r="C982" s="237"/>
      <c r="D982" s="237"/>
      <c r="E982" s="237"/>
      <c r="F982" s="237"/>
      <c r="G982" s="237"/>
      <c r="H982" s="237"/>
      <c r="I982" s="237"/>
      <c r="J982" s="237"/>
      <c r="K982" s="237"/>
      <c r="L982" s="237"/>
      <c r="M982" s="237"/>
      <c r="N982" s="237"/>
      <c r="O982" s="237"/>
      <c r="P982" s="237"/>
      <c r="Q982" s="237"/>
      <c r="R982" s="237"/>
      <c r="S982" s="237"/>
      <c r="T982" s="237"/>
      <c r="U982" s="237"/>
    </row>
    <row r="983" spans="1:21" ht="15.75" customHeight="1" x14ac:dyDescent="0.25">
      <c r="A983" s="237"/>
      <c r="B983" s="505"/>
      <c r="C983" s="237"/>
      <c r="D983" s="237"/>
      <c r="E983" s="237"/>
      <c r="F983" s="237"/>
      <c r="G983" s="237"/>
      <c r="H983" s="237"/>
      <c r="I983" s="237"/>
      <c r="J983" s="237"/>
      <c r="K983" s="237"/>
      <c r="L983" s="237"/>
      <c r="M983" s="237"/>
      <c r="N983" s="237"/>
      <c r="O983" s="237"/>
      <c r="P983" s="237"/>
      <c r="Q983" s="237"/>
      <c r="R983" s="237"/>
      <c r="S983" s="237"/>
      <c r="T983" s="237"/>
      <c r="U983" s="237"/>
    </row>
    <row r="984" spans="1:21" ht="15.75" customHeight="1" x14ac:dyDescent="0.25">
      <c r="A984" s="237"/>
      <c r="B984" s="505"/>
      <c r="C984" s="237"/>
      <c r="D984" s="237"/>
      <c r="E984" s="237"/>
      <c r="F984" s="237"/>
      <c r="G984" s="237"/>
      <c r="H984" s="237"/>
      <c r="I984" s="237"/>
      <c r="J984" s="237"/>
      <c r="K984" s="237"/>
      <c r="L984" s="237"/>
      <c r="M984" s="237"/>
      <c r="N984" s="237"/>
      <c r="O984" s="237"/>
      <c r="P984" s="237"/>
      <c r="Q984" s="237"/>
      <c r="R984" s="237"/>
      <c r="S984" s="237"/>
      <c r="T984" s="237"/>
      <c r="U984" s="237"/>
    </row>
    <row r="985" spans="1:21" ht="15.75" customHeight="1" x14ac:dyDescent="0.25">
      <c r="A985" s="237"/>
      <c r="B985" s="505"/>
      <c r="C985" s="237"/>
      <c r="D985" s="237"/>
      <c r="E985" s="237"/>
      <c r="F985" s="237"/>
      <c r="G985" s="237"/>
      <c r="H985" s="237"/>
      <c r="I985" s="237"/>
      <c r="J985" s="237"/>
      <c r="K985" s="237"/>
      <c r="L985" s="237"/>
      <c r="M985" s="237"/>
      <c r="N985" s="237"/>
      <c r="O985" s="237"/>
      <c r="P985" s="237"/>
      <c r="Q985" s="237"/>
      <c r="R985" s="237"/>
      <c r="S985" s="237"/>
      <c r="T985" s="237"/>
      <c r="U985" s="237"/>
    </row>
    <row r="986" spans="1:21" ht="15.75" customHeight="1" x14ac:dyDescent="0.25">
      <c r="A986" s="237"/>
      <c r="B986" s="505"/>
      <c r="C986" s="237"/>
      <c r="D986" s="237"/>
      <c r="E986" s="237"/>
      <c r="F986" s="237"/>
      <c r="G986" s="237"/>
      <c r="H986" s="237"/>
      <c r="I986" s="237"/>
      <c r="J986" s="237"/>
      <c r="K986" s="237"/>
      <c r="L986" s="237"/>
      <c r="M986" s="237"/>
      <c r="N986" s="237"/>
      <c r="O986" s="237"/>
      <c r="P986" s="237"/>
      <c r="Q986" s="237"/>
      <c r="R986" s="237"/>
      <c r="S986" s="237"/>
      <c r="T986" s="237"/>
      <c r="U986" s="237"/>
    </row>
    <row r="987" spans="1:21" ht="15.75" customHeight="1" x14ac:dyDescent="0.25">
      <c r="A987" s="237"/>
      <c r="B987" s="505"/>
      <c r="C987" s="237"/>
      <c r="D987" s="237"/>
      <c r="E987" s="237"/>
      <c r="F987" s="237"/>
      <c r="G987" s="237"/>
      <c r="H987" s="237"/>
      <c r="I987" s="237"/>
      <c r="J987" s="237"/>
      <c r="K987" s="237"/>
      <c r="L987" s="237"/>
      <c r="M987" s="237"/>
      <c r="N987" s="237"/>
      <c r="O987" s="237"/>
      <c r="P987" s="237"/>
      <c r="Q987" s="237"/>
      <c r="R987" s="237"/>
      <c r="S987" s="237"/>
      <c r="T987" s="237"/>
      <c r="U987" s="237"/>
    </row>
    <row r="988" spans="1:21" ht="15.75" customHeight="1" x14ac:dyDescent="0.25">
      <c r="A988" s="237"/>
      <c r="B988" s="505"/>
      <c r="C988" s="237"/>
      <c r="D988" s="237"/>
      <c r="E988" s="237"/>
      <c r="F988" s="237"/>
      <c r="G988" s="237"/>
      <c r="H988" s="237"/>
      <c r="I988" s="237"/>
      <c r="J988" s="237"/>
      <c r="K988" s="237"/>
      <c r="L988" s="237"/>
      <c r="M988" s="237"/>
      <c r="N988" s="237"/>
      <c r="O988" s="237"/>
      <c r="P988" s="237"/>
      <c r="Q988" s="237"/>
      <c r="R988" s="237"/>
      <c r="S988" s="237"/>
      <c r="T988" s="237"/>
      <c r="U988" s="237"/>
    </row>
    <row r="989" spans="1:21" ht="15.75" customHeight="1" x14ac:dyDescent="0.25">
      <c r="A989" s="237"/>
      <c r="B989" s="505"/>
      <c r="C989" s="237"/>
      <c r="D989" s="237"/>
      <c r="E989" s="237"/>
      <c r="F989" s="237"/>
      <c r="G989" s="237"/>
      <c r="H989" s="237"/>
      <c r="I989" s="237"/>
      <c r="J989" s="237"/>
      <c r="K989" s="237"/>
      <c r="L989" s="237"/>
      <c r="M989" s="237"/>
      <c r="N989" s="237"/>
      <c r="O989" s="237"/>
      <c r="P989" s="237"/>
      <c r="Q989" s="237"/>
      <c r="R989" s="237"/>
      <c r="S989" s="237"/>
      <c r="T989" s="237"/>
      <c r="U989" s="237"/>
    </row>
    <row r="990" spans="1:21" ht="15.75" customHeight="1" x14ac:dyDescent="0.25">
      <c r="A990" s="237"/>
      <c r="B990" s="505"/>
      <c r="C990" s="237"/>
      <c r="D990" s="237"/>
      <c r="E990" s="237"/>
      <c r="F990" s="237"/>
      <c r="G990" s="237"/>
      <c r="H990" s="237"/>
      <c r="I990" s="237"/>
      <c r="J990" s="237"/>
      <c r="K990" s="237"/>
      <c r="L990" s="237"/>
      <c r="M990" s="237"/>
      <c r="N990" s="237"/>
      <c r="O990" s="237"/>
      <c r="P990" s="237"/>
      <c r="Q990" s="237"/>
      <c r="R990" s="237"/>
      <c r="S990" s="237"/>
      <c r="T990" s="237"/>
      <c r="U990" s="237"/>
    </row>
    <row r="991" spans="1:21" ht="15.75" customHeight="1" x14ac:dyDescent="0.25">
      <c r="A991" s="237"/>
      <c r="B991" s="505"/>
      <c r="C991" s="237"/>
      <c r="D991" s="237"/>
      <c r="E991" s="237"/>
      <c r="F991" s="237"/>
      <c r="G991" s="237"/>
      <c r="H991" s="237"/>
      <c r="I991" s="237"/>
      <c r="J991" s="237"/>
      <c r="K991" s="237"/>
      <c r="L991" s="237"/>
      <c r="M991" s="237"/>
      <c r="N991" s="237"/>
      <c r="O991" s="237"/>
      <c r="P991" s="237"/>
      <c r="Q991" s="237"/>
      <c r="R991" s="237"/>
      <c r="S991" s="237"/>
      <c r="T991" s="237"/>
      <c r="U991" s="237"/>
    </row>
    <row r="992" spans="1:21" ht="15.75" customHeight="1" x14ac:dyDescent="0.25">
      <c r="A992" s="237"/>
      <c r="B992" s="505"/>
      <c r="C992" s="237"/>
      <c r="D992" s="237"/>
      <c r="E992" s="237"/>
      <c r="F992" s="237"/>
      <c r="G992" s="237"/>
      <c r="H992" s="237"/>
      <c r="I992" s="237"/>
      <c r="J992" s="237"/>
      <c r="K992" s="237"/>
      <c r="L992" s="237"/>
      <c r="M992" s="237"/>
      <c r="N992" s="237"/>
      <c r="O992" s="237"/>
      <c r="P992" s="237"/>
      <c r="Q992" s="237"/>
      <c r="R992" s="237"/>
      <c r="S992" s="237"/>
      <c r="T992" s="237"/>
      <c r="U992" s="237"/>
    </row>
    <row r="993" spans="1:21" ht="15.75" customHeight="1" x14ac:dyDescent="0.25">
      <c r="A993" s="237"/>
      <c r="B993" s="505"/>
      <c r="C993" s="237"/>
      <c r="D993" s="237"/>
      <c r="E993" s="237"/>
      <c r="F993" s="237"/>
      <c r="G993" s="237"/>
      <c r="H993" s="237"/>
      <c r="I993" s="237"/>
      <c r="J993" s="237"/>
      <c r="K993" s="237"/>
      <c r="L993" s="237"/>
      <c r="M993" s="237"/>
      <c r="N993" s="237"/>
      <c r="O993" s="237"/>
      <c r="P993" s="237"/>
      <c r="Q993" s="237"/>
      <c r="R993" s="237"/>
      <c r="S993" s="237"/>
      <c r="T993" s="237"/>
      <c r="U993" s="237"/>
    </row>
    <row r="994" spans="1:21" ht="15.75" customHeight="1" x14ac:dyDescent="0.25">
      <c r="A994" s="237"/>
      <c r="B994" s="505"/>
      <c r="C994" s="237"/>
      <c r="D994" s="237"/>
      <c r="E994" s="237"/>
      <c r="F994" s="237"/>
      <c r="G994" s="237"/>
      <c r="H994" s="237"/>
      <c r="I994" s="237"/>
      <c r="J994" s="237"/>
      <c r="K994" s="237"/>
      <c r="L994" s="237"/>
      <c r="M994" s="237"/>
      <c r="N994" s="237"/>
      <c r="O994" s="237"/>
      <c r="P994" s="237"/>
      <c r="Q994" s="237"/>
      <c r="R994" s="237"/>
      <c r="S994" s="237"/>
      <c r="T994" s="237"/>
      <c r="U994" s="237"/>
    </row>
    <row r="995" spans="1:21" ht="15.75" customHeight="1" x14ac:dyDescent="0.25">
      <c r="A995" s="237"/>
      <c r="B995" s="505"/>
      <c r="C995" s="237"/>
      <c r="D995" s="237"/>
      <c r="E995" s="237"/>
      <c r="F995" s="237"/>
      <c r="G995" s="237"/>
      <c r="H995" s="237"/>
      <c r="I995" s="237"/>
      <c r="J995" s="237"/>
      <c r="K995" s="237"/>
      <c r="L995" s="237"/>
      <c r="M995" s="237"/>
      <c r="N995" s="237"/>
      <c r="O995" s="237"/>
      <c r="P995" s="237"/>
      <c r="Q995" s="237"/>
      <c r="R995" s="237"/>
      <c r="S995" s="237"/>
      <c r="T995" s="237"/>
      <c r="U995" s="237"/>
    </row>
    <row r="996" spans="1:21" ht="15.75" customHeight="1" x14ac:dyDescent="0.25">
      <c r="A996" s="237"/>
      <c r="B996" s="505"/>
      <c r="C996" s="237"/>
      <c r="D996" s="237"/>
      <c r="E996" s="237"/>
      <c r="F996" s="237"/>
      <c r="G996" s="237"/>
      <c r="H996" s="237"/>
      <c r="I996" s="237"/>
      <c r="J996" s="237"/>
      <c r="K996" s="237"/>
      <c r="L996" s="237"/>
      <c r="M996" s="237"/>
      <c r="N996" s="237"/>
      <c r="O996" s="237"/>
      <c r="P996" s="237"/>
      <c r="Q996" s="237"/>
      <c r="R996" s="237"/>
      <c r="S996" s="237"/>
      <c r="T996" s="237"/>
      <c r="U996" s="237"/>
    </row>
    <row r="997" spans="1:21" ht="15.75" customHeight="1" x14ac:dyDescent="0.25">
      <c r="A997" s="237"/>
      <c r="B997" s="505"/>
      <c r="C997" s="237"/>
      <c r="D997" s="237"/>
      <c r="E997" s="237"/>
      <c r="F997" s="237"/>
      <c r="G997" s="237"/>
      <c r="H997" s="237"/>
      <c r="I997" s="237"/>
      <c r="J997" s="237"/>
      <c r="K997" s="237"/>
      <c r="L997" s="237"/>
      <c r="M997" s="237"/>
      <c r="N997" s="237"/>
      <c r="O997" s="237"/>
      <c r="P997" s="237"/>
      <c r="Q997" s="237"/>
      <c r="R997" s="237"/>
      <c r="S997" s="237"/>
      <c r="T997" s="237"/>
      <c r="U997" s="237"/>
    </row>
    <row r="998" spans="1:21" ht="15.75" customHeight="1" x14ac:dyDescent="0.25">
      <c r="A998" s="237"/>
      <c r="B998" s="505"/>
      <c r="C998" s="237"/>
      <c r="D998" s="237"/>
      <c r="E998" s="237"/>
      <c r="F998" s="237"/>
      <c r="G998" s="237"/>
      <c r="H998" s="237"/>
      <c r="I998" s="237"/>
      <c r="J998" s="237"/>
      <c r="K998" s="237"/>
      <c r="L998" s="237"/>
      <c r="M998" s="237"/>
      <c r="N998" s="237"/>
      <c r="O998" s="237"/>
      <c r="P998" s="237"/>
      <c r="Q998" s="237"/>
      <c r="R998" s="237"/>
      <c r="S998" s="237"/>
      <c r="T998" s="237"/>
      <c r="U998" s="237"/>
    </row>
    <row r="999" spans="1:21" ht="15.75" customHeight="1" x14ac:dyDescent="0.25">
      <c r="A999" s="237"/>
      <c r="B999" s="505"/>
      <c r="C999" s="237"/>
      <c r="D999" s="237"/>
      <c r="E999" s="237"/>
      <c r="F999" s="237"/>
      <c r="G999" s="237"/>
      <c r="H999" s="237"/>
      <c r="I999" s="237"/>
      <c r="J999" s="237"/>
      <c r="K999" s="237"/>
      <c r="L999" s="237"/>
      <c r="M999" s="237"/>
      <c r="N999" s="237"/>
      <c r="O999" s="237"/>
      <c r="P999" s="237"/>
      <c r="Q999" s="237"/>
      <c r="R999" s="237"/>
      <c r="S999" s="237"/>
      <c r="T999" s="237"/>
      <c r="U999" s="237"/>
    </row>
    <row r="1000" spans="1:21" ht="15.75" customHeight="1" x14ac:dyDescent="0.25">
      <c r="A1000" s="237"/>
      <c r="B1000" s="505"/>
      <c r="C1000" s="237"/>
      <c r="D1000" s="237"/>
      <c r="E1000" s="237"/>
      <c r="F1000" s="237"/>
      <c r="G1000" s="237"/>
      <c r="H1000" s="237"/>
      <c r="I1000" s="237"/>
      <c r="J1000" s="237"/>
      <c r="K1000" s="237"/>
      <c r="L1000" s="237"/>
      <c r="M1000" s="237"/>
      <c r="N1000" s="237"/>
      <c r="O1000" s="237"/>
      <c r="P1000" s="237"/>
      <c r="Q1000" s="237"/>
      <c r="R1000" s="237"/>
      <c r="S1000" s="237"/>
      <c r="T1000" s="237"/>
      <c r="U1000" s="237"/>
    </row>
    <row r="1001" spans="1:21" ht="15.75" customHeight="1" x14ac:dyDescent="0.25">
      <c r="A1001" s="237"/>
      <c r="B1001" s="505"/>
      <c r="C1001" s="237"/>
      <c r="D1001" s="237"/>
      <c r="E1001" s="237"/>
      <c r="F1001" s="237"/>
      <c r="G1001" s="237"/>
      <c r="H1001" s="237"/>
      <c r="I1001" s="237"/>
      <c r="J1001" s="237"/>
      <c r="K1001" s="237"/>
      <c r="L1001" s="237"/>
      <c r="M1001" s="237"/>
      <c r="N1001" s="237"/>
      <c r="O1001" s="237"/>
      <c r="P1001" s="237"/>
      <c r="Q1001" s="237"/>
      <c r="R1001" s="237"/>
      <c r="S1001" s="237"/>
      <c r="T1001" s="237"/>
      <c r="U1001" s="237"/>
    </row>
    <row r="1002" spans="1:21" ht="15.75" customHeight="1" x14ac:dyDescent="0.25">
      <c r="A1002" s="237"/>
      <c r="B1002" s="505"/>
      <c r="C1002" s="237"/>
      <c r="D1002" s="237"/>
      <c r="E1002" s="237"/>
      <c r="F1002" s="237"/>
      <c r="G1002" s="237"/>
      <c r="H1002" s="237"/>
      <c r="I1002" s="237"/>
      <c r="J1002" s="237"/>
      <c r="K1002" s="237"/>
      <c r="L1002" s="237"/>
      <c r="M1002" s="237"/>
      <c r="N1002" s="237"/>
      <c r="O1002" s="237"/>
      <c r="P1002" s="237"/>
      <c r="Q1002" s="237"/>
      <c r="R1002" s="237"/>
      <c r="S1002" s="237"/>
      <c r="T1002" s="237"/>
      <c r="U1002" s="237"/>
    </row>
    <row r="1003" spans="1:21" ht="15.75" customHeight="1" x14ac:dyDescent="0.25">
      <c r="A1003" s="237"/>
      <c r="B1003" s="505"/>
      <c r="C1003" s="237"/>
      <c r="D1003" s="237"/>
      <c r="E1003" s="237"/>
      <c r="F1003" s="237"/>
      <c r="G1003" s="237"/>
      <c r="H1003" s="237"/>
      <c r="I1003" s="237"/>
      <c r="J1003" s="237"/>
      <c r="K1003" s="237"/>
      <c r="L1003" s="237"/>
      <c r="M1003" s="237"/>
      <c r="N1003" s="237"/>
      <c r="O1003" s="237"/>
      <c r="P1003" s="237"/>
      <c r="Q1003" s="237"/>
      <c r="R1003" s="237"/>
      <c r="S1003" s="237"/>
      <c r="T1003" s="237"/>
      <c r="U1003" s="237"/>
    </row>
    <row r="1004" spans="1:21" ht="15.75" customHeight="1" x14ac:dyDescent="0.25">
      <c r="A1004" s="237"/>
      <c r="B1004" s="505"/>
      <c r="C1004" s="237"/>
      <c r="D1004" s="237"/>
      <c r="E1004" s="237"/>
      <c r="F1004" s="237"/>
      <c r="G1004" s="237"/>
      <c r="H1004" s="237"/>
      <c r="I1004" s="237"/>
      <c r="J1004" s="237"/>
      <c r="K1004" s="237"/>
      <c r="L1004" s="237"/>
      <c r="M1004" s="237"/>
      <c r="N1004" s="237"/>
      <c r="O1004" s="237"/>
      <c r="P1004" s="237"/>
      <c r="Q1004" s="237"/>
      <c r="R1004" s="237"/>
      <c r="S1004" s="237"/>
      <c r="T1004" s="237"/>
      <c r="U1004" s="237"/>
    </row>
    <row r="1005" spans="1:21" ht="15.75" customHeight="1" x14ac:dyDescent="0.25">
      <c r="A1005" s="237"/>
      <c r="B1005" s="505"/>
      <c r="C1005" s="237"/>
      <c r="D1005" s="237"/>
      <c r="E1005" s="237"/>
      <c r="F1005" s="237"/>
      <c r="G1005" s="237"/>
      <c r="H1005" s="237"/>
      <c r="I1005" s="237"/>
      <c r="J1005" s="237"/>
      <c r="K1005" s="237"/>
      <c r="L1005" s="237"/>
      <c r="M1005" s="237"/>
      <c r="N1005" s="237"/>
      <c r="O1005" s="237"/>
      <c r="P1005" s="237"/>
      <c r="Q1005" s="237"/>
      <c r="R1005" s="237"/>
      <c r="S1005" s="237"/>
      <c r="T1005" s="237"/>
      <c r="U1005" s="237"/>
    </row>
    <row r="1006" spans="1:21" ht="15.75" customHeight="1" x14ac:dyDescent="0.25">
      <c r="A1006" s="237"/>
      <c r="B1006" s="505"/>
      <c r="C1006" s="237"/>
      <c r="D1006" s="237"/>
      <c r="E1006" s="237"/>
      <c r="F1006" s="237"/>
      <c r="G1006" s="237"/>
      <c r="H1006" s="237"/>
      <c r="I1006" s="237"/>
      <c r="J1006" s="237"/>
      <c r="K1006" s="237"/>
      <c r="L1006" s="237"/>
      <c r="M1006" s="237"/>
      <c r="N1006" s="237"/>
      <c r="O1006" s="237"/>
      <c r="P1006" s="237"/>
      <c r="Q1006" s="237"/>
      <c r="R1006" s="237"/>
      <c r="S1006" s="237"/>
      <c r="T1006" s="237"/>
      <c r="U1006" s="237"/>
    </row>
    <row r="1007" spans="1:21" ht="15.75" customHeight="1" x14ac:dyDescent="0.25">
      <c r="A1007" s="237"/>
      <c r="B1007" s="505"/>
      <c r="C1007" s="237"/>
      <c r="D1007" s="237"/>
      <c r="E1007" s="237"/>
      <c r="F1007" s="237"/>
      <c r="G1007" s="237"/>
      <c r="H1007" s="237"/>
      <c r="I1007" s="237"/>
      <c r="J1007" s="237"/>
      <c r="K1007" s="237"/>
      <c r="L1007" s="237"/>
      <c r="M1007" s="237"/>
      <c r="N1007" s="237"/>
      <c r="O1007" s="237"/>
      <c r="P1007" s="237"/>
      <c r="Q1007" s="237"/>
      <c r="R1007" s="237"/>
      <c r="S1007" s="237"/>
      <c r="T1007" s="237"/>
      <c r="U1007" s="237"/>
    </row>
    <row r="1008" spans="1:21" ht="15.75" customHeight="1" x14ac:dyDescent="0.25">
      <c r="A1008" s="237"/>
      <c r="B1008" s="505"/>
      <c r="C1008" s="237"/>
      <c r="D1008" s="237"/>
      <c r="E1008" s="237"/>
      <c r="F1008" s="237"/>
      <c r="G1008" s="237"/>
      <c r="H1008" s="237"/>
      <c r="I1008" s="237"/>
      <c r="J1008" s="237"/>
      <c r="K1008" s="237"/>
      <c r="L1008" s="237"/>
      <c r="M1008" s="237"/>
      <c r="N1008" s="237"/>
      <c r="O1008" s="237"/>
      <c r="P1008" s="237"/>
      <c r="Q1008" s="237"/>
      <c r="R1008" s="237"/>
      <c r="S1008" s="237"/>
      <c r="T1008" s="237"/>
      <c r="U1008" s="237"/>
    </row>
    <row r="1009" spans="1:21" ht="15.75" customHeight="1" x14ac:dyDescent="0.25">
      <c r="A1009" s="237"/>
      <c r="B1009" s="505"/>
      <c r="C1009" s="237"/>
      <c r="D1009" s="237"/>
      <c r="E1009" s="237"/>
      <c r="F1009" s="237"/>
      <c r="G1009" s="237"/>
      <c r="H1009" s="237"/>
      <c r="I1009" s="237"/>
      <c r="J1009" s="237"/>
      <c r="K1009" s="237"/>
      <c r="L1009" s="237"/>
      <c r="M1009" s="237"/>
      <c r="N1009" s="237"/>
      <c r="O1009" s="237"/>
      <c r="P1009" s="237"/>
      <c r="Q1009" s="237"/>
      <c r="R1009" s="237"/>
      <c r="S1009" s="237"/>
      <c r="T1009" s="237"/>
      <c r="U1009" s="237"/>
    </row>
    <row r="1010" spans="1:21" ht="15.75" customHeight="1" x14ac:dyDescent="0.25">
      <c r="A1010" s="237"/>
      <c r="B1010" s="505"/>
      <c r="C1010" s="237"/>
      <c r="D1010" s="237"/>
      <c r="E1010" s="237"/>
      <c r="F1010" s="237"/>
      <c r="G1010" s="237"/>
      <c r="H1010" s="237"/>
      <c r="I1010" s="237"/>
      <c r="J1010" s="237"/>
      <c r="K1010" s="237"/>
      <c r="L1010" s="237"/>
      <c r="M1010" s="237"/>
      <c r="N1010" s="237"/>
      <c r="O1010" s="237"/>
      <c r="P1010" s="237"/>
      <c r="Q1010" s="237"/>
      <c r="R1010" s="237"/>
      <c r="S1010" s="237"/>
      <c r="T1010" s="237"/>
      <c r="U1010" s="237"/>
    </row>
    <row r="1011" spans="1:21" ht="15.75" customHeight="1" x14ac:dyDescent="0.25">
      <c r="A1011" s="237"/>
      <c r="B1011" s="505"/>
      <c r="C1011" s="237"/>
      <c r="D1011" s="237"/>
      <c r="E1011" s="237"/>
      <c r="F1011" s="237"/>
      <c r="G1011" s="237"/>
      <c r="H1011" s="237"/>
      <c r="I1011" s="237"/>
      <c r="J1011" s="237"/>
      <c r="K1011" s="237"/>
      <c r="L1011" s="237"/>
      <c r="M1011" s="237"/>
      <c r="N1011" s="237"/>
      <c r="O1011" s="237"/>
      <c r="P1011" s="237"/>
      <c r="Q1011" s="237"/>
      <c r="R1011" s="237"/>
      <c r="S1011" s="237"/>
      <c r="T1011" s="237"/>
      <c r="U1011" s="237"/>
    </row>
  </sheetData>
  <sheetProtection algorithmName="SHA-512" hashValue="s9sw7YAICH5+gczmEEocmfIyxg+m9G8WcYylC2ntaTMMhi4goTFhPwRkm2mV89i9vAo2J0hWcbV5iwwtloq9uA==" saltValue="wtdCUcc8HD+aHx1TDMMu3A==" spinCount="100000" sheet="1" objects="1" scenarios="1"/>
  <mergeCells count="16">
    <mergeCell ref="C42:U42"/>
    <mergeCell ref="C27:T27"/>
    <mergeCell ref="C36:S36"/>
    <mergeCell ref="C23:S23"/>
    <mergeCell ref="C35:S35"/>
    <mergeCell ref="C40:S40"/>
    <mergeCell ref="C25:S25"/>
    <mergeCell ref="C29:S29"/>
    <mergeCell ref="C31:S31"/>
    <mergeCell ref="C33:T33"/>
    <mergeCell ref="C13:T13"/>
    <mergeCell ref="C4:T4"/>
    <mergeCell ref="C7:T7"/>
    <mergeCell ref="C9:T9"/>
    <mergeCell ref="C5:T5"/>
    <mergeCell ref="C6:T6"/>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DY1030"/>
  <sheetViews>
    <sheetView zoomScale="80" zoomScaleNormal="80" workbookViewId="0">
      <selection activeCell="D1" sqref="D1"/>
    </sheetView>
  </sheetViews>
  <sheetFormatPr baseColWidth="10" defaultColWidth="12.625" defaultRowHeight="15" customHeight="1" x14ac:dyDescent="0.25"/>
  <cols>
    <col min="1" max="1" width="1.375" style="244" customWidth="1"/>
    <col min="2" max="2" width="25.625" style="244" hidden="1" customWidth="1"/>
    <col min="3" max="3" width="20.625" style="244" hidden="1" customWidth="1"/>
    <col min="4" max="4" width="25.625" style="244" customWidth="1"/>
    <col min="5" max="5" width="12.625" style="244" hidden="1" customWidth="1"/>
    <col min="6" max="6" width="10.625" style="244" customWidth="1"/>
    <col min="7" max="7" width="15.625" style="244" hidden="1" customWidth="1"/>
    <col min="8" max="8" width="35.625" style="410" customWidth="1"/>
    <col min="9" max="9" width="40.625" style="244" hidden="1" customWidth="1"/>
    <col min="10" max="10" width="12.625" style="244" hidden="1" customWidth="1"/>
    <col min="11" max="11" width="11.125" style="252" hidden="1" customWidth="1"/>
    <col min="12" max="12" width="25.625" style="244" customWidth="1"/>
    <col min="13" max="13" width="33.625" style="244" customWidth="1"/>
    <col min="14" max="14" width="12.625" style="244" customWidth="1"/>
    <col min="15" max="15" width="8.625" style="244" customWidth="1"/>
    <col min="16" max="16" width="10.625" style="253" customWidth="1"/>
    <col min="17" max="17" width="10.625" style="244" customWidth="1"/>
    <col min="18" max="18" width="13.25" style="244" customWidth="1"/>
    <col min="19" max="19" width="12.625" style="244" customWidth="1"/>
    <col min="20" max="21" width="12.25" style="244" customWidth="1"/>
    <col min="22" max="22" width="13.125" style="244" customWidth="1"/>
    <col min="23" max="23" width="13.5" style="249" hidden="1" customWidth="1"/>
    <col min="24" max="24" width="11.125" style="244" customWidth="1"/>
    <col min="25" max="25" width="11" style="244" customWidth="1"/>
    <col min="26" max="26" width="12.875" style="244" customWidth="1"/>
    <col min="27" max="27" width="12.125" style="244" customWidth="1"/>
    <col min="28" max="28" width="9.375" style="244" customWidth="1"/>
    <col min="29" max="29" width="11.375" style="244" customWidth="1"/>
    <col min="30" max="31" width="11.625" style="244" customWidth="1"/>
    <col min="32" max="32" width="10.875" style="244" customWidth="1"/>
    <col min="33" max="33" width="9.375" style="244" customWidth="1"/>
    <col min="34" max="34" width="10.625" style="244" customWidth="1"/>
    <col min="35" max="35" width="12.375" style="244" customWidth="1"/>
    <col min="36" max="36" width="9.375" style="244" customWidth="1"/>
    <col min="37" max="37" width="10.875" style="244" customWidth="1"/>
    <col min="38" max="38" width="12" style="244" customWidth="1"/>
    <col min="39" max="39" width="11" style="244" customWidth="1"/>
    <col min="40" max="40" width="11.25" style="244" customWidth="1"/>
    <col min="41" max="41" width="9.375" style="244" customWidth="1"/>
    <col min="42" max="42" width="10.5" style="244" customWidth="1"/>
    <col min="43" max="43" width="12.5" style="244" customWidth="1"/>
    <col min="44" max="44" width="9.375" style="244" customWidth="1"/>
    <col min="45" max="45" width="10.25" style="244" customWidth="1"/>
    <col min="46" max="46" width="12.125" style="244" customWidth="1"/>
    <col min="47" max="47" width="11.625" style="244" customWidth="1"/>
    <col min="48" max="48" width="12.125" style="244" customWidth="1"/>
    <col min="49" max="49" width="9.375" style="244" customWidth="1"/>
    <col min="50" max="50" width="10.5" style="244" customWidth="1"/>
    <col min="51" max="51" width="12.125" style="244" customWidth="1"/>
    <col min="52" max="52" width="9.375" style="244" customWidth="1"/>
    <col min="53" max="54" width="12.125" style="244" customWidth="1"/>
    <col min="55" max="55" width="11.25" style="244" customWidth="1"/>
    <col min="56" max="56" width="14.625" style="244" customWidth="1"/>
    <col min="57" max="57" width="11.75" style="244" customWidth="1"/>
    <col min="58" max="58" width="9.375" style="244" customWidth="1"/>
    <col min="59" max="59" width="11.5" style="244" customWidth="1"/>
    <col min="60" max="60" width="14" style="244" customWidth="1"/>
    <col min="61" max="61" width="12.5" style="244" customWidth="1"/>
    <col min="62" max="62" width="12.375" style="244" hidden="1" customWidth="1"/>
    <col min="63" max="63" width="9.375" style="244" customWidth="1"/>
    <col min="64" max="64" width="11.875" style="244" customWidth="1"/>
    <col min="65" max="65" width="9.375" style="244" customWidth="1"/>
    <col min="66" max="66" width="13.25" style="244" customWidth="1"/>
    <col min="67" max="67" width="9.375" style="244" customWidth="1"/>
    <col min="68" max="68" width="15" style="244" customWidth="1"/>
    <col min="69" max="69" width="9.375" style="244" customWidth="1"/>
    <col min="70" max="70" width="10.5" style="244" customWidth="1"/>
    <col min="71" max="71" width="9.375" style="244" customWidth="1"/>
    <col min="72" max="72" width="13.125" style="244" customWidth="1"/>
    <col min="73" max="73" width="9.375" style="244" customWidth="1"/>
    <col min="74" max="74" width="13.25" style="244" customWidth="1"/>
    <col min="75" max="75" width="9.375" style="244" customWidth="1"/>
    <col min="76" max="76" width="17.5" style="244" hidden="1" customWidth="1"/>
    <col min="77" max="77" width="9.375" style="244" customWidth="1"/>
    <col min="78" max="78" width="12.625" style="244"/>
    <col min="79" max="84" width="8.5" style="251" hidden="1" customWidth="1"/>
    <col min="85" max="85" width="10.875" style="251" customWidth="1"/>
    <col min="86" max="86" width="18.375" style="244" customWidth="1"/>
    <col min="87" max="88" width="9.75" style="244" customWidth="1"/>
    <col min="89" max="89" width="9.125" style="244" hidden="1" customWidth="1"/>
    <col min="90" max="90" width="9.125" style="244" customWidth="1"/>
    <col min="91" max="91" width="9.125" style="244" hidden="1" customWidth="1"/>
    <col min="92" max="92" width="10" style="244" customWidth="1"/>
    <col min="93" max="93" width="10" style="244" hidden="1" customWidth="1"/>
    <col min="94" max="94" width="14.125" style="244" customWidth="1"/>
    <col min="95" max="95" width="14.125" style="244" hidden="1" customWidth="1"/>
    <col min="96" max="96" width="13.875" style="244" customWidth="1"/>
    <col min="97" max="97" width="13.875" style="244" hidden="1" customWidth="1"/>
    <col min="98" max="98" width="13.875" style="244" customWidth="1"/>
    <col min="99" max="99" width="13.875" style="244" hidden="1" customWidth="1"/>
    <col min="100" max="100" width="15.5" style="244" customWidth="1"/>
    <col min="101" max="101" width="25.625" style="244" hidden="1" customWidth="1"/>
    <col min="102" max="105" width="20.625" style="244" hidden="1" customWidth="1"/>
    <col min="106" max="129" width="12.625" style="244" hidden="1" customWidth="1"/>
    <col min="130" max="16384" width="12.625" style="244"/>
  </cols>
  <sheetData>
    <row r="1" spans="1:129" s="237" customFormat="1" ht="21" x14ac:dyDescent="0.35">
      <c r="A1" s="6"/>
      <c r="B1" s="6"/>
      <c r="C1" s="6"/>
      <c r="D1" s="6" t="s">
        <v>516</v>
      </c>
      <c r="E1" s="6" t="s">
        <v>1</v>
      </c>
      <c r="F1" s="6" t="s">
        <v>1</v>
      </c>
      <c r="G1" s="221"/>
      <c r="H1" s="404"/>
      <c r="I1" s="221"/>
      <c r="J1" s="221"/>
      <c r="K1" s="228"/>
      <c r="L1" s="7"/>
      <c r="M1" s="149"/>
      <c r="N1" s="7"/>
      <c r="O1" s="7"/>
      <c r="P1" s="195"/>
      <c r="Q1" s="7"/>
      <c r="R1" s="7"/>
      <c r="S1" s="149"/>
      <c r="T1" s="7"/>
      <c r="U1" s="7"/>
      <c r="V1" s="149"/>
      <c r="W1" s="232"/>
      <c r="X1" s="7"/>
      <c r="Y1" s="7"/>
      <c r="Z1" s="7"/>
      <c r="AA1" s="198"/>
      <c r="AB1" s="7"/>
      <c r="AC1" s="7"/>
      <c r="AD1" s="7"/>
      <c r="AE1" s="7"/>
      <c r="AF1" s="7"/>
      <c r="AG1" s="7"/>
      <c r="AH1" s="7"/>
      <c r="AI1" s="7"/>
      <c r="AJ1" s="7"/>
      <c r="AK1" s="7"/>
      <c r="AL1" s="7"/>
      <c r="AM1" s="7"/>
      <c r="AN1" s="7"/>
      <c r="AO1" s="7"/>
      <c r="AP1" s="7"/>
      <c r="AQ1" s="7"/>
      <c r="AR1" s="7"/>
      <c r="AS1" s="7"/>
      <c r="AT1" s="7"/>
      <c r="AU1" s="7"/>
      <c r="AV1" s="7"/>
      <c r="AW1" s="7"/>
      <c r="AX1" s="7"/>
      <c r="AY1" s="7"/>
      <c r="AZ1" s="7"/>
      <c r="BA1" s="7"/>
      <c r="BB1" s="5"/>
      <c r="BC1" s="7"/>
      <c r="BD1" s="5"/>
      <c r="BE1" s="5"/>
      <c r="BF1" s="5"/>
      <c r="BG1" s="5"/>
      <c r="BH1" s="5"/>
      <c r="BI1" s="5"/>
      <c r="BJ1" s="5"/>
      <c r="BK1" s="5"/>
      <c r="BL1" s="5"/>
      <c r="BM1" s="5"/>
      <c r="BN1" s="150"/>
      <c r="BO1" s="150"/>
      <c r="BP1" s="5"/>
      <c r="BQ1" s="5"/>
      <c r="BR1" s="151"/>
      <c r="BS1" s="151"/>
      <c r="BT1" s="5"/>
      <c r="BU1" s="5"/>
      <c r="BV1" s="5"/>
      <c r="BW1" s="5"/>
      <c r="BX1" s="5"/>
      <c r="BY1" s="5"/>
      <c r="BZ1" s="5"/>
      <c r="CA1" s="209"/>
      <c r="CB1" s="209"/>
      <c r="CC1" s="209"/>
      <c r="CD1" s="209"/>
      <c r="CE1" s="209"/>
      <c r="CF1" s="209"/>
      <c r="CG1" s="209"/>
      <c r="CH1" s="150"/>
      <c r="CI1" s="150"/>
      <c r="CJ1" s="218"/>
      <c r="CK1" s="5"/>
      <c r="CL1" s="221"/>
      <c r="CM1" s="221"/>
      <c r="CN1" s="5"/>
      <c r="CO1" s="221"/>
      <c r="CP1" s="5"/>
      <c r="CQ1" s="221"/>
      <c r="CR1" s="5"/>
      <c r="CS1" s="221"/>
      <c r="CT1" s="5"/>
      <c r="CU1" s="221"/>
      <c r="CV1" s="5"/>
    </row>
    <row r="2" spans="1:129" s="237" customFormat="1" ht="4.5" customHeight="1" x14ac:dyDescent="0.25">
      <c r="A2" s="1"/>
      <c r="B2" s="377"/>
      <c r="C2" s="2"/>
      <c r="D2" s="2"/>
      <c r="E2" s="2"/>
      <c r="F2" s="378"/>
      <c r="G2" s="378"/>
      <c r="H2" s="405"/>
      <c r="I2" s="378"/>
      <c r="J2" s="378"/>
      <c r="K2" s="227"/>
      <c r="L2" s="2"/>
      <c r="M2" s="106"/>
      <c r="N2" s="2"/>
      <c r="O2" s="2"/>
      <c r="P2" s="194"/>
      <c r="Q2" s="2"/>
      <c r="R2" s="2"/>
      <c r="S2" s="106"/>
      <c r="T2" s="2"/>
      <c r="U2" s="2"/>
      <c r="V2" s="106"/>
      <c r="W2" s="3"/>
      <c r="X2" s="2"/>
      <c r="Y2" s="2"/>
      <c r="Z2" s="2"/>
      <c r="AA2" s="9"/>
      <c r="AB2" s="2"/>
      <c r="AC2" s="2"/>
      <c r="AD2" s="2"/>
      <c r="AE2" s="2"/>
      <c r="AF2" s="2"/>
      <c r="AG2" s="2"/>
      <c r="AH2" s="2"/>
      <c r="AI2" s="2"/>
      <c r="AJ2" s="2"/>
      <c r="AK2" s="2"/>
      <c r="AL2" s="2"/>
      <c r="AM2" s="2"/>
      <c r="AN2" s="378"/>
      <c r="AO2" s="378"/>
      <c r="AP2" s="378"/>
      <c r="AQ2" s="2"/>
      <c r="AR2" s="2"/>
      <c r="AS2" s="2"/>
      <c r="AT2" s="2"/>
      <c r="AU2" s="2"/>
      <c r="AV2" s="378"/>
      <c r="AW2" s="378"/>
      <c r="AX2" s="378"/>
      <c r="AY2" s="2"/>
      <c r="AZ2" s="2"/>
      <c r="BA2" s="2"/>
      <c r="BB2" s="2"/>
      <c r="BC2" s="2"/>
      <c r="BD2" s="2"/>
      <c r="BE2" s="2"/>
      <c r="BF2" s="2"/>
      <c r="BG2" s="2"/>
      <c r="BH2" s="2"/>
      <c r="BI2" s="2"/>
      <c r="BJ2" s="378"/>
      <c r="BK2" s="378"/>
      <c r="BL2" s="378"/>
      <c r="BM2" s="378"/>
      <c r="BN2" s="378"/>
      <c r="BO2" s="378"/>
      <c r="BP2" s="378"/>
      <c r="BQ2" s="378"/>
      <c r="BR2" s="379"/>
      <c r="BS2" s="379"/>
      <c r="BT2" s="378"/>
      <c r="BU2" s="378"/>
      <c r="BV2" s="378"/>
      <c r="BW2" s="378"/>
      <c r="BX2" s="378"/>
      <c r="BY2" s="378"/>
      <c r="BZ2" s="378"/>
      <c r="CA2" s="380"/>
      <c r="CB2" s="380"/>
      <c r="CC2" s="380"/>
      <c r="CD2" s="380"/>
      <c r="CE2" s="380"/>
      <c r="CF2" s="380"/>
      <c r="CG2" s="380"/>
      <c r="CH2" s="378"/>
      <c r="CI2" s="378"/>
      <c r="CJ2" s="378"/>
      <c r="CK2" s="378"/>
      <c r="CL2" s="378"/>
      <c r="CM2" s="378"/>
      <c r="CN2" s="378"/>
      <c r="CO2" s="378"/>
      <c r="CP2" s="378"/>
      <c r="CQ2" s="378"/>
      <c r="CR2" s="378"/>
      <c r="CS2" s="378"/>
      <c r="CT2" s="378"/>
      <c r="CU2" s="378"/>
      <c r="CV2" s="378"/>
    </row>
    <row r="3" spans="1:129" s="237" customFormat="1" ht="18" customHeight="1" x14ac:dyDescent="0.3">
      <c r="A3" s="1"/>
      <c r="B3" s="377"/>
      <c r="C3" s="2"/>
      <c r="D3" s="627" t="s">
        <v>2</v>
      </c>
      <c r="E3" s="2"/>
      <c r="F3" s="378"/>
      <c r="G3" s="378"/>
      <c r="H3" s="405"/>
      <c r="I3" s="378"/>
      <c r="J3" s="378"/>
      <c r="K3" s="227"/>
      <c r="L3" s="2"/>
      <c r="M3" s="106"/>
      <c r="N3" s="2"/>
      <c r="O3" s="2"/>
      <c r="P3" s="194"/>
      <c r="Q3" s="2"/>
      <c r="R3" s="2"/>
      <c r="S3" s="106"/>
      <c r="T3" s="2"/>
      <c r="U3" s="2"/>
      <c r="V3" s="106"/>
      <c r="W3" s="3"/>
      <c r="X3" s="2"/>
      <c r="Y3" s="2"/>
      <c r="Z3" s="2"/>
      <c r="AA3" s="9"/>
      <c r="AB3" s="2"/>
      <c r="AC3" s="2"/>
      <c r="AD3" s="2"/>
      <c r="AE3" s="2"/>
      <c r="AF3" s="2"/>
      <c r="AG3" s="2"/>
      <c r="AH3" s="2"/>
      <c r="AI3" s="2"/>
      <c r="AJ3" s="2"/>
      <c r="AK3" s="2"/>
      <c r="AL3" s="2"/>
      <c r="AM3" s="2"/>
      <c r="AN3" s="378"/>
      <c r="AO3" s="378"/>
      <c r="AP3" s="378"/>
      <c r="AQ3" s="2"/>
      <c r="AR3" s="2"/>
      <c r="AS3" s="2"/>
      <c r="AT3" s="2"/>
      <c r="AU3" s="2"/>
      <c r="AV3" s="378"/>
      <c r="AW3" s="378"/>
      <c r="AX3" s="378"/>
      <c r="AY3" s="2"/>
      <c r="AZ3" s="2"/>
      <c r="BA3" s="2"/>
      <c r="BB3" s="2"/>
      <c r="BC3" s="2"/>
      <c r="BD3" s="2"/>
      <c r="BE3" s="2"/>
      <c r="BF3" s="2"/>
      <c r="BG3" s="2"/>
      <c r="BH3" s="2"/>
      <c r="BI3" s="2"/>
      <c r="BJ3" s="378"/>
      <c r="BK3" s="378"/>
      <c r="BL3" s="378"/>
      <c r="BM3" s="378"/>
      <c r="BN3" s="378"/>
      <c r="BO3" s="378"/>
      <c r="BP3" s="378"/>
      <c r="BQ3" s="378"/>
      <c r="BR3" s="379"/>
      <c r="BS3" s="379"/>
      <c r="BT3" s="378"/>
      <c r="BU3" s="378"/>
      <c r="BV3" s="378"/>
      <c r="BW3" s="378"/>
      <c r="BX3" s="378"/>
      <c r="BY3" s="378"/>
      <c r="BZ3" s="378"/>
      <c r="CA3" s="380"/>
      <c r="CB3" s="380"/>
      <c r="CC3" s="380"/>
      <c r="CD3" s="380"/>
      <c r="CE3" s="380"/>
      <c r="CF3" s="380"/>
      <c r="CG3" s="380"/>
      <c r="CH3" s="378"/>
      <c r="CI3" s="378"/>
      <c r="CJ3" s="378"/>
      <c r="CK3" s="378"/>
      <c r="CL3" s="378"/>
      <c r="CM3" s="378"/>
      <c r="CN3" s="378"/>
      <c r="CO3" s="378"/>
      <c r="CP3" s="378"/>
      <c r="CQ3" s="378"/>
      <c r="CR3" s="378"/>
      <c r="CS3" s="378"/>
      <c r="CT3" s="378"/>
      <c r="CU3" s="378"/>
      <c r="CV3" s="378"/>
    </row>
    <row r="4" spans="1:129" s="237" customFormat="1" ht="18" customHeight="1" thickBot="1" x14ac:dyDescent="0.35">
      <c r="A4" s="8"/>
      <c r="B4" s="377"/>
      <c r="C4" s="113"/>
      <c r="D4" s="154" t="s">
        <v>4</v>
      </c>
      <c r="E4" s="113"/>
      <c r="F4" s="381"/>
      <c r="G4" s="381"/>
      <c r="H4" s="406"/>
      <c r="I4" s="381"/>
      <c r="J4" s="381"/>
      <c r="K4" s="229"/>
      <c r="L4" s="152"/>
      <c r="M4" s="153"/>
      <c r="N4" s="152"/>
      <c r="O4" s="152"/>
      <c r="P4" s="196"/>
      <c r="Q4" s="152"/>
      <c r="R4" s="152"/>
      <c r="S4" s="153"/>
      <c r="T4" s="152"/>
      <c r="U4" s="152"/>
      <c r="V4" s="153"/>
      <c r="W4" s="233"/>
      <c r="X4" s="152"/>
      <c r="Y4" s="152"/>
      <c r="Z4" s="152"/>
      <c r="AA4" s="199"/>
      <c r="AB4" s="8"/>
      <c r="AC4" s="8"/>
      <c r="AD4" s="8"/>
      <c r="AE4" s="8"/>
      <c r="AF4" s="8"/>
      <c r="AG4" s="8"/>
      <c r="AH4" s="8"/>
      <c r="AI4" s="8"/>
      <c r="AJ4" s="8"/>
      <c r="AK4" s="8"/>
      <c r="AL4" s="8"/>
      <c r="AM4" s="8"/>
      <c r="AN4" s="381"/>
      <c r="AO4" s="381"/>
      <c r="AP4" s="381"/>
      <c r="AQ4" s="8"/>
      <c r="AR4" s="8"/>
      <c r="AS4" s="8"/>
      <c r="AT4" s="8"/>
      <c r="AU4" s="8"/>
      <c r="AV4" s="381"/>
      <c r="AW4" s="381"/>
      <c r="AX4" s="381"/>
      <c r="AY4" s="8"/>
      <c r="AZ4" s="8"/>
      <c r="BA4" s="8"/>
      <c r="BB4" s="8"/>
      <c r="BC4" s="8"/>
      <c r="BD4" s="8"/>
      <c r="BE4" s="8"/>
      <c r="BF4" s="8"/>
      <c r="BG4" s="8"/>
      <c r="BH4" s="8"/>
      <c r="BI4" s="8"/>
      <c r="BJ4" s="381"/>
      <c r="BK4" s="381"/>
      <c r="BL4" s="381"/>
      <c r="BM4" s="381"/>
      <c r="BN4" s="381"/>
      <c r="BO4" s="381"/>
      <c r="BP4" s="381"/>
      <c r="BQ4" s="381"/>
      <c r="BR4" s="382"/>
      <c r="BS4" s="382"/>
      <c r="BT4" s="381"/>
      <c r="BU4" s="381"/>
      <c r="BV4" s="381"/>
      <c r="BW4" s="381"/>
      <c r="BX4" s="381"/>
      <c r="BY4" s="381"/>
      <c r="BZ4" s="383"/>
      <c r="CA4" s="384"/>
      <c r="CB4" s="384"/>
      <c r="CC4" s="384"/>
      <c r="CD4" s="384"/>
      <c r="CE4" s="384"/>
      <c r="CF4" s="384"/>
      <c r="CG4" s="384"/>
      <c r="CH4" s="381"/>
      <c r="CI4" s="381"/>
      <c r="CJ4" s="385"/>
      <c r="CK4" s="385"/>
      <c r="CL4" s="383"/>
      <c r="CM4" s="385"/>
      <c r="CN4" s="381"/>
      <c r="CO4" s="385"/>
      <c r="CP4" s="381"/>
      <c r="CQ4" s="385"/>
      <c r="CR4" s="381"/>
      <c r="CS4" s="385"/>
      <c r="CT4" s="381"/>
      <c r="CU4" s="385"/>
      <c r="CV4" s="381"/>
    </row>
    <row r="5" spans="1:129" s="237" customFormat="1" ht="19.5" customHeight="1" thickBot="1" x14ac:dyDescent="0.35">
      <c r="A5" s="8"/>
      <c r="B5" s="377"/>
      <c r="C5" s="155"/>
      <c r="D5" s="154" t="s">
        <v>476</v>
      </c>
      <c r="E5" s="155"/>
      <c r="F5" s="381"/>
      <c r="G5" s="381"/>
      <c r="H5" s="406"/>
      <c r="I5" s="381"/>
      <c r="J5" s="381"/>
      <c r="K5" s="386"/>
      <c r="L5" s="10"/>
      <c r="M5" s="156"/>
      <c r="N5" s="10"/>
      <c r="O5" s="10"/>
      <c r="P5" s="387"/>
      <c r="Q5" s="10"/>
      <c r="R5" s="10"/>
      <c r="S5" s="156"/>
      <c r="T5" s="10"/>
      <c r="U5" s="10"/>
      <c r="V5" s="156"/>
      <c r="W5" s="234"/>
      <c r="X5" s="10"/>
      <c r="Y5" s="10"/>
      <c r="Z5" s="10"/>
      <c r="AA5" s="22"/>
      <c r="AB5" s="10"/>
      <c r="AC5" s="10"/>
      <c r="AD5" s="8"/>
      <c r="AE5" s="8"/>
      <c r="AF5" s="8"/>
      <c r="AG5" s="8"/>
      <c r="AH5" s="8"/>
      <c r="AI5" s="8"/>
      <c r="AJ5" s="8"/>
      <c r="AK5" s="8"/>
      <c r="AL5" s="8"/>
      <c r="AM5" s="8"/>
      <c r="AN5" s="381"/>
      <c r="AO5" s="381"/>
      <c r="AP5" s="381"/>
      <c r="AQ5" s="8"/>
      <c r="AR5" s="8"/>
      <c r="AS5" s="8"/>
      <c r="AT5" s="8"/>
      <c r="AU5" s="8"/>
      <c r="AV5" s="381"/>
      <c r="AW5" s="381"/>
      <c r="AX5" s="381"/>
      <c r="AY5" s="8"/>
      <c r="AZ5" s="8"/>
      <c r="BA5" s="8"/>
      <c r="BB5" s="8"/>
      <c r="BC5" s="8"/>
      <c r="BD5" s="8"/>
      <c r="BE5" s="8"/>
      <c r="BF5" s="8"/>
      <c r="BG5" s="8"/>
      <c r="BH5" s="8"/>
      <c r="BI5" s="8"/>
      <c r="BJ5" s="381"/>
      <c r="BK5" s="381"/>
      <c r="BL5" s="381"/>
      <c r="BM5" s="381"/>
      <c r="BN5" s="381"/>
      <c r="BO5" s="381"/>
      <c r="BP5" s="381"/>
      <c r="BQ5" s="381"/>
      <c r="BR5" s="382"/>
      <c r="BS5" s="382"/>
      <c r="BT5" s="381"/>
      <c r="BU5" s="381"/>
      <c r="BV5" s="381"/>
      <c r="BW5" s="381"/>
      <c r="BX5" s="381"/>
      <c r="BY5" s="381"/>
      <c r="BZ5" s="387"/>
      <c r="CA5" s="388"/>
      <c r="CB5" s="384"/>
      <c r="CC5" s="388"/>
      <c r="CD5" s="384"/>
      <c r="CE5" s="388"/>
      <c r="CF5" s="388"/>
      <c r="CG5" s="384"/>
      <c r="CH5" s="381"/>
      <c r="CI5" s="381"/>
      <c r="CJ5" s="389"/>
      <c r="CK5" s="389"/>
      <c r="CL5" s="389"/>
      <c r="CM5" s="389"/>
      <c r="CN5" s="381"/>
      <c r="CO5" s="381"/>
      <c r="CP5" s="381"/>
      <c r="CQ5" s="381"/>
      <c r="CR5" s="381"/>
      <c r="CS5" s="381"/>
      <c r="CT5" s="381"/>
      <c r="CU5" s="381"/>
      <c r="CV5" s="381"/>
      <c r="CW5" s="423" t="s">
        <v>465</v>
      </c>
      <c r="DB5" s="419" t="str">
        <f>+'Datos Instalaciones'!G12</f>
        <v>Consumo de energía en el año 2021</v>
      </c>
      <c r="DC5" s="420"/>
      <c r="DD5" s="420"/>
      <c r="DE5" s="420"/>
      <c r="DF5" s="420"/>
      <c r="DG5" s="420"/>
      <c r="DH5" s="420"/>
      <c r="DI5" s="420"/>
      <c r="DJ5" s="420"/>
      <c r="DK5" s="420"/>
      <c r="DL5" s="420"/>
      <c r="DM5" s="420"/>
      <c r="DN5" s="420"/>
      <c r="DO5" s="420"/>
      <c r="DP5" s="420"/>
      <c r="DQ5" s="420"/>
      <c r="DR5" s="420"/>
      <c r="DS5" s="420"/>
      <c r="DT5" s="420"/>
      <c r="DU5" s="420"/>
      <c r="DV5" s="420"/>
      <c r="DW5" s="420"/>
      <c r="DX5" s="420"/>
      <c r="DY5" s="421"/>
    </row>
    <row r="6" spans="1:129" s="237" customFormat="1" ht="19.5" customHeight="1" thickBot="1" x14ac:dyDescent="0.3">
      <c r="A6" s="1"/>
      <c r="B6" s="1"/>
      <c r="C6" s="1"/>
      <c r="D6" s="226"/>
      <c r="E6" s="1"/>
      <c r="F6" s="1"/>
      <c r="G6" s="220"/>
      <c r="H6" s="10"/>
      <c r="I6" s="235" t="s">
        <v>438</v>
      </c>
      <c r="J6" s="235" t="s">
        <v>438</v>
      </c>
      <c r="K6" s="235" t="s">
        <v>438</v>
      </c>
      <c r="L6" s="2"/>
      <c r="M6" s="106"/>
      <c r="N6" s="2"/>
      <c r="O6" s="2"/>
      <c r="P6" s="219"/>
      <c r="Q6" s="2"/>
      <c r="R6" s="2"/>
      <c r="S6" s="402"/>
      <c r="T6" s="2"/>
      <c r="U6" s="2"/>
      <c r="V6" s="402"/>
      <c r="W6" s="3"/>
      <c r="X6" s="11"/>
      <c r="Y6" s="11"/>
      <c r="Z6" s="11"/>
      <c r="AA6" s="189"/>
      <c r="AB6" s="2"/>
      <c r="AC6" s="2"/>
      <c r="AD6" s="2"/>
      <c r="AE6" s="2"/>
      <c r="AF6" s="2"/>
      <c r="AG6" s="2"/>
      <c r="AH6" s="2"/>
      <c r="AI6" s="2"/>
      <c r="AJ6" s="2"/>
      <c r="AK6" s="2"/>
      <c r="AL6" s="2"/>
      <c r="AM6" s="2"/>
      <c r="AN6" s="377"/>
      <c r="AO6" s="377"/>
      <c r="AP6" s="377"/>
      <c r="AQ6" s="2"/>
      <c r="AR6" s="2"/>
      <c r="AS6" s="2"/>
      <c r="AT6" s="2"/>
      <c r="AU6" s="2"/>
      <c r="AV6" s="377"/>
      <c r="AW6" s="377"/>
      <c r="AX6" s="377"/>
      <c r="AY6" s="2"/>
      <c r="AZ6" s="2"/>
      <c r="BA6" s="2"/>
      <c r="BB6" s="2"/>
      <c r="BC6" s="2"/>
      <c r="BD6" s="2"/>
      <c r="BE6" s="2"/>
      <c r="BF6" s="2"/>
      <c r="BG6" s="2"/>
      <c r="BH6" s="2"/>
      <c r="BI6" s="2"/>
      <c r="BJ6" s="378"/>
      <c r="BK6" s="378"/>
      <c r="BL6" s="378"/>
      <c r="BM6" s="378"/>
      <c r="BN6" s="378"/>
      <c r="BO6" s="378"/>
      <c r="BP6" s="378"/>
      <c r="BQ6" s="378"/>
      <c r="BR6" s="379"/>
      <c r="BS6" s="379"/>
      <c r="BT6" s="378"/>
      <c r="BU6" s="378"/>
      <c r="BV6" s="378"/>
      <c r="BW6" s="378"/>
      <c r="BX6" s="378"/>
      <c r="BY6" s="378"/>
      <c r="BZ6" s="378"/>
      <c r="CA6" s="380"/>
      <c r="CB6" s="380"/>
      <c r="CC6" s="380"/>
      <c r="CD6" s="380"/>
      <c r="CE6" s="380"/>
      <c r="CF6" s="380"/>
      <c r="CG6" s="380"/>
      <c r="CH6" s="378"/>
      <c r="CI6" s="378"/>
      <c r="CJ6" s="378"/>
      <c r="CK6" s="378"/>
      <c r="CL6" s="378"/>
      <c r="CM6" s="378"/>
      <c r="CN6" s="9"/>
      <c r="CO6" s="112"/>
      <c r="CP6" s="9"/>
      <c r="CQ6" s="112"/>
      <c r="CR6" s="378"/>
      <c r="CS6" s="378"/>
      <c r="CT6" s="378"/>
      <c r="CU6" s="378"/>
      <c r="CV6" s="378"/>
      <c r="DB6" s="793" t="str">
        <f>+'Datos Instalaciones'!G13</f>
        <v>Consumo de energía eléctrica de la red (kWh/año)</v>
      </c>
      <c r="DC6" s="794">
        <f>+'Datos Instalaciones'!H13</f>
        <v>0</v>
      </c>
      <c r="DD6" s="794">
        <f>+'Datos Instalaciones'!I13</f>
        <v>0</v>
      </c>
      <c r="DE6" s="795">
        <f>+'Datos Instalaciones'!J13</f>
        <v>0</v>
      </c>
      <c r="DF6" s="796" t="str">
        <f>+'Datos Instalaciones'!K13</f>
        <v>Energía eléctrica autoconsumida (si aplica)</v>
      </c>
      <c r="DG6" s="796">
        <f>+'Datos Instalaciones'!L13</f>
        <v>0</v>
      </c>
      <c r="DH6" s="797">
        <f>+'Datos Instalaciones'!M13</f>
        <v>0</v>
      </c>
      <c r="DI6" s="798" t="str">
        <f>+'Datos Instalaciones'!N13</f>
        <v>Consumo de otras fuentes de energía (1)</v>
      </c>
      <c r="DJ6" s="799">
        <f>+'Datos Instalaciones'!O13</f>
        <v>0</v>
      </c>
      <c r="DK6" s="799">
        <f>+'Datos Instalaciones'!P13</f>
        <v>0</v>
      </c>
      <c r="DL6" s="800">
        <f>+'Datos Instalaciones'!Q13</f>
        <v>0</v>
      </c>
      <c r="DM6" s="798" t="str">
        <f>+'Datos Instalaciones'!R13</f>
        <v>Consumo de otras fuentes de energía (2)</v>
      </c>
      <c r="DN6" s="799">
        <f>+'Datos Instalaciones'!S13</f>
        <v>0</v>
      </c>
      <c r="DO6" s="799">
        <f>+'Datos Instalaciones'!T13</f>
        <v>0</v>
      </c>
      <c r="DP6" s="800">
        <f>+'Datos Instalaciones'!U13</f>
        <v>0</v>
      </c>
      <c r="DQ6" s="798" t="str">
        <f>+'Datos Instalaciones'!V13</f>
        <v>Consumo de otras fuentes de energía (3)</v>
      </c>
      <c r="DR6" s="799">
        <f>+'Datos Instalaciones'!W13</f>
        <v>0</v>
      </c>
      <c r="DS6" s="799">
        <f>+'Datos Instalaciones'!X13</f>
        <v>0</v>
      </c>
      <c r="DT6" s="800">
        <f>+'Datos Instalaciones'!Y13</f>
        <v>0</v>
      </c>
      <c r="DU6" s="798" t="str">
        <f>+'Datos Instalaciones'!Z13</f>
        <v>Consumo de otras fuentes de energía (4)</v>
      </c>
      <c r="DV6" s="799">
        <f>+'Datos Instalaciones'!AA13</f>
        <v>0</v>
      </c>
      <c r="DW6" s="799">
        <f>+'Datos Instalaciones'!AB13</f>
        <v>0</v>
      </c>
      <c r="DX6" s="800">
        <f>+'Datos Instalaciones'!AC13</f>
        <v>0</v>
      </c>
      <c r="DY6" s="791" t="str">
        <f>+'Datos Instalaciones'!AD13</f>
        <v>Consumo total anual de energía (tep/año)</v>
      </c>
    </row>
    <row r="7" spans="1:129" s="237" customFormat="1" ht="19.5" customHeight="1" thickBot="1" x14ac:dyDescent="0.35">
      <c r="A7" s="8"/>
      <c r="B7" s="767" t="str">
        <f>+'Datos Instalaciones'!B14</f>
        <v>Nombre (persona física) o 
Razón social (otros) 
del postulante</v>
      </c>
      <c r="C7" s="767" t="str">
        <f>+'Datos Instalaciones'!C14</f>
        <v>C.I. (persona física) o RUT (otros) del postulante</v>
      </c>
      <c r="D7" s="769" t="str">
        <f>+'Datos Instalaciones'!E14</f>
        <v>Nombre de instalación (fija o móvil)</v>
      </c>
      <c r="E7" s="767" t="s">
        <v>6</v>
      </c>
      <c r="F7" s="766" t="s">
        <v>7</v>
      </c>
      <c r="G7" s="767" t="s">
        <v>410</v>
      </c>
      <c r="H7" s="766" t="s">
        <v>495</v>
      </c>
      <c r="I7" s="772" t="s">
        <v>436</v>
      </c>
      <c r="J7" s="772" t="s">
        <v>437</v>
      </c>
      <c r="K7" s="767" t="s">
        <v>439</v>
      </c>
      <c r="L7" s="766" t="s">
        <v>8</v>
      </c>
      <c r="M7" s="766" t="s">
        <v>339</v>
      </c>
      <c r="N7" s="766" t="s">
        <v>9</v>
      </c>
      <c r="O7" s="766" t="s">
        <v>10</v>
      </c>
      <c r="P7" s="766" t="s">
        <v>398</v>
      </c>
      <c r="Q7" s="778" t="s">
        <v>11</v>
      </c>
      <c r="R7" s="778" t="s">
        <v>467</v>
      </c>
      <c r="S7" s="778" t="s">
        <v>451</v>
      </c>
      <c r="T7" s="779" t="s">
        <v>12</v>
      </c>
      <c r="U7" s="780"/>
      <c r="V7" s="778" t="s">
        <v>457</v>
      </c>
      <c r="W7" s="772" t="s">
        <v>13</v>
      </c>
      <c r="X7" s="764" t="s">
        <v>14</v>
      </c>
      <c r="Y7" s="749"/>
      <c r="Z7" s="749"/>
      <c r="AA7" s="749"/>
      <c r="AB7" s="749"/>
      <c r="AC7" s="749"/>
      <c r="AD7" s="749"/>
      <c r="AE7" s="750"/>
      <c r="AF7" s="764" t="s">
        <v>14</v>
      </c>
      <c r="AG7" s="749"/>
      <c r="AH7" s="749"/>
      <c r="AI7" s="749"/>
      <c r="AJ7" s="749"/>
      <c r="AK7" s="749"/>
      <c r="AL7" s="750"/>
      <c r="AM7" s="157"/>
      <c r="AN7" s="765" t="s">
        <v>15</v>
      </c>
      <c r="AO7" s="749"/>
      <c r="AP7" s="749"/>
      <c r="AQ7" s="749"/>
      <c r="AR7" s="749"/>
      <c r="AS7" s="749"/>
      <c r="AT7" s="749"/>
      <c r="AU7" s="750"/>
      <c r="AV7" s="765" t="s">
        <v>15</v>
      </c>
      <c r="AW7" s="749"/>
      <c r="AX7" s="749"/>
      <c r="AY7" s="749"/>
      <c r="AZ7" s="749"/>
      <c r="BA7" s="749"/>
      <c r="BB7" s="749"/>
      <c r="BC7" s="750"/>
      <c r="BD7" s="760" t="s">
        <v>16</v>
      </c>
      <c r="BE7" s="748" t="s">
        <v>17</v>
      </c>
      <c r="BF7" s="749"/>
      <c r="BG7" s="749"/>
      <c r="BH7" s="749"/>
      <c r="BI7" s="750"/>
      <c r="BJ7" s="452"/>
      <c r="BK7" s="478" t="s">
        <v>19</v>
      </c>
      <c r="BL7" s="453"/>
      <c r="BM7" s="453"/>
      <c r="BN7" s="453"/>
      <c r="BO7" s="453"/>
      <c r="BP7" s="453"/>
      <c r="BQ7" s="453"/>
      <c r="BR7" s="453"/>
      <c r="BS7" s="453"/>
      <c r="BT7" s="453"/>
      <c r="BU7" s="453"/>
      <c r="BV7" s="453"/>
      <c r="BW7" s="453"/>
      <c r="BX7" s="453"/>
      <c r="BY7" s="453"/>
      <c r="BZ7" s="453"/>
      <c r="CA7" s="453"/>
      <c r="CB7" s="453"/>
      <c r="CC7" s="453"/>
      <c r="CD7" s="453"/>
      <c r="CE7" s="453"/>
      <c r="CF7" s="453"/>
      <c r="CG7" s="453"/>
      <c r="CH7" s="454"/>
      <c r="CI7" s="454"/>
      <c r="CJ7" s="454"/>
      <c r="CK7" s="454"/>
      <c r="CL7" s="454"/>
      <c r="CM7" s="728" t="s">
        <v>24</v>
      </c>
      <c r="CN7" s="728"/>
      <c r="CO7" s="728"/>
      <c r="CP7" s="728"/>
      <c r="CQ7" s="728"/>
      <c r="CR7" s="728"/>
      <c r="CS7" s="728"/>
      <c r="CT7" s="728"/>
      <c r="CU7" s="728"/>
      <c r="CV7" s="729"/>
      <c r="CW7" s="767" t="str">
        <f>+'Datos Instalaciones'!B14</f>
        <v>Nombre (persona física) o 
Razón social (otros) 
del postulante</v>
      </c>
      <c r="CX7" s="767" t="str">
        <f>+'Datos Instalaciones'!C14</f>
        <v>C.I. (persona física) o RUT (otros) del postulante</v>
      </c>
      <c r="CY7" s="767" t="str">
        <f>+'Datos Instalaciones'!D14</f>
        <v>Nº instalación</v>
      </c>
      <c r="CZ7" s="767" t="str">
        <f>+'Datos Instalaciones'!E14</f>
        <v>Nombre de instalación (fija o móvil)</v>
      </c>
      <c r="DA7" s="767" t="str">
        <f>+'Datos Instalaciones'!F14</f>
        <v>Departamento</v>
      </c>
      <c r="DB7" s="767" t="str">
        <f>+'Datos Instalaciones'!G14</f>
        <v>N° de cuenta de UTE (principal)</v>
      </c>
      <c r="DC7" s="767" t="str">
        <f>+'Datos Instalaciones'!H14</f>
        <v>Tipo de consumidor de UTE</v>
      </c>
      <c r="DD7" s="767" t="str">
        <f>+'Datos Instalaciones'!I14</f>
        <v>Valor (kWh/año)</v>
      </c>
      <c r="DE7" s="767" t="str">
        <f>+'Datos Instalaciones'!J14</f>
        <v>tep/año</v>
      </c>
      <c r="DF7" s="767" t="str">
        <f>+'Datos Instalaciones'!K14</f>
        <v>Fuente de energía primaria</v>
      </c>
      <c r="DG7" s="767" t="str">
        <f>+'Datos Instalaciones'!L14</f>
        <v>Valor (kWh/año)</v>
      </c>
      <c r="DH7" s="767" t="str">
        <f>+'Datos Instalaciones'!M14</f>
        <v>tep/año</v>
      </c>
      <c r="DI7" s="767" t="str">
        <f>+'Datos Instalaciones'!N14</f>
        <v>Fuente de energía 1</v>
      </c>
      <c r="DJ7" s="767" t="str">
        <f>+'Datos Instalaciones'!O14</f>
        <v>Valor</v>
      </c>
      <c r="DK7" s="767" t="str">
        <f>+'Datos Instalaciones'!P14</f>
        <v>Unidad</v>
      </c>
      <c r="DL7" s="767" t="str">
        <f>+'Datos Instalaciones'!Q14</f>
        <v>tep/año</v>
      </c>
      <c r="DM7" s="767" t="str">
        <f>+'Datos Instalaciones'!R14</f>
        <v>Fuente de energía 2</v>
      </c>
      <c r="DN7" s="767" t="str">
        <f>+'Datos Instalaciones'!S14</f>
        <v>Valor</v>
      </c>
      <c r="DO7" s="767" t="str">
        <f>+'Datos Instalaciones'!T14</f>
        <v xml:space="preserve">Unidad </v>
      </c>
      <c r="DP7" s="767" t="str">
        <f>+'Datos Instalaciones'!U14</f>
        <v>tep/año</v>
      </c>
      <c r="DQ7" s="767" t="str">
        <f>+'Datos Instalaciones'!V14</f>
        <v>Fuente de energía 3</v>
      </c>
      <c r="DR7" s="767" t="str">
        <f>+'Datos Instalaciones'!W14</f>
        <v>Valor</v>
      </c>
      <c r="DS7" s="767" t="str">
        <f>+'Datos Instalaciones'!X14</f>
        <v xml:space="preserve">Unidad </v>
      </c>
      <c r="DT7" s="767" t="str">
        <f>+'Datos Instalaciones'!Y14</f>
        <v>tep/año</v>
      </c>
      <c r="DU7" s="767" t="str">
        <f>+'Datos Instalaciones'!Z14</f>
        <v>Fuente de energía 4</v>
      </c>
      <c r="DV7" s="767" t="str">
        <f>+'Datos Instalaciones'!AA14</f>
        <v>Valor</v>
      </c>
      <c r="DW7" s="767" t="str">
        <f>+'Datos Instalaciones'!AB14</f>
        <v xml:space="preserve">Unidad </v>
      </c>
      <c r="DX7" s="767" t="str">
        <f>+'Datos Instalaciones'!AC14</f>
        <v>tep/año</v>
      </c>
      <c r="DY7" s="791"/>
    </row>
    <row r="8" spans="1:129" s="237" customFormat="1" ht="50.25" customHeight="1" thickBot="1" x14ac:dyDescent="0.3">
      <c r="A8" s="9"/>
      <c r="B8" s="768"/>
      <c r="C8" s="768"/>
      <c r="D8" s="770"/>
      <c r="E8" s="768"/>
      <c r="F8" s="761"/>
      <c r="G8" s="768"/>
      <c r="H8" s="773"/>
      <c r="I8" s="768"/>
      <c r="J8" s="768"/>
      <c r="K8" s="768"/>
      <c r="L8" s="761"/>
      <c r="M8" s="761"/>
      <c r="N8" s="761"/>
      <c r="O8" s="761"/>
      <c r="P8" s="761"/>
      <c r="Q8" s="761"/>
      <c r="R8" s="761"/>
      <c r="S8" s="785"/>
      <c r="T8" s="781"/>
      <c r="U8" s="782"/>
      <c r="V8" s="785"/>
      <c r="W8" s="768"/>
      <c r="X8" s="775" t="s">
        <v>35</v>
      </c>
      <c r="Y8" s="777" t="s">
        <v>37</v>
      </c>
      <c r="Z8" s="759"/>
      <c r="AA8" s="784" t="s">
        <v>39</v>
      </c>
      <c r="AB8" s="749"/>
      <c r="AC8" s="749"/>
      <c r="AD8" s="750"/>
      <c r="AE8" s="158" t="s">
        <v>40</v>
      </c>
      <c r="AF8" s="786" t="s">
        <v>32</v>
      </c>
      <c r="AG8" s="777" t="s">
        <v>37</v>
      </c>
      <c r="AH8" s="759"/>
      <c r="AI8" s="784" t="s">
        <v>39</v>
      </c>
      <c r="AJ8" s="749"/>
      <c r="AK8" s="749"/>
      <c r="AL8" s="750"/>
      <c r="AM8" s="158" t="s">
        <v>40</v>
      </c>
      <c r="AN8" s="787" t="s">
        <v>35</v>
      </c>
      <c r="AO8" s="790" t="s">
        <v>37</v>
      </c>
      <c r="AP8" s="759"/>
      <c r="AQ8" s="744" t="s">
        <v>39</v>
      </c>
      <c r="AR8" s="745"/>
      <c r="AS8" s="745"/>
      <c r="AT8" s="746"/>
      <c r="AU8" s="159" t="s">
        <v>42</v>
      </c>
      <c r="AV8" s="788" t="s">
        <v>32</v>
      </c>
      <c r="AW8" s="744" t="s">
        <v>37</v>
      </c>
      <c r="AX8" s="759"/>
      <c r="AY8" s="744" t="s">
        <v>39</v>
      </c>
      <c r="AZ8" s="745"/>
      <c r="BA8" s="745"/>
      <c r="BB8" s="759"/>
      <c r="BC8" s="159" t="s">
        <v>40</v>
      </c>
      <c r="BD8" s="761"/>
      <c r="BE8" s="762" t="s">
        <v>43</v>
      </c>
      <c r="BF8" s="755" t="s">
        <v>44</v>
      </c>
      <c r="BG8" s="755" t="s">
        <v>45</v>
      </c>
      <c r="BH8" s="755" t="s">
        <v>46</v>
      </c>
      <c r="BI8" s="757" t="s">
        <v>47</v>
      </c>
      <c r="BJ8" s="737" t="s">
        <v>482</v>
      </c>
      <c r="BK8" s="754"/>
      <c r="BL8" s="737" t="s">
        <v>49</v>
      </c>
      <c r="BM8" s="736"/>
      <c r="BN8" s="737" t="s">
        <v>458</v>
      </c>
      <c r="BO8" s="736"/>
      <c r="BP8" s="737" t="s">
        <v>50</v>
      </c>
      <c r="BQ8" s="736"/>
      <c r="BR8" s="735" t="s">
        <v>51</v>
      </c>
      <c r="BS8" s="736"/>
      <c r="BT8" s="737" t="s">
        <v>534</v>
      </c>
      <c r="BU8" s="736"/>
      <c r="BV8" s="741" t="s">
        <v>535</v>
      </c>
      <c r="BW8" s="736"/>
      <c r="BX8" s="737" t="s">
        <v>52</v>
      </c>
      <c r="BY8" s="736"/>
      <c r="BZ8" s="455" t="s">
        <v>395</v>
      </c>
      <c r="CA8" s="742" t="s">
        <v>53</v>
      </c>
      <c r="CB8" s="743"/>
      <c r="CC8" s="743"/>
      <c r="CD8" s="743"/>
      <c r="CE8" s="743"/>
      <c r="CF8" s="736"/>
      <c r="CG8" s="456" t="s">
        <v>54</v>
      </c>
      <c r="CH8" s="739" t="s">
        <v>55</v>
      </c>
      <c r="CI8" s="740"/>
      <c r="CJ8" s="718" t="s">
        <v>409</v>
      </c>
      <c r="CK8" s="720" t="s">
        <v>412</v>
      </c>
      <c r="CL8" s="722" t="s">
        <v>56</v>
      </c>
      <c r="CM8" s="724" t="s">
        <v>413</v>
      </c>
      <c r="CN8" s="731" t="s">
        <v>57</v>
      </c>
      <c r="CO8" s="724" t="s">
        <v>414</v>
      </c>
      <c r="CP8" s="731" t="s">
        <v>58</v>
      </c>
      <c r="CQ8" s="724" t="s">
        <v>415</v>
      </c>
      <c r="CR8" s="731" t="s">
        <v>59</v>
      </c>
      <c r="CS8" s="724" t="s">
        <v>416</v>
      </c>
      <c r="CT8" s="731" t="s">
        <v>60</v>
      </c>
      <c r="CU8" s="724" t="s">
        <v>417</v>
      </c>
      <c r="CV8" s="731" t="s">
        <v>408</v>
      </c>
      <c r="CW8" s="768"/>
      <c r="CX8" s="768"/>
      <c r="CY8" s="768"/>
      <c r="CZ8" s="768"/>
      <c r="DA8" s="768"/>
      <c r="DB8" s="768"/>
      <c r="DC8" s="768"/>
      <c r="DD8" s="768"/>
      <c r="DE8" s="768"/>
      <c r="DF8" s="768"/>
      <c r="DG8" s="768"/>
      <c r="DH8" s="768"/>
      <c r="DI8" s="768"/>
      <c r="DJ8" s="768"/>
      <c r="DK8" s="768"/>
      <c r="DL8" s="768"/>
      <c r="DM8" s="768"/>
      <c r="DN8" s="768"/>
      <c r="DO8" s="768"/>
      <c r="DP8" s="768"/>
      <c r="DQ8" s="768"/>
      <c r="DR8" s="768"/>
      <c r="DS8" s="768"/>
      <c r="DT8" s="768"/>
      <c r="DU8" s="768"/>
      <c r="DV8" s="768"/>
      <c r="DW8" s="768"/>
      <c r="DX8" s="768"/>
      <c r="DY8" s="791"/>
    </row>
    <row r="9" spans="1:129" s="237" customFormat="1" ht="45.75" thickBot="1" x14ac:dyDescent="0.3">
      <c r="A9" s="9"/>
      <c r="B9" s="725"/>
      <c r="C9" s="725"/>
      <c r="D9" s="771"/>
      <c r="E9" s="725"/>
      <c r="F9" s="732"/>
      <c r="G9" s="725"/>
      <c r="H9" s="774"/>
      <c r="I9" s="725"/>
      <c r="J9" s="725"/>
      <c r="K9" s="725"/>
      <c r="L9" s="732"/>
      <c r="M9" s="732"/>
      <c r="N9" s="732"/>
      <c r="O9" s="732"/>
      <c r="P9" s="732"/>
      <c r="Q9" s="732"/>
      <c r="R9" s="732"/>
      <c r="S9" s="417" t="s">
        <v>62</v>
      </c>
      <c r="T9" s="160" t="s">
        <v>61</v>
      </c>
      <c r="U9" s="160" t="s">
        <v>62</v>
      </c>
      <c r="V9" s="417" t="s">
        <v>62</v>
      </c>
      <c r="W9" s="783"/>
      <c r="X9" s="776"/>
      <c r="Y9" s="161" t="s">
        <v>30</v>
      </c>
      <c r="Z9" s="162" t="s">
        <v>63</v>
      </c>
      <c r="AA9" s="163" t="s">
        <v>64</v>
      </c>
      <c r="AB9" s="164" t="s">
        <v>65</v>
      </c>
      <c r="AC9" s="164" t="s">
        <v>66</v>
      </c>
      <c r="AD9" s="165" t="s">
        <v>67</v>
      </c>
      <c r="AE9" s="165" t="s">
        <v>68</v>
      </c>
      <c r="AF9" s="732"/>
      <c r="AG9" s="161" t="s">
        <v>30</v>
      </c>
      <c r="AH9" s="162" t="s">
        <v>63</v>
      </c>
      <c r="AI9" s="163" t="s">
        <v>64</v>
      </c>
      <c r="AJ9" s="164" t="s">
        <v>65</v>
      </c>
      <c r="AK9" s="164" t="s">
        <v>66</v>
      </c>
      <c r="AL9" s="165" t="s">
        <v>67</v>
      </c>
      <c r="AM9" s="165" t="s">
        <v>68</v>
      </c>
      <c r="AN9" s="732"/>
      <c r="AO9" s="166" t="s">
        <v>30</v>
      </c>
      <c r="AP9" s="167" t="s">
        <v>63</v>
      </c>
      <c r="AQ9" s="168" t="s">
        <v>64</v>
      </c>
      <c r="AR9" s="169" t="s">
        <v>65</v>
      </c>
      <c r="AS9" s="169" t="s">
        <v>66</v>
      </c>
      <c r="AT9" s="170" t="s">
        <v>67</v>
      </c>
      <c r="AU9" s="171" t="s">
        <v>68</v>
      </c>
      <c r="AV9" s="789"/>
      <c r="AW9" s="169" t="s">
        <v>30</v>
      </c>
      <c r="AX9" s="167" t="s">
        <v>63</v>
      </c>
      <c r="AY9" s="168" t="s">
        <v>64</v>
      </c>
      <c r="AZ9" s="169" t="s">
        <v>65</v>
      </c>
      <c r="BA9" s="169" t="s">
        <v>66</v>
      </c>
      <c r="BB9" s="172" t="s">
        <v>67</v>
      </c>
      <c r="BC9" s="171" t="s">
        <v>68</v>
      </c>
      <c r="BD9" s="732"/>
      <c r="BE9" s="763"/>
      <c r="BF9" s="756"/>
      <c r="BG9" s="756"/>
      <c r="BH9" s="756"/>
      <c r="BI9" s="758"/>
      <c r="BJ9" s="457" t="s">
        <v>69</v>
      </c>
      <c r="BK9" s="457" t="s">
        <v>70</v>
      </c>
      <c r="BL9" s="417" t="s">
        <v>71</v>
      </c>
      <c r="BM9" s="457" t="s">
        <v>70</v>
      </c>
      <c r="BN9" s="417" t="s">
        <v>72</v>
      </c>
      <c r="BO9" s="457" t="s">
        <v>70</v>
      </c>
      <c r="BP9" s="417" t="s">
        <v>72</v>
      </c>
      <c r="BQ9" s="457" t="s">
        <v>70</v>
      </c>
      <c r="BR9" s="417" t="s">
        <v>73</v>
      </c>
      <c r="BS9" s="457" t="s">
        <v>70</v>
      </c>
      <c r="BT9" s="417" t="s">
        <v>74</v>
      </c>
      <c r="BU9" s="457" t="s">
        <v>70</v>
      </c>
      <c r="BV9" s="417" t="s">
        <v>74</v>
      </c>
      <c r="BW9" s="457" t="s">
        <v>70</v>
      </c>
      <c r="BX9" s="469" t="s">
        <v>72</v>
      </c>
      <c r="BY9" s="457" t="s">
        <v>70</v>
      </c>
      <c r="BZ9" s="457" t="s">
        <v>70</v>
      </c>
      <c r="CA9" s="466">
        <v>1</v>
      </c>
      <c r="CB9" s="466">
        <v>2</v>
      </c>
      <c r="CC9" s="466">
        <v>3</v>
      </c>
      <c r="CD9" s="466">
        <v>4</v>
      </c>
      <c r="CE9" s="466">
        <v>5</v>
      </c>
      <c r="CF9" s="466">
        <v>6</v>
      </c>
      <c r="CG9" s="457" t="s">
        <v>75</v>
      </c>
      <c r="CH9" s="457" t="s">
        <v>512</v>
      </c>
      <c r="CI9" s="457" t="s">
        <v>70</v>
      </c>
      <c r="CJ9" s="719"/>
      <c r="CK9" s="721"/>
      <c r="CL9" s="723"/>
      <c r="CM9" s="725"/>
      <c r="CN9" s="732"/>
      <c r="CO9" s="725"/>
      <c r="CP9" s="732"/>
      <c r="CQ9" s="725"/>
      <c r="CR9" s="732"/>
      <c r="CS9" s="730"/>
      <c r="CT9" s="732"/>
      <c r="CU9" s="725"/>
      <c r="CV9" s="732"/>
      <c r="CW9" s="725"/>
      <c r="CX9" s="725"/>
      <c r="CY9" s="725"/>
      <c r="CZ9" s="725"/>
      <c r="DA9" s="725"/>
      <c r="DB9" s="725"/>
      <c r="DC9" s="725"/>
      <c r="DD9" s="725"/>
      <c r="DE9" s="725"/>
      <c r="DF9" s="725"/>
      <c r="DG9" s="725"/>
      <c r="DH9" s="725"/>
      <c r="DI9" s="725"/>
      <c r="DJ9" s="725"/>
      <c r="DK9" s="725"/>
      <c r="DL9" s="725"/>
      <c r="DM9" s="725"/>
      <c r="DN9" s="725"/>
      <c r="DO9" s="725"/>
      <c r="DP9" s="725"/>
      <c r="DQ9" s="725"/>
      <c r="DR9" s="725"/>
      <c r="DS9" s="725"/>
      <c r="DT9" s="725"/>
      <c r="DU9" s="725"/>
      <c r="DV9" s="725"/>
      <c r="DW9" s="725"/>
      <c r="DX9" s="725"/>
      <c r="DY9" s="792"/>
    </row>
    <row r="10" spans="1:129" s="237" customFormat="1" ht="30" customHeight="1" thickBot="1" x14ac:dyDescent="0.3">
      <c r="A10" s="19"/>
      <c r="B10" s="230" t="str">
        <f>IF(COUNTA('Datos Instalaciones'!$B$15:$B$64)=1,'Datos Instalaciones'!$B$15,IF('Datos Instalaciones'!$B15="","",'Datos Instalaciones'!$B15))</f>
        <v/>
      </c>
      <c r="C10" s="230" t="str">
        <f>IF(COUNTA('Datos Instalaciones'!$C$15:$C$64)=1,'Datos Instalaciones'!$C$15,IF('Datos Instalaciones'!$C15="","",'Datos Instalaciones'!$C15))</f>
        <v/>
      </c>
      <c r="D10" s="475" t="s">
        <v>41</v>
      </c>
      <c r="E10" s="422" t="str">
        <f>+IF(D10="Seleccione","",VLOOKUP(D10,'Datos Instalaciones'!$E$15:$AD$64,26,FALSE))</f>
        <v/>
      </c>
      <c r="F10" s="173">
        <v>1</v>
      </c>
      <c r="G10" s="230" t="s">
        <v>411</v>
      </c>
      <c r="H10" s="99"/>
      <c r="I10" s="99"/>
      <c r="J10" s="99"/>
      <c r="K10" s="230"/>
      <c r="L10" s="475" t="s">
        <v>41</v>
      </c>
      <c r="M10" s="475" t="s">
        <v>41</v>
      </c>
      <c r="N10" s="446" t="s">
        <v>474</v>
      </c>
      <c r="O10" s="99"/>
      <c r="P10" s="477" t="s">
        <v>41</v>
      </c>
      <c r="Q10" s="477" t="s">
        <v>41</v>
      </c>
      <c r="R10" s="476" t="s">
        <v>41</v>
      </c>
      <c r="S10" s="105"/>
      <c r="T10" s="403"/>
      <c r="U10" s="403"/>
      <c r="V10" s="471">
        <f>+U10-S10</f>
        <v>0</v>
      </c>
      <c r="W10" s="236" t="s">
        <v>76</v>
      </c>
      <c r="X10" s="461" t="s">
        <v>41</v>
      </c>
      <c r="Y10" s="100"/>
      <c r="Z10" s="144">
        <f t="shared" ref="Z10:Z41" si="0">+VLOOKUP($X10,$X$66:$AC$94,3,FALSE)</f>
        <v>0</v>
      </c>
      <c r="AA10" s="102"/>
      <c r="AB10" s="144">
        <f t="shared" ref="AB10:AB41" si="1">+VLOOKUP($X10,$X$66:$AC$94,2,FALSE)</f>
        <v>0</v>
      </c>
      <c r="AC10" s="145">
        <f t="shared" ref="AC10:AC41" si="2">+IF(AA10="",0,AA10*VLOOKUP(X10,$X$67:$AB$94,5,FALSE))</f>
        <v>0</v>
      </c>
      <c r="AD10" s="146">
        <f t="shared" ref="AD10:AD28" si="3">+Y10*AA10</f>
        <v>0</v>
      </c>
      <c r="AE10" s="145">
        <f t="shared" ref="AE10:AE41" si="4">+AC10*VLOOKUP(X10,$X$66:$AC$94,6,FALSE)</f>
        <v>0</v>
      </c>
      <c r="AF10" s="461" t="s">
        <v>41</v>
      </c>
      <c r="AG10" s="101"/>
      <c r="AH10" s="174">
        <f t="shared" ref="AH10:AH41" si="5">+VLOOKUP($AF10,$X$66:$AC$94,3,FALSE)</f>
        <v>0</v>
      </c>
      <c r="AI10" s="102"/>
      <c r="AJ10" s="174">
        <f t="shared" ref="AJ10:AJ41" si="6">+VLOOKUP($AF10,$X$66:$AC$94,2,FALSE)</f>
        <v>0</v>
      </c>
      <c r="AK10" s="175">
        <f t="shared" ref="AK10:AK41" si="7">+IF(AI10="",0,AI10*VLOOKUP(AF10,$X$67:$AC$94,5,FALSE))</f>
        <v>0</v>
      </c>
      <c r="AL10" s="176">
        <f t="shared" ref="AL10:AL28" si="8">+AG10*AI10</f>
        <v>0</v>
      </c>
      <c r="AM10" s="176">
        <f t="shared" ref="AM10:AM41" si="9">+AK10*VLOOKUP(AF10,$X$66:$AC$94,6,FALSE)</f>
        <v>0</v>
      </c>
      <c r="AN10" s="461" t="s">
        <v>41</v>
      </c>
      <c r="AO10" s="103"/>
      <c r="AP10" s="177">
        <f t="shared" ref="AP10:AP41" si="10">+VLOOKUP($AN10,$X$66:$AC$94,3,FALSE)</f>
        <v>0</v>
      </c>
      <c r="AQ10" s="104"/>
      <c r="AR10" s="177">
        <f t="shared" ref="AR10:AR41" si="11">+VLOOKUP($AN10,$X$66:$AC$94,2,FALSE)</f>
        <v>0</v>
      </c>
      <c r="AS10" s="178">
        <f t="shared" ref="AS10:AS41" si="12">+IF(AQ10="",0,AQ10*VLOOKUP(AN10,$X$67:$AC$94,5,FALSE))</f>
        <v>0</v>
      </c>
      <c r="AT10" s="179">
        <f t="shared" ref="AT10:AT28" si="13">+AO10*AQ10</f>
        <v>0</v>
      </c>
      <c r="AU10" s="179">
        <f t="shared" ref="AU10:AU41" si="14">+AS10*VLOOKUP(AN10,$X$66:$AC$94,6,FALSE)</f>
        <v>0</v>
      </c>
      <c r="AV10" s="461" t="s">
        <v>41</v>
      </c>
      <c r="AW10" s="103"/>
      <c r="AX10" s="177">
        <f t="shared" ref="AX10:AX41" si="15">+VLOOKUP($AV10,$X$66:$AC$94,3,FALSE)</f>
        <v>0</v>
      </c>
      <c r="AY10" s="104"/>
      <c r="AZ10" s="177">
        <f t="shared" ref="AZ10:AZ41" si="16">+VLOOKUP($AV10,$X$66:$AC$94,2,FALSE)</f>
        <v>0</v>
      </c>
      <c r="BA10" s="180">
        <f t="shared" ref="BA10:BA41" si="17">+IF(AY10="",0,AY10*VLOOKUP(AV10,$X$67:$AC$94,5,FALSE))</f>
        <v>0</v>
      </c>
      <c r="BB10" s="181">
        <f t="shared" ref="BB10:BB28" si="18">+AW10*AY10</f>
        <v>0</v>
      </c>
      <c r="BC10" s="182">
        <f t="shared" ref="BC10:BC41" si="19">+BA10*VLOOKUP(AV10,$X$66:$AC$94,6,FALSE)</f>
        <v>0</v>
      </c>
      <c r="BD10" s="472" t="s">
        <v>41</v>
      </c>
      <c r="BE10" s="183">
        <f t="shared" ref="BE10:BE28" si="20">+IF(BD10="Si",(AC10+AK10)-BA10,(AC10+AK10)-(AS10+BA10))</f>
        <v>0</v>
      </c>
      <c r="BF10" s="184">
        <f t="shared" ref="BF10:BF41" si="21">-PV($CP$66,$O10,BE10,0,1)</f>
        <v>0</v>
      </c>
      <c r="BG10" s="185">
        <f t="shared" ref="BG10:BG28" si="22">(AD10+AL10)-(AT10+BB10)</f>
        <v>0</v>
      </c>
      <c r="BH10" s="184" t="e">
        <f t="shared" ref="BH10:BH28" si="23">-U10/PV(10%,O10,BG10,0,1)</f>
        <v>#DIV/0!</v>
      </c>
      <c r="BI10" s="185">
        <f t="shared" ref="BI10:BI28" si="24">+(AE10+AM10)-(AU10+BC10)</f>
        <v>0</v>
      </c>
      <c r="BJ10" s="458" t="str">
        <f>+IF(D10="Seleccione","",VLOOKUP(D10,'Datos Instalaciones'!$E$15:$F$64,2,FALSE))</f>
        <v/>
      </c>
      <c r="BK10" s="458">
        <f t="shared" ref="BK10:BK28" si="25">+IF(BJ10="",1,VLOOKUP(BJ10,$BJ$67:$BK$85,2,FALSE))</f>
        <v>1</v>
      </c>
      <c r="BL10" s="462" t="s">
        <v>41</v>
      </c>
      <c r="BM10" s="459">
        <f t="shared" ref="BM10:BM28" si="26">+IF(BL10="Seleccione",1,VLOOKUP(BL10,$BL$67:$BM$77,2,))</f>
        <v>1</v>
      </c>
      <c r="BN10" s="462" t="s">
        <v>41</v>
      </c>
      <c r="BO10" s="459">
        <f>+IF(BN10="Seleccione",1,VLOOKUP(BN10,$BN$67:$BO$70,2,))</f>
        <v>1</v>
      </c>
      <c r="BP10" s="462" t="s">
        <v>41</v>
      </c>
      <c r="BQ10" s="459">
        <f>+IF(BP10="Seleccione",1,VLOOKUP(BP10,$BP$66:$BQ$71,2,FALSE))</f>
        <v>1</v>
      </c>
      <c r="BR10" s="462" t="s">
        <v>41</v>
      </c>
      <c r="BS10" s="459">
        <f t="shared" ref="BS10:BS28" si="27">+IF(BR10="Seleccione",1,VLOOKUP(BR10,$BR$66:$BS$68,2,FALSE))</f>
        <v>1</v>
      </c>
      <c r="BT10" s="462" t="s">
        <v>41</v>
      </c>
      <c r="BU10" s="459">
        <f t="shared" ref="BU10:BU28" si="28">+IF(BT10="Seleccione",1,VLOOKUP(BT10,$BT$66:$BU$72,2,FALSE))</f>
        <v>1</v>
      </c>
      <c r="BV10" s="462" t="s">
        <v>41</v>
      </c>
      <c r="BW10" s="459">
        <f t="shared" ref="BW10:BW28" si="29">+IF(BV10="Seleccione",1,VLOOKUP(BV10,$BV$66:$BW$69,2,FALSE))</f>
        <v>1</v>
      </c>
      <c r="BX10" s="470" t="str">
        <f>+SGE!$D$5</f>
        <v>Seleccione</v>
      </c>
      <c r="BY10" s="459">
        <f>+SGE!E5</f>
        <v>1</v>
      </c>
      <c r="BZ10" s="459">
        <f>IF(VLOOKUP(M10,$M$66:$N$129,2,)="e",1,IF(AND(P10="Si",SUM($BF$10:$BF$59)&lt;=100),-0.0075*SUM($BF$10:$BF$59)+1.7875,IF(AND(P10="No",$BF10&lt;=100),-0.0075*$BF10+1.7875,1)))</f>
        <v>1</v>
      </c>
      <c r="CA10" s="467">
        <f>+Género!E5</f>
        <v>1</v>
      </c>
      <c r="CB10" s="467">
        <f>+Género!E6</f>
        <v>1</v>
      </c>
      <c r="CC10" s="467">
        <f>+Género!E7</f>
        <v>1</v>
      </c>
      <c r="CD10" s="467">
        <f>+Género!E8</f>
        <v>1</v>
      </c>
      <c r="CE10" s="467">
        <f>+Género!E9</f>
        <v>1</v>
      </c>
      <c r="CF10" s="467">
        <f>+Género!E10</f>
        <v>1</v>
      </c>
      <c r="CG10" s="459">
        <f>+Género!E11</f>
        <v>1</v>
      </c>
      <c r="CH10" s="462" t="s">
        <v>41</v>
      </c>
      <c r="CI10" s="459">
        <f t="shared" ref="CI10:CI41" si="30">+IF(CH10="Seleccione",1,VLOOKUP(CH10,$CH$66:$CI$73,2,FALSE))</f>
        <v>1</v>
      </c>
      <c r="CJ10" s="459">
        <v>1</v>
      </c>
      <c r="CK10" s="465">
        <f>PRODUCT(BK10,BM10,BO10,BQ10,BS10,BU10,BW10,BY10,BZ10,CG10,CI10,CJ10)</f>
        <v>1</v>
      </c>
      <c r="CL10" s="459">
        <f>+IF(CK10&lt;=5,CK10,5)</f>
        <v>1</v>
      </c>
      <c r="CM10" s="222">
        <f>+BE10*CK10</f>
        <v>0</v>
      </c>
      <c r="CN10" s="186">
        <f>+BE10*CL10</f>
        <v>0</v>
      </c>
      <c r="CO10" s="222">
        <f t="shared" ref="CO10:CO41" si="31">-PV($CP$66,$O10,CM10,0,1)</f>
        <v>0</v>
      </c>
      <c r="CP10" s="186">
        <f t="shared" ref="CP10:CP41" si="32">-PV($CP$66,$O10,CN10,0,1)</f>
        <v>0</v>
      </c>
      <c r="CQ10" s="222">
        <f t="shared" ref="CQ10:CQ41" si="33">CO10*$CQ$66</f>
        <v>0</v>
      </c>
      <c r="CR10" s="186">
        <f t="shared" ref="CR10:CR41" si="34">CP10*$CQ$66</f>
        <v>0</v>
      </c>
      <c r="CS10" s="222">
        <f>IF(Q10&lt;&gt;"Si",IF(V10*30%&lt;=CQ10,V10*30%,CQ10), IF(V10*100%&lt;=CQ10,V10*100%,CQ10))</f>
        <v>0</v>
      </c>
      <c r="CT10" s="186">
        <f>IF(Q10&lt;&gt;"Si",IF(V10*30%&lt;=CR10,V10*30%,CR10), IF(V10*100%&lt;=CR10,V10*100%,CR10))</f>
        <v>0</v>
      </c>
      <c r="CU10" s="223">
        <f>IF(SUM($CS$10:$CS$59)&gt;6500000,6500000,SUM($CS$10:$CS$59))</f>
        <v>0</v>
      </c>
      <c r="CV10" s="418">
        <f>IF(SUM($CT$10:$CT$59)&gt;6500000,6500000,SUM($CT$10:$CT$59))</f>
        <v>0</v>
      </c>
      <c r="CW10" s="230" t="str">
        <f>IF(COUNTA('Datos Instalaciones'!$B$15:$B$64)=1,'Datos Instalaciones'!$B$15,IF('Datos Instalaciones'!$B15="","",'Datos Instalaciones'!$B15))</f>
        <v/>
      </c>
      <c r="CX10" s="230" t="str">
        <f>IF(COUNTA('Datos Instalaciones'!$C$15:$C$64)=1,'Datos Instalaciones'!$C$15,IF('Datos Instalaciones'!$C15="","",'Datos Instalaciones'!$C15))</f>
        <v/>
      </c>
      <c r="CY10" s="230">
        <f>IF(COUNTA('Datos Instalaciones'!$D$15:$D$64)=1,'Datos Instalaciones'!$D$15,IF('Datos Instalaciones'!$D15="","",'Datos Instalaciones'!$D15))</f>
        <v>1</v>
      </c>
      <c r="CZ10" s="230" t="str">
        <f>IF(COUNTA('Datos Instalaciones'!$E$15:$E$64)=1,'Datos Instalaciones'!$E$15,IF('Datos Instalaciones'!$E15="","",'Datos Instalaciones'!$E15))</f>
        <v/>
      </c>
      <c r="DA10" s="230" t="str">
        <f>IF(COUNTA('Datos Instalaciones'!$F$15:$F$64)=1,'Datos Instalaciones'!$F$15,IF('Datos Instalaciones'!$F15="","",'Datos Instalaciones'!$F15))</f>
        <v>Seleccione</v>
      </c>
      <c r="DB10" s="230" t="str">
        <f>IF(COUNTA('Datos Instalaciones'!$G$15:$G$64)=1,'Datos Instalaciones'!$G$15,IF('Datos Instalaciones'!$G15="","",'Datos Instalaciones'!$G15))</f>
        <v/>
      </c>
      <c r="DC10" s="230" t="str">
        <f>IF(COUNTA('Datos Instalaciones'!$H$15:$H$64)=1,'Datos Instalaciones'!$H$15,IF('Datos Instalaciones'!$H15="","",'Datos Instalaciones'!$H15))</f>
        <v>Seleccione</v>
      </c>
      <c r="DD10" s="230" t="str">
        <f>IF(COUNTA('Datos Instalaciones'!$I$15:$I$64)=1,'Datos Instalaciones'!$I$15,IF('Datos Instalaciones'!$I15="","",'Datos Instalaciones'!$I15))</f>
        <v/>
      </c>
      <c r="DE10" s="230">
        <f>IF(COUNTA('Datos Instalaciones'!$J$15:$J$64)=1,'Datos Instalaciones'!$J$15,IF('Datos Instalaciones'!$J15="","",'Datos Instalaciones'!$J15))</f>
        <v>0</v>
      </c>
      <c r="DF10" s="230" t="str">
        <f>IF(COUNTA('Datos Instalaciones'!$K$15:$K$64)=1,'Datos Instalaciones'!$K$15,IF('Datos Instalaciones'!$K15="","",'Datos Instalaciones'!$K15))</f>
        <v>Seleccione</v>
      </c>
      <c r="DG10" s="230" t="str">
        <f>IF(COUNTA('Datos Instalaciones'!$L$15:$L$64)=1,'Datos Instalaciones'!$L$15,IF('Datos Instalaciones'!$L15="","",'Datos Instalaciones'!$L15))</f>
        <v/>
      </c>
      <c r="DH10" s="230">
        <f>IF(COUNTA('Datos Instalaciones'!$M$15:$M$64)=1,'Datos Instalaciones'!$M$15,IF('Datos Instalaciones'!$M15="","",'Datos Instalaciones'!$M15))</f>
        <v>0</v>
      </c>
      <c r="DI10" s="230" t="str">
        <f>IF(COUNTA('Datos Instalaciones'!$N$15:$N$64)=1,'Datos Instalaciones'!$N$15,IF('Datos Instalaciones'!$N15="","",'Datos Instalaciones'!$N15))</f>
        <v>Seleccione</v>
      </c>
      <c r="DJ10" s="230" t="str">
        <f>IF(COUNTA('Datos Instalaciones'!$O$15:$O$64)=1,'Datos Instalaciones'!$O$15,IF('Datos Instalaciones'!$O15="","",'Datos Instalaciones'!$O15))</f>
        <v/>
      </c>
      <c r="DK10" s="230" t="str">
        <f>IF(COUNTA('Datos Instalaciones'!$P$15:$P$64)=1,'Datos Instalaciones'!$P$15,IF('Datos Instalaciones'!$P15="","",'Datos Instalaciones'!$P15))</f>
        <v/>
      </c>
      <c r="DL10" s="230">
        <f>IF(COUNTA('Datos Instalaciones'!$Q$15:$Q$64)=1,'Datos Instalaciones'!$Q$15,IF('Datos Instalaciones'!$Q15="","",'Datos Instalaciones'!$Q15))</f>
        <v>0</v>
      </c>
      <c r="DM10" s="230" t="str">
        <f>IF(COUNTA('Datos Instalaciones'!$R$15:$R$64)=1,'Datos Instalaciones'!$R$15,IF('Datos Instalaciones'!$R15="","",'Datos Instalaciones'!$R15))</f>
        <v>Seleccione</v>
      </c>
      <c r="DN10" s="230" t="str">
        <f>IF(COUNTA('Datos Instalaciones'!$S$15:$S$64)=1,'Datos Instalaciones'!$S$15,IF('Datos Instalaciones'!$S15="","",'Datos Instalaciones'!$S15))</f>
        <v/>
      </c>
      <c r="DO10" s="230" t="str">
        <f>IF(COUNTA('Datos Instalaciones'!$T$15:$T$64)=1,'Datos Instalaciones'!$T$15,IF('Datos Instalaciones'!$T15="","",'Datos Instalaciones'!$T15))</f>
        <v/>
      </c>
      <c r="DP10" s="230">
        <f>IF(COUNTA('Datos Instalaciones'!$U$15:$U$64)=1,'Datos Instalaciones'!$U$15,IF('Datos Instalaciones'!$U15="","",'Datos Instalaciones'!$U15))</f>
        <v>0</v>
      </c>
      <c r="DQ10" s="230" t="str">
        <f>IF(COUNTA('Datos Instalaciones'!$V$15:$V$64)=1,'Datos Instalaciones'!$V$15,IF('Datos Instalaciones'!$V15="","",'Datos Instalaciones'!$V15))</f>
        <v>Seleccione</v>
      </c>
      <c r="DR10" s="230" t="str">
        <f>IF(COUNTA('Datos Instalaciones'!$W$15:$W$64)=1,'Datos Instalaciones'!$W$15,IF('Datos Instalaciones'!$W15="","",'Datos Instalaciones'!$W15))</f>
        <v/>
      </c>
      <c r="DS10" s="230" t="str">
        <f>IF(COUNTA('Datos Instalaciones'!$X$15:$X$64)=1,'Datos Instalaciones'!$X$15,IF('Datos Instalaciones'!$X15="","",'Datos Instalaciones'!$X15))</f>
        <v/>
      </c>
      <c r="DT10" s="230">
        <f>IF(COUNTA('Datos Instalaciones'!$Y$15:$Y$64)=1,'Datos Instalaciones'!$Y$15,IF('Datos Instalaciones'!$Y15="","",'Datos Instalaciones'!$Y15))</f>
        <v>0</v>
      </c>
      <c r="DU10" s="230" t="str">
        <f>IF(COUNTA('Datos Instalaciones'!$Z$15:$Z$64)=1,'Datos Instalaciones'!$Z$15,IF('Datos Instalaciones'!$Z15="","",'Datos Instalaciones'!$Z15))</f>
        <v>Seleccione</v>
      </c>
      <c r="DV10" s="230" t="str">
        <f>IF(COUNTA('Datos Instalaciones'!$AA$15:$AA$64)=1,'Datos Instalaciones'!$AA$15,IF('Datos Instalaciones'!$AA15="","",'Datos Instalaciones'!$AA15))</f>
        <v/>
      </c>
      <c r="DW10" s="230" t="str">
        <f>IF(COUNTA('Datos Instalaciones'!$AB$15:$AB$64)=1,'Datos Instalaciones'!$AB$15,IF('Datos Instalaciones'!$AB15="","",'Datos Instalaciones'!$AB15))</f>
        <v/>
      </c>
      <c r="DX10" s="230">
        <f>IF(COUNTA('Datos Instalaciones'!$AC$15:$AC$64)=1,'Datos Instalaciones'!$AC$15,IF('Datos Instalaciones'!$AC15="","",'Datos Instalaciones'!$AC15))</f>
        <v>0</v>
      </c>
      <c r="DY10" s="230">
        <f>IF(COUNTA('Datos Instalaciones'!$AD$15:$AD$64)=1,'Datos Instalaciones'!$AD$15,IF('Datos Instalaciones'!$AD15="","",'Datos Instalaciones'!$AD15))</f>
        <v>0</v>
      </c>
    </row>
    <row r="11" spans="1:129" s="237" customFormat="1" ht="30" customHeight="1" thickBot="1" x14ac:dyDescent="0.3">
      <c r="A11" s="19"/>
      <c r="B11" s="230" t="str">
        <f>IF(COUNTA('Datos Instalaciones'!$B$15:$B$64)=1,'Datos Instalaciones'!$B$15,IF('Datos Instalaciones'!$B16="","",'Datos Instalaciones'!$B16))</f>
        <v/>
      </c>
      <c r="C11" s="230">
        <f>IF(COUNTA('Datos Instalaciones'!$C$15:$C$64)=1,'Datos Instalaciones'!$C$15,IF('Datos Instalaciones'!$C16="","",'Datos Instalaciones'!$C16))</f>
        <v>0</v>
      </c>
      <c r="D11" s="475" t="s">
        <v>41</v>
      </c>
      <c r="E11" s="422" t="str">
        <f>+IF(D11="Seleccione","",VLOOKUP(D11,'Datos Instalaciones'!$E$15:$AD$64,26,FALSE))</f>
        <v/>
      </c>
      <c r="F11" s="173">
        <v>2</v>
      </c>
      <c r="G11" s="230" t="s">
        <v>411</v>
      </c>
      <c r="H11" s="99"/>
      <c r="I11" s="99"/>
      <c r="J11" s="99"/>
      <c r="K11" s="230"/>
      <c r="L11" s="475" t="s">
        <v>41</v>
      </c>
      <c r="M11" s="475" t="s">
        <v>41</v>
      </c>
      <c r="N11" s="446" t="s">
        <v>474</v>
      </c>
      <c r="O11" s="99"/>
      <c r="P11" s="477" t="s">
        <v>41</v>
      </c>
      <c r="Q11" s="477" t="s">
        <v>41</v>
      </c>
      <c r="R11" s="476" t="s">
        <v>41</v>
      </c>
      <c r="S11" s="105"/>
      <c r="T11" s="403"/>
      <c r="U11" s="403"/>
      <c r="V11" s="471">
        <f t="shared" ref="V11:V28" si="35">+U11-S11</f>
        <v>0</v>
      </c>
      <c r="W11" s="236" t="s">
        <v>76</v>
      </c>
      <c r="X11" s="461" t="s">
        <v>41</v>
      </c>
      <c r="Y11" s="100"/>
      <c r="Z11" s="144">
        <f t="shared" si="0"/>
        <v>0</v>
      </c>
      <c r="AA11" s="102"/>
      <c r="AB11" s="144">
        <f t="shared" si="1"/>
        <v>0</v>
      </c>
      <c r="AC11" s="145">
        <f t="shared" si="2"/>
        <v>0</v>
      </c>
      <c r="AD11" s="145">
        <f t="shared" si="3"/>
        <v>0</v>
      </c>
      <c r="AE11" s="145">
        <f t="shared" si="4"/>
        <v>0</v>
      </c>
      <c r="AF11" s="461" t="s">
        <v>41</v>
      </c>
      <c r="AG11" s="101"/>
      <c r="AH11" s="174">
        <f t="shared" si="5"/>
        <v>0</v>
      </c>
      <c r="AI11" s="102"/>
      <c r="AJ11" s="174">
        <f t="shared" si="6"/>
        <v>0</v>
      </c>
      <c r="AK11" s="175">
        <f t="shared" si="7"/>
        <v>0</v>
      </c>
      <c r="AL11" s="176">
        <f t="shared" si="8"/>
        <v>0</v>
      </c>
      <c r="AM11" s="176">
        <f t="shared" si="9"/>
        <v>0</v>
      </c>
      <c r="AN11" s="461" t="s">
        <v>41</v>
      </c>
      <c r="AO11" s="103"/>
      <c r="AP11" s="177">
        <f t="shared" si="10"/>
        <v>0</v>
      </c>
      <c r="AQ11" s="104"/>
      <c r="AR11" s="177">
        <f t="shared" si="11"/>
        <v>0</v>
      </c>
      <c r="AS11" s="178">
        <f t="shared" si="12"/>
        <v>0</v>
      </c>
      <c r="AT11" s="179">
        <f t="shared" si="13"/>
        <v>0</v>
      </c>
      <c r="AU11" s="179">
        <f t="shared" si="14"/>
        <v>0</v>
      </c>
      <c r="AV11" s="461" t="s">
        <v>41</v>
      </c>
      <c r="AW11" s="103"/>
      <c r="AX11" s="177">
        <f t="shared" si="15"/>
        <v>0</v>
      </c>
      <c r="AY11" s="104"/>
      <c r="AZ11" s="177">
        <f t="shared" si="16"/>
        <v>0</v>
      </c>
      <c r="BA11" s="180">
        <f t="shared" si="17"/>
        <v>0</v>
      </c>
      <c r="BB11" s="181">
        <f t="shared" si="18"/>
        <v>0</v>
      </c>
      <c r="BC11" s="182">
        <f t="shared" si="19"/>
        <v>0</v>
      </c>
      <c r="BD11" s="472" t="s">
        <v>41</v>
      </c>
      <c r="BE11" s="183">
        <f t="shared" si="20"/>
        <v>0</v>
      </c>
      <c r="BF11" s="184">
        <f t="shared" si="21"/>
        <v>0</v>
      </c>
      <c r="BG11" s="185">
        <f t="shared" si="22"/>
        <v>0</v>
      </c>
      <c r="BH11" s="184" t="e">
        <f t="shared" si="23"/>
        <v>#DIV/0!</v>
      </c>
      <c r="BI11" s="185">
        <f t="shared" si="24"/>
        <v>0</v>
      </c>
      <c r="BJ11" s="458" t="str">
        <f>+IF(D11="Seleccione","",VLOOKUP(D11,'Datos Instalaciones'!$E$15:$F$64,2,FALSE))</f>
        <v/>
      </c>
      <c r="BK11" s="458">
        <f t="shared" si="25"/>
        <v>1</v>
      </c>
      <c r="BL11" s="463" t="s">
        <v>41</v>
      </c>
      <c r="BM11" s="459">
        <f t="shared" si="26"/>
        <v>1</v>
      </c>
      <c r="BN11" s="474" t="str">
        <f>+BN10</f>
        <v>Seleccione</v>
      </c>
      <c r="BO11" s="459">
        <f>+BO10</f>
        <v>1</v>
      </c>
      <c r="BP11" s="462" t="s">
        <v>41</v>
      </c>
      <c r="BQ11" s="459">
        <f t="shared" ref="BQ11:BQ59" si="36">+IF(BP11="Seleccione",1,VLOOKUP(BP11,$BP$66:$BQ$71,2,FALSE))</f>
        <v>1</v>
      </c>
      <c r="BR11" s="463" t="s">
        <v>41</v>
      </c>
      <c r="BS11" s="459">
        <f t="shared" si="27"/>
        <v>1</v>
      </c>
      <c r="BT11" s="463" t="s">
        <v>41</v>
      </c>
      <c r="BU11" s="459">
        <f t="shared" si="28"/>
        <v>1</v>
      </c>
      <c r="BV11" s="463" t="s">
        <v>41</v>
      </c>
      <c r="BW11" s="459">
        <f t="shared" si="29"/>
        <v>1</v>
      </c>
      <c r="BX11" s="470" t="str">
        <f>+BX10</f>
        <v>Seleccione</v>
      </c>
      <c r="BY11" s="459">
        <f>+BY10</f>
        <v>1</v>
      </c>
      <c r="BZ11" s="459">
        <f t="shared" ref="BZ11:BZ41" si="37">IF(VLOOKUP(M11,$M$66:$N$129,2,)="e",1,IF(AND(P11="Si",SUM($BF$10:$BF$59)&lt;=100),-0.0075*SUM($BF$10:$BF$59)+1.7875,IF(AND(P11="No",$BF11&lt;=100),-0.0075*$BF11+1.7875,1)))</f>
        <v>1</v>
      </c>
      <c r="CA11" s="467">
        <f t="shared" ref="CA11:CG11" si="38">+CA10</f>
        <v>1</v>
      </c>
      <c r="CB11" s="467">
        <f t="shared" si="38"/>
        <v>1</v>
      </c>
      <c r="CC11" s="467">
        <f t="shared" si="38"/>
        <v>1</v>
      </c>
      <c r="CD11" s="467">
        <f t="shared" si="38"/>
        <v>1</v>
      </c>
      <c r="CE11" s="467">
        <f t="shared" si="38"/>
        <v>1</v>
      </c>
      <c r="CF11" s="467">
        <f t="shared" si="38"/>
        <v>1</v>
      </c>
      <c r="CG11" s="459">
        <f t="shared" si="38"/>
        <v>1</v>
      </c>
      <c r="CH11" s="463" t="s">
        <v>41</v>
      </c>
      <c r="CI11" s="459">
        <f t="shared" si="30"/>
        <v>1</v>
      </c>
      <c r="CJ11" s="459">
        <v>1</v>
      </c>
      <c r="CK11" s="465">
        <f t="shared" ref="CK11:CK28" si="39">+IF(PRODUCT(BK11,BM11,BO11,BQ11,BS11,BU11,BW11,BY11,BZ11,CG11,CI11,CJ11)&lt;=5,PRODUCT(BK11,BM11,BO11,BQ11,BS11,BU11,BW11,BY11,BZ11,CG11,CI11,CJ11),5)</f>
        <v>1</v>
      </c>
      <c r="CL11" s="459">
        <f t="shared" ref="CL11:CL28" si="40">+IF(CK11&lt;=5,CK11,5)</f>
        <v>1</v>
      </c>
      <c r="CM11" s="222">
        <f t="shared" ref="CM11:CM28" si="41">+BE11*CK11</f>
        <v>0</v>
      </c>
      <c r="CN11" s="186">
        <f t="shared" ref="CN11:CN28" si="42">+BE11*CL11</f>
        <v>0</v>
      </c>
      <c r="CO11" s="222">
        <f t="shared" si="31"/>
        <v>0</v>
      </c>
      <c r="CP11" s="187">
        <f t="shared" si="32"/>
        <v>0</v>
      </c>
      <c r="CQ11" s="222">
        <f t="shared" si="33"/>
        <v>0</v>
      </c>
      <c r="CR11" s="187">
        <f t="shared" si="34"/>
        <v>0</v>
      </c>
      <c r="CS11" s="222">
        <f t="shared" ref="CS11:CS28" si="43">IF(Q11&lt;&gt;"Si",IF(V11*30%&lt;=CQ11,V11*30%,CQ11), IF(V11*100%&lt;=CQ11,V11*100%,CQ11))</f>
        <v>0</v>
      </c>
      <c r="CT11" s="186">
        <f t="shared" ref="CT11:CT28" si="44">IF(Q11&lt;&gt;"Si",IF(V11*30%&lt;=CR11,V11*30%,CR11), IF(V11*100%&lt;=CR11,V11*100%,CR11))</f>
        <v>0</v>
      </c>
      <c r="CU11" s="224"/>
      <c r="CV11" s="224"/>
      <c r="CW11" s="230" t="str">
        <f>IF(COUNTA('Datos Instalaciones'!$B$15:$B$64)=1,'Datos Instalaciones'!$B$15,IF('Datos Instalaciones'!$B16="","",'Datos Instalaciones'!$B16))</f>
        <v/>
      </c>
      <c r="CX11" s="230">
        <f>IF(COUNTA('Datos Instalaciones'!$C$15:$C$64)=1,'Datos Instalaciones'!$C$15,IF('Datos Instalaciones'!$C16="","",'Datos Instalaciones'!$C16))</f>
        <v>0</v>
      </c>
      <c r="CY11" s="230">
        <f>IF(COUNTA('Datos Instalaciones'!$D$15:$D$64)=1,'Datos Instalaciones'!$D$15,IF('Datos Instalaciones'!$D16="","",'Datos Instalaciones'!$D16))</f>
        <v>2</v>
      </c>
      <c r="CZ11" s="230" t="str">
        <f>IF(COUNTA('Datos Instalaciones'!$E$15:$E$64)=1,'Datos Instalaciones'!$E$15,IF('Datos Instalaciones'!$E16="","",'Datos Instalaciones'!$E16))</f>
        <v/>
      </c>
      <c r="DA11" s="230" t="str">
        <f>IF(COUNTA('Datos Instalaciones'!$F$15:$F$64)=1,'Datos Instalaciones'!$F$15,IF('Datos Instalaciones'!$F16="","",'Datos Instalaciones'!$F16))</f>
        <v>Seleccione</v>
      </c>
      <c r="DB11" s="230" t="str">
        <f>IF(COUNTA('Datos Instalaciones'!$G$15:$G$64)=1,'Datos Instalaciones'!$G$15,IF('Datos Instalaciones'!$G16="","",'Datos Instalaciones'!$G16))</f>
        <v/>
      </c>
      <c r="DC11" s="230" t="str">
        <f>IF(COUNTA('Datos Instalaciones'!$H$15:$H$64)=1,'Datos Instalaciones'!$H$15,IF('Datos Instalaciones'!$H16="","",'Datos Instalaciones'!$H16))</f>
        <v>Seleccione</v>
      </c>
      <c r="DD11" s="230" t="str">
        <f>IF(COUNTA('Datos Instalaciones'!$I$15:$I$64)=1,'Datos Instalaciones'!$I$15,IF('Datos Instalaciones'!$I16="","",'Datos Instalaciones'!$I16))</f>
        <v/>
      </c>
      <c r="DE11" s="230">
        <f>IF(COUNTA('Datos Instalaciones'!$J$15:$J$64)=1,'Datos Instalaciones'!$J$15,IF('Datos Instalaciones'!$J16="","",'Datos Instalaciones'!$J16))</f>
        <v>0</v>
      </c>
      <c r="DF11" s="230" t="str">
        <f>IF(COUNTA('Datos Instalaciones'!$K$15:$K$64)=1,'Datos Instalaciones'!$K$15,IF('Datos Instalaciones'!$K16="","",'Datos Instalaciones'!$K16))</f>
        <v>Seleccione</v>
      </c>
      <c r="DG11" s="230" t="str">
        <f>IF(COUNTA('Datos Instalaciones'!$L$15:$L$64)=1,'Datos Instalaciones'!$L$15,IF('Datos Instalaciones'!$L16="","",'Datos Instalaciones'!$L16))</f>
        <v/>
      </c>
      <c r="DH11" s="230">
        <f>IF(COUNTA('Datos Instalaciones'!$M$15:$M$64)=1,'Datos Instalaciones'!$M$15,IF('Datos Instalaciones'!$M16="","",'Datos Instalaciones'!$M16))</f>
        <v>0</v>
      </c>
      <c r="DI11" s="230" t="str">
        <f>IF(COUNTA('Datos Instalaciones'!$N$15:$N$64)=1,'Datos Instalaciones'!$N$15,IF('Datos Instalaciones'!$N16="","",'Datos Instalaciones'!$N16))</f>
        <v>Seleccione</v>
      </c>
      <c r="DJ11" s="230" t="str">
        <f>IF(COUNTA('Datos Instalaciones'!$O$15:$O$64)=1,'Datos Instalaciones'!$O$15,IF('Datos Instalaciones'!$O16="","",'Datos Instalaciones'!$O16))</f>
        <v/>
      </c>
      <c r="DK11" s="230" t="str">
        <f>IF(COUNTA('Datos Instalaciones'!$P$15:$P$64)=1,'Datos Instalaciones'!$P$15,IF('Datos Instalaciones'!$P16="","",'Datos Instalaciones'!$P16))</f>
        <v/>
      </c>
      <c r="DL11" s="230">
        <f>IF(COUNTA('Datos Instalaciones'!$Q$15:$Q$64)=1,'Datos Instalaciones'!$Q$15,IF('Datos Instalaciones'!$Q16="","",'Datos Instalaciones'!$Q16))</f>
        <v>0</v>
      </c>
      <c r="DM11" s="230" t="str">
        <f>IF(COUNTA('Datos Instalaciones'!$R$15:$R$64)=1,'Datos Instalaciones'!$R$15,IF('Datos Instalaciones'!$R16="","",'Datos Instalaciones'!$R16))</f>
        <v>Seleccione</v>
      </c>
      <c r="DN11" s="230" t="str">
        <f>IF(COUNTA('Datos Instalaciones'!$S$15:$S$64)=1,'Datos Instalaciones'!$S$15,IF('Datos Instalaciones'!$S16="","",'Datos Instalaciones'!$S16))</f>
        <v/>
      </c>
      <c r="DO11" s="230" t="str">
        <f>IF(COUNTA('Datos Instalaciones'!$T$15:$T$64)=1,'Datos Instalaciones'!$T$15,IF('Datos Instalaciones'!$T16="","",'Datos Instalaciones'!$T16))</f>
        <v/>
      </c>
      <c r="DP11" s="230">
        <f>IF(COUNTA('Datos Instalaciones'!$U$15:$U$64)=1,'Datos Instalaciones'!$U$15,IF('Datos Instalaciones'!$U16="","",'Datos Instalaciones'!$U16))</f>
        <v>0</v>
      </c>
      <c r="DQ11" s="230" t="str">
        <f>IF(COUNTA('Datos Instalaciones'!$V$15:$V$64)=1,'Datos Instalaciones'!$V$15,IF('Datos Instalaciones'!$V16="","",'Datos Instalaciones'!$V16))</f>
        <v>Seleccione</v>
      </c>
      <c r="DR11" s="230" t="str">
        <f>IF(COUNTA('Datos Instalaciones'!$W$15:$W$64)=1,'Datos Instalaciones'!$W$15,IF('Datos Instalaciones'!$W16="","",'Datos Instalaciones'!$W16))</f>
        <v/>
      </c>
      <c r="DS11" s="230" t="str">
        <f>IF(COUNTA('Datos Instalaciones'!$X$15:$X$64)=1,'Datos Instalaciones'!$X$15,IF('Datos Instalaciones'!$X16="","",'Datos Instalaciones'!$X16))</f>
        <v/>
      </c>
      <c r="DT11" s="230">
        <f>IF(COUNTA('Datos Instalaciones'!$Y$15:$Y$64)=1,'Datos Instalaciones'!$Y$15,IF('Datos Instalaciones'!$Y16="","",'Datos Instalaciones'!$Y16))</f>
        <v>0</v>
      </c>
      <c r="DU11" s="230" t="str">
        <f>IF(COUNTA('Datos Instalaciones'!$Z$15:$Z$64)=1,'Datos Instalaciones'!$Z$15,IF('Datos Instalaciones'!$Z16="","",'Datos Instalaciones'!$Z16))</f>
        <v>Seleccione</v>
      </c>
      <c r="DV11" s="230" t="str">
        <f>IF(COUNTA('Datos Instalaciones'!$AA$15:$AA$64)=1,'Datos Instalaciones'!$AA$15,IF('Datos Instalaciones'!$AA16="","",'Datos Instalaciones'!$AA16))</f>
        <v/>
      </c>
      <c r="DW11" s="230" t="str">
        <f>IF(COUNTA('Datos Instalaciones'!$AB$15:$AB$64)=1,'Datos Instalaciones'!$AB$15,IF('Datos Instalaciones'!$AB16="","",'Datos Instalaciones'!$AB16))</f>
        <v/>
      </c>
      <c r="DX11" s="230">
        <f>IF(COUNTA('Datos Instalaciones'!$AC$15:$AC$64)=1,'Datos Instalaciones'!$AC$15,IF('Datos Instalaciones'!$AC16="","",'Datos Instalaciones'!$AC16))</f>
        <v>0</v>
      </c>
      <c r="DY11" s="230">
        <f>IF(COUNTA('Datos Instalaciones'!$AD$15:$AD$64)=1,'Datos Instalaciones'!$AD$15,IF('Datos Instalaciones'!$AD16="","",'Datos Instalaciones'!$AD16))</f>
        <v>0</v>
      </c>
    </row>
    <row r="12" spans="1:129" s="237" customFormat="1" ht="30" customHeight="1" thickBot="1" x14ac:dyDescent="0.3">
      <c r="A12" s="19"/>
      <c r="B12" s="230" t="str">
        <f>IF(COUNTA('Datos Instalaciones'!$B$15:$B$64)=1,'Datos Instalaciones'!$B$15,IF('Datos Instalaciones'!$B17="","",'Datos Instalaciones'!$B17))</f>
        <v/>
      </c>
      <c r="C12" s="230">
        <f>IF(COUNTA('Datos Instalaciones'!$C$15:$C$64)=1,'Datos Instalaciones'!$C$15,IF('Datos Instalaciones'!$C17="","",'Datos Instalaciones'!$C17))</f>
        <v>0</v>
      </c>
      <c r="D12" s="475" t="s">
        <v>41</v>
      </c>
      <c r="E12" s="422" t="str">
        <f>+IF(D12="Seleccione","",VLOOKUP(D12,'Datos Instalaciones'!$E$15:$AD$64,26,FALSE))</f>
        <v/>
      </c>
      <c r="F12" s="173">
        <v>3</v>
      </c>
      <c r="G12" s="230" t="s">
        <v>411</v>
      </c>
      <c r="H12" s="99"/>
      <c r="I12" s="99"/>
      <c r="J12" s="99"/>
      <c r="K12" s="230"/>
      <c r="L12" s="475" t="s">
        <v>41</v>
      </c>
      <c r="M12" s="475" t="s">
        <v>41</v>
      </c>
      <c r="N12" s="446" t="s">
        <v>474</v>
      </c>
      <c r="O12" s="99"/>
      <c r="P12" s="477" t="s">
        <v>41</v>
      </c>
      <c r="Q12" s="477" t="s">
        <v>41</v>
      </c>
      <c r="R12" s="476" t="s">
        <v>41</v>
      </c>
      <c r="S12" s="105"/>
      <c r="T12" s="403"/>
      <c r="U12" s="403"/>
      <c r="V12" s="471">
        <f t="shared" si="35"/>
        <v>0</v>
      </c>
      <c r="W12" s="236" t="s">
        <v>76</v>
      </c>
      <c r="X12" s="461" t="s">
        <v>41</v>
      </c>
      <c r="Y12" s="100"/>
      <c r="Z12" s="144">
        <f t="shared" si="0"/>
        <v>0</v>
      </c>
      <c r="AA12" s="102"/>
      <c r="AB12" s="144">
        <f t="shared" si="1"/>
        <v>0</v>
      </c>
      <c r="AC12" s="145">
        <f t="shared" si="2"/>
        <v>0</v>
      </c>
      <c r="AD12" s="145">
        <f t="shared" si="3"/>
        <v>0</v>
      </c>
      <c r="AE12" s="145">
        <f t="shared" si="4"/>
        <v>0</v>
      </c>
      <c r="AF12" s="461" t="s">
        <v>41</v>
      </c>
      <c r="AG12" s="101"/>
      <c r="AH12" s="174">
        <f t="shared" si="5"/>
        <v>0</v>
      </c>
      <c r="AI12" s="102"/>
      <c r="AJ12" s="174">
        <f t="shared" si="6"/>
        <v>0</v>
      </c>
      <c r="AK12" s="175">
        <f t="shared" si="7"/>
        <v>0</v>
      </c>
      <c r="AL12" s="176">
        <f t="shared" si="8"/>
        <v>0</v>
      </c>
      <c r="AM12" s="176">
        <f t="shared" si="9"/>
        <v>0</v>
      </c>
      <c r="AN12" s="461" t="s">
        <v>41</v>
      </c>
      <c r="AO12" s="103"/>
      <c r="AP12" s="177">
        <f t="shared" si="10"/>
        <v>0</v>
      </c>
      <c r="AQ12" s="104"/>
      <c r="AR12" s="177">
        <f t="shared" si="11"/>
        <v>0</v>
      </c>
      <c r="AS12" s="178">
        <f t="shared" si="12"/>
        <v>0</v>
      </c>
      <c r="AT12" s="179">
        <f t="shared" si="13"/>
        <v>0</v>
      </c>
      <c r="AU12" s="179">
        <f t="shared" si="14"/>
        <v>0</v>
      </c>
      <c r="AV12" s="461" t="s">
        <v>41</v>
      </c>
      <c r="AW12" s="103"/>
      <c r="AX12" s="177">
        <f t="shared" si="15"/>
        <v>0</v>
      </c>
      <c r="AY12" s="104"/>
      <c r="AZ12" s="177">
        <f t="shared" si="16"/>
        <v>0</v>
      </c>
      <c r="BA12" s="180">
        <f t="shared" si="17"/>
        <v>0</v>
      </c>
      <c r="BB12" s="181">
        <f t="shared" si="18"/>
        <v>0</v>
      </c>
      <c r="BC12" s="182">
        <f t="shared" si="19"/>
        <v>0</v>
      </c>
      <c r="BD12" s="472" t="s">
        <v>41</v>
      </c>
      <c r="BE12" s="183">
        <f t="shared" si="20"/>
        <v>0</v>
      </c>
      <c r="BF12" s="184">
        <f t="shared" si="21"/>
        <v>0</v>
      </c>
      <c r="BG12" s="185">
        <f t="shared" si="22"/>
        <v>0</v>
      </c>
      <c r="BH12" s="184" t="e">
        <f t="shared" si="23"/>
        <v>#DIV/0!</v>
      </c>
      <c r="BI12" s="185">
        <f t="shared" si="24"/>
        <v>0</v>
      </c>
      <c r="BJ12" s="458" t="str">
        <f>+IF(D12="Seleccione","",VLOOKUP(D12,'Datos Instalaciones'!$E$15:$F$64,2,FALSE))</f>
        <v/>
      </c>
      <c r="BK12" s="458">
        <f t="shared" si="25"/>
        <v>1</v>
      </c>
      <c r="BL12" s="463" t="s">
        <v>41</v>
      </c>
      <c r="BM12" s="459">
        <f t="shared" si="26"/>
        <v>1</v>
      </c>
      <c r="BN12" s="474" t="str">
        <f t="shared" ref="BN12:BN59" si="45">+BN11</f>
        <v>Seleccione</v>
      </c>
      <c r="BO12" s="459">
        <f t="shared" ref="BO12:BO59" si="46">+BO11</f>
        <v>1</v>
      </c>
      <c r="BP12" s="462" t="s">
        <v>41</v>
      </c>
      <c r="BQ12" s="459">
        <f t="shared" si="36"/>
        <v>1</v>
      </c>
      <c r="BR12" s="463" t="s">
        <v>41</v>
      </c>
      <c r="BS12" s="459">
        <f t="shared" si="27"/>
        <v>1</v>
      </c>
      <c r="BT12" s="463" t="s">
        <v>41</v>
      </c>
      <c r="BU12" s="459">
        <f t="shared" si="28"/>
        <v>1</v>
      </c>
      <c r="BV12" s="463" t="s">
        <v>41</v>
      </c>
      <c r="BW12" s="459">
        <f t="shared" si="29"/>
        <v>1</v>
      </c>
      <c r="BX12" s="470" t="str">
        <f t="shared" ref="BX12:BX59" si="47">+BX11</f>
        <v>Seleccione</v>
      </c>
      <c r="BY12" s="459">
        <f t="shared" ref="BY12:BY59" si="48">+BY11</f>
        <v>1</v>
      </c>
      <c r="BZ12" s="459">
        <f t="shared" si="37"/>
        <v>1</v>
      </c>
      <c r="CA12" s="467">
        <f t="shared" ref="CA12:CG12" si="49">+CA11</f>
        <v>1</v>
      </c>
      <c r="CB12" s="467">
        <f t="shared" si="49"/>
        <v>1</v>
      </c>
      <c r="CC12" s="467">
        <f t="shared" si="49"/>
        <v>1</v>
      </c>
      <c r="CD12" s="467">
        <f t="shared" si="49"/>
        <v>1</v>
      </c>
      <c r="CE12" s="467">
        <f t="shared" si="49"/>
        <v>1</v>
      </c>
      <c r="CF12" s="467">
        <f t="shared" si="49"/>
        <v>1</v>
      </c>
      <c r="CG12" s="459">
        <f t="shared" si="49"/>
        <v>1</v>
      </c>
      <c r="CH12" s="463" t="s">
        <v>41</v>
      </c>
      <c r="CI12" s="459">
        <f t="shared" si="30"/>
        <v>1</v>
      </c>
      <c r="CJ12" s="459">
        <v>1</v>
      </c>
      <c r="CK12" s="465">
        <f t="shared" si="39"/>
        <v>1</v>
      </c>
      <c r="CL12" s="459">
        <f t="shared" si="40"/>
        <v>1</v>
      </c>
      <c r="CM12" s="222">
        <f t="shared" si="41"/>
        <v>0</v>
      </c>
      <c r="CN12" s="186">
        <f t="shared" si="42"/>
        <v>0</v>
      </c>
      <c r="CO12" s="222">
        <f t="shared" si="31"/>
        <v>0</v>
      </c>
      <c r="CP12" s="187">
        <f t="shared" si="32"/>
        <v>0</v>
      </c>
      <c r="CQ12" s="222">
        <f t="shared" si="33"/>
        <v>0</v>
      </c>
      <c r="CR12" s="187">
        <f t="shared" si="34"/>
        <v>0</v>
      </c>
      <c r="CS12" s="222">
        <f t="shared" si="43"/>
        <v>0</v>
      </c>
      <c r="CT12" s="186">
        <f t="shared" si="44"/>
        <v>0</v>
      </c>
      <c r="CU12" s="224"/>
      <c r="CV12" s="224"/>
      <c r="CW12" s="230" t="str">
        <f>IF(COUNTA('Datos Instalaciones'!$B$15:$B$64)=1,'Datos Instalaciones'!$B$15,IF('Datos Instalaciones'!$B17="","",'Datos Instalaciones'!$B17))</f>
        <v/>
      </c>
      <c r="CX12" s="230">
        <f>IF(COUNTA('Datos Instalaciones'!$C$15:$C$64)=1,'Datos Instalaciones'!$C$15,IF('Datos Instalaciones'!$C17="","",'Datos Instalaciones'!$C17))</f>
        <v>0</v>
      </c>
      <c r="CY12" s="230">
        <f>IF(COUNTA('Datos Instalaciones'!$D$15:$D$64)=1,'Datos Instalaciones'!$D$15,IF('Datos Instalaciones'!$D17="","",'Datos Instalaciones'!$D17))</f>
        <v>3</v>
      </c>
      <c r="CZ12" s="230" t="str">
        <f>IF(COUNTA('Datos Instalaciones'!$E$15:$E$64)=1,'Datos Instalaciones'!$E$15,IF('Datos Instalaciones'!$E17="","",'Datos Instalaciones'!$E17))</f>
        <v/>
      </c>
      <c r="DA12" s="230" t="str">
        <f>IF(COUNTA('Datos Instalaciones'!$F$15:$F$64)=1,'Datos Instalaciones'!$F$15,IF('Datos Instalaciones'!$F17="","",'Datos Instalaciones'!$F17))</f>
        <v>Seleccione</v>
      </c>
      <c r="DB12" s="230" t="str">
        <f>IF(COUNTA('Datos Instalaciones'!$G$15:$G$64)=1,'Datos Instalaciones'!$G$15,IF('Datos Instalaciones'!$G17="","",'Datos Instalaciones'!$G17))</f>
        <v/>
      </c>
      <c r="DC12" s="230" t="str">
        <f>IF(COUNTA('Datos Instalaciones'!$H$15:$H$64)=1,'Datos Instalaciones'!$H$15,IF('Datos Instalaciones'!$H17="","",'Datos Instalaciones'!$H17))</f>
        <v>Seleccione</v>
      </c>
      <c r="DD12" s="230" t="str">
        <f>IF(COUNTA('Datos Instalaciones'!$I$15:$I$64)=1,'Datos Instalaciones'!$I$15,IF('Datos Instalaciones'!$I17="","",'Datos Instalaciones'!$I17))</f>
        <v/>
      </c>
      <c r="DE12" s="230">
        <f>IF(COUNTA('Datos Instalaciones'!$J$15:$J$64)=1,'Datos Instalaciones'!$J$15,IF('Datos Instalaciones'!$J17="","",'Datos Instalaciones'!$J17))</f>
        <v>0</v>
      </c>
      <c r="DF12" s="230" t="str">
        <f>IF(COUNTA('Datos Instalaciones'!$K$15:$K$64)=1,'Datos Instalaciones'!$K$15,IF('Datos Instalaciones'!$K17="","",'Datos Instalaciones'!$K17))</f>
        <v>Seleccione</v>
      </c>
      <c r="DG12" s="230" t="str">
        <f>IF(COUNTA('Datos Instalaciones'!$L$15:$L$64)=1,'Datos Instalaciones'!$L$15,IF('Datos Instalaciones'!$L17="","",'Datos Instalaciones'!$L17))</f>
        <v/>
      </c>
      <c r="DH12" s="230">
        <f>IF(COUNTA('Datos Instalaciones'!$M$15:$M$64)=1,'Datos Instalaciones'!$M$15,IF('Datos Instalaciones'!$M17="","",'Datos Instalaciones'!$M17))</f>
        <v>0</v>
      </c>
      <c r="DI12" s="230" t="str">
        <f>IF(COUNTA('Datos Instalaciones'!$N$15:$N$64)=1,'Datos Instalaciones'!$N$15,IF('Datos Instalaciones'!$N17="","",'Datos Instalaciones'!$N17))</f>
        <v>Seleccione</v>
      </c>
      <c r="DJ12" s="230" t="str">
        <f>IF(COUNTA('Datos Instalaciones'!$O$15:$O$64)=1,'Datos Instalaciones'!$O$15,IF('Datos Instalaciones'!$O17="","",'Datos Instalaciones'!$O17))</f>
        <v/>
      </c>
      <c r="DK12" s="230" t="str">
        <f>IF(COUNTA('Datos Instalaciones'!$P$15:$P$64)=1,'Datos Instalaciones'!$P$15,IF('Datos Instalaciones'!$P17="","",'Datos Instalaciones'!$P17))</f>
        <v/>
      </c>
      <c r="DL12" s="230">
        <f>IF(COUNTA('Datos Instalaciones'!$Q$15:$Q$64)=1,'Datos Instalaciones'!$Q$15,IF('Datos Instalaciones'!$Q17="","",'Datos Instalaciones'!$Q17))</f>
        <v>0</v>
      </c>
      <c r="DM12" s="230" t="str">
        <f>IF(COUNTA('Datos Instalaciones'!$R$15:$R$64)=1,'Datos Instalaciones'!$R$15,IF('Datos Instalaciones'!$R17="","",'Datos Instalaciones'!$R17))</f>
        <v>Seleccione</v>
      </c>
      <c r="DN12" s="230" t="str">
        <f>IF(COUNTA('Datos Instalaciones'!$S$15:$S$64)=1,'Datos Instalaciones'!$S$15,IF('Datos Instalaciones'!$S17="","",'Datos Instalaciones'!$S17))</f>
        <v/>
      </c>
      <c r="DO12" s="230" t="str">
        <f>IF(COUNTA('Datos Instalaciones'!$T$15:$T$64)=1,'Datos Instalaciones'!$T$15,IF('Datos Instalaciones'!$T17="","",'Datos Instalaciones'!$T17))</f>
        <v/>
      </c>
      <c r="DP12" s="230">
        <f>IF(COUNTA('Datos Instalaciones'!$U$15:$U$64)=1,'Datos Instalaciones'!$U$15,IF('Datos Instalaciones'!$U17="","",'Datos Instalaciones'!$U17))</f>
        <v>0</v>
      </c>
      <c r="DQ12" s="230" t="str">
        <f>IF(COUNTA('Datos Instalaciones'!$V$15:$V$64)=1,'Datos Instalaciones'!$V$15,IF('Datos Instalaciones'!$V17="","",'Datos Instalaciones'!$V17))</f>
        <v>Seleccione</v>
      </c>
      <c r="DR12" s="230" t="str">
        <f>IF(COUNTA('Datos Instalaciones'!$W$15:$W$64)=1,'Datos Instalaciones'!$W$15,IF('Datos Instalaciones'!$W17="","",'Datos Instalaciones'!$W17))</f>
        <v/>
      </c>
      <c r="DS12" s="230" t="str">
        <f>IF(COUNTA('Datos Instalaciones'!$X$15:$X$64)=1,'Datos Instalaciones'!$X$15,IF('Datos Instalaciones'!$X17="","",'Datos Instalaciones'!$X17))</f>
        <v/>
      </c>
      <c r="DT12" s="230">
        <f>IF(COUNTA('Datos Instalaciones'!$Y$15:$Y$64)=1,'Datos Instalaciones'!$Y$15,IF('Datos Instalaciones'!$Y17="","",'Datos Instalaciones'!$Y17))</f>
        <v>0</v>
      </c>
      <c r="DU12" s="230" t="str">
        <f>IF(COUNTA('Datos Instalaciones'!$Z$15:$Z$64)=1,'Datos Instalaciones'!$Z$15,IF('Datos Instalaciones'!$Z17="","",'Datos Instalaciones'!$Z17))</f>
        <v>Seleccione</v>
      </c>
      <c r="DV12" s="230" t="str">
        <f>IF(COUNTA('Datos Instalaciones'!$AA$15:$AA$64)=1,'Datos Instalaciones'!$AA$15,IF('Datos Instalaciones'!$AA17="","",'Datos Instalaciones'!$AA17))</f>
        <v/>
      </c>
      <c r="DW12" s="230" t="str">
        <f>IF(COUNTA('Datos Instalaciones'!$AB$15:$AB$64)=1,'Datos Instalaciones'!$AB$15,IF('Datos Instalaciones'!$AB17="","",'Datos Instalaciones'!$AB17))</f>
        <v/>
      </c>
      <c r="DX12" s="230">
        <f>IF(COUNTA('Datos Instalaciones'!$AC$15:$AC$64)=1,'Datos Instalaciones'!$AC$15,IF('Datos Instalaciones'!$AC17="","",'Datos Instalaciones'!$AC17))</f>
        <v>0</v>
      </c>
      <c r="DY12" s="230">
        <f>IF(COUNTA('Datos Instalaciones'!$AD$15:$AD$64)=1,'Datos Instalaciones'!$AD$15,IF('Datos Instalaciones'!$AD17="","",'Datos Instalaciones'!$AD17))</f>
        <v>0</v>
      </c>
    </row>
    <row r="13" spans="1:129" s="237" customFormat="1" ht="30" customHeight="1" thickBot="1" x14ac:dyDescent="0.3">
      <c r="A13" s="19"/>
      <c r="B13" s="230" t="str">
        <f>IF(COUNTA('Datos Instalaciones'!$B$15:$B$64)=1,'Datos Instalaciones'!$B$15,IF('Datos Instalaciones'!$B18="","",'Datos Instalaciones'!$B18))</f>
        <v/>
      </c>
      <c r="C13" s="230">
        <f>IF(COUNTA('Datos Instalaciones'!$C$15:$C$64)=1,'Datos Instalaciones'!$C$15,IF('Datos Instalaciones'!$C18="","",'Datos Instalaciones'!$C18))</f>
        <v>0</v>
      </c>
      <c r="D13" s="475" t="s">
        <v>41</v>
      </c>
      <c r="E13" s="422" t="str">
        <f>+IF(D13="Seleccione","",VLOOKUP(D13,'Datos Instalaciones'!$E$15:$AD$64,26,FALSE))</f>
        <v/>
      </c>
      <c r="F13" s="173">
        <v>4</v>
      </c>
      <c r="G13" s="230" t="s">
        <v>411</v>
      </c>
      <c r="H13" s="99"/>
      <c r="I13" s="99"/>
      <c r="J13" s="99"/>
      <c r="K13" s="230"/>
      <c r="L13" s="475" t="s">
        <v>41</v>
      </c>
      <c r="M13" s="475" t="s">
        <v>41</v>
      </c>
      <c r="N13" s="446" t="s">
        <v>474</v>
      </c>
      <c r="O13" s="99"/>
      <c r="P13" s="477" t="s">
        <v>41</v>
      </c>
      <c r="Q13" s="477" t="s">
        <v>41</v>
      </c>
      <c r="R13" s="476" t="s">
        <v>41</v>
      </c>
      <c r="S13" s="105"/>
      <c r="T13" s="403"/>
      <c r="U13" s="403"/>
      <c r="V13" s="471">
        <f t="shared" si="35"/>
        <v>0</v>
      </c>
      <c r="W13" s="236" t="s">
        <v>76</v>
      </c>
      <c r="X13" s="461" t="s">
        <v>41</v>
      </c>
      <c r="Y13" s="100"/>
      <c r="Z13" s="144">
        <f t="shared" si="0"/>
        <v>0</v>
      </c>
      <c r="AA13" s="102"/>
      <c r="AB13" s="144">
        <f t="shared" si="1"/>
        <v>0</v>
      </c>
      <c r="AC13" s="145">
        <f t="shared" si="2"/>
        <v>0</v>
      </c>
      <c r="AD13" s="145">
        <f t="shared" si="3"/>
        <v>0</v>
      </c>
      <c r="AE13" s="145">
        <f t="shared" si="4"/>
        <v>0</v>
      </c>
      <c r="AF13" s="461" t="s">
        <v>41</v>
      </c>
      <c r="AG13" s="101"/>
      <c r="AH13" s="174">
        <f t="shared" si="5"/>
        <v>0</v>
      </c>
      <c r="AI13" s="102"/>
      <c r="AJ13" s="174">
        <f t="shared" si="6"/>
        <v>0</v>
      </c>
      <c r="AK13" s="175">
        <f t="shared" si="7"/>
        <v>0</v>
      </c>
      <c r="AL13" s="176">
        <f t="shared" si="8"/>
        <v>0</v>
      </c>
      <c r="AM13" s="176">
        <f t="shared" si="9"/>
        <v>0</v>
      </c>
      <c r="AN13" s="461" t="s">
        <v>41</v>
      </c>
      <c r="AO13" s="103"/>
      <c r="AP13" s="177">
        <f t="shared" si="10"/>
        <v>0</v>
      </c>
      <c r="AQ13" s="104"/>
      <c r="AR13" s="177">
        <f t="shared" si="11"/>
        <v>0</v>
      </c>
      <c r="AS13" s="178">
        <f t="shared" si="12"/>
        <v>0</v>
      </c>
      <c r="AT13" s="179">
        <f t="shared" si="13"/>
        <v>0</v>
      </c>
      <c r="AU13" s="179">
        <f t="shared" si="14"/>
        <v>0</v>
      </c>
      <c r="AV13" s="461" t="s">
        <v>41</v>
      </c>
      <c r="AW13" s="103"/>
      <c r="AX13" s="177">
        <f t="shared" si="15"/>
        <v>0</v>
      </c>
      <c r="AY13" s="104"/>
      <c r="AZ13" s="177">
        <f t="shared" si="16"/>
        <v>0</v>
      </c>
      <c r="BA13" s="180">
        <f t="shared" si="17"/>
        <v>0</v>
      </c>
      <c r="BB13" s="181">
        <f t="shared" si="18"/>
        <v>0</v>
      </c>
      <c r="BC13" s="182">
        <f t="shared" si="19"/>
        <v>0</v>
      </c>
      <c r="BD13" s="472" t="s">
        <v>41</v>
      </c>
      <c r="BE13" s="183">
        <f t="shared" si="20"/>
        <v>0</v>
      </c>
      <c r="BF13" s="184">
        <f t="shared" si="21"/>
        <v>0</v>
      </c>
      <c r="BG13" s="185">
        <f t="shared" si="22"/>
        <v>0</v>
      </c>
      <c r="BH13" s="184" t="e">
        <f t="shared" si="23"/>
        <v>#DIV/0!</v>
      </c>
      <c r="BI13" s="185">
        <f t="shared" si="24"/>
        <v>0</v>
      </c>
      <c r="BJ13" s="458" t="str">
        <f>+IF(D13="Seleccione","",VLOOKUP(D13,'Datos Instalaciones'!$E$15:$F$64,2,FALSE))</f>
        <v/>
      </c>
      <c r="BK13" s="458">
        <f t="shared" si="25"/>
        <v>1</v>
      </c>
      <c r="BL13" s="463" t="s">
        <v>41</v>
      </c>
      <c r="BM13" s="459">
        <f t="shared" si="26"/>
        <v>1</v>
      </c>
      <c r="BN13" s="474" t="str">
        <f t="shared" si="45"/>
        <v>Seleccione</v>
      </c>
      <c r="BO13" s="459">
        <f t="shared" si="46"/>
        <v>1</v>
      </c>
      <c r="BP13" s="462" t="s">
        <v>41</v>
      </c>
      <c r="BQ13" s="459">
        <f t="shared" si="36"/>
        <v>1</v>
      </c>
      <c r="BR13" s="463" t="s">
        <v>41</v>
      </c>
      <c r="BS13" s="459">
        <f t="shared" si="27"/>
        <v>1</v>
      </c>
      <c r="BT13" s="463" t="s">
        <v>41</v>
      </c>
      <c r="BU13" s="459">
        <f t="shared" si="28"/>
        <v>1</v>
      </c>
      <c r="BV13" s="463" t="s">
        <v>41</v>
      </c>
      <c r="BW13" s="459">
        <f t="shared" si="29"/>
        <v>1</v>
      </c>
      <c r="BX13" s="470" t="str">
        <f t="shared" si="47"/>
        <v>Seleccione</v>
      </c>
      <c r="BY13" s="459">
        <f t="shared" si="48"/>
        <v>1</v>
      </c>
      <c r="BZ13" s="459">
        <f t="shared" si="37"/>
        <v>1</v>
      </c>
      <c r="CA13" s="467">
        <f t="shared" ref="CA13:CG13" si="50">+CA12</f>
        <v>1</v>
      </c>
      <c r="CB13" s="467">
        <f t="shared" si="50"/>
        <v>1</v>
      </c>
      <c r="CC13" s="467">
        <f t="shared" si="50"/>
        <v>1</v>
      </c>
      <c r="CD13" s="467">
        <f t="shared" si="50"/>
        <v>1</v>
      </c>
      <c r="CE13" s="467">
        <f t="shared" si="50"/>
        <v>1</v>
      </c>
      <c r="CF13" s="467">
        <f t="shared" si="50"/>
        <v>1</v>
      </c>
      <c r="CG13" s="459">
        <f t="shared" si="50"/>
        <v>1</v>
      </c>
      <c r="CH13" s="463" t="s">
        <v>41</v>
      </c>
      <c r="CI13" s="459">
        <f t="shared" si="30"/>
        <v>1</v>
      </c>
      <c r="CJ13" s="459">
        <v>1</v>
      </c>
      <c r="CK13" s="465">
        <f t="shared" si="39"/>
        <v>1</v>
      </c>
      <c r="CL13" s="459">
        <f t="shared" si="40"/>
        <v>1</v>
      </c>
      <c r="CM13" s="222">
        <f t="shared" si="41"/>
        <v>0</v>
      </c>
      <c r="CN13" s="186">
        <f t="shared" si="42"/>
        <v>0</v>
      </c>
      <c r="CO13" s="222">
        <f t="shared" si="31"/>
        <v>0</v>
      </c>
      <c r="CP13" s="187">
        <f t="shared" si="32"/>
        <v>0</v>
      </c>
      <c r="CQ13" s="222">
        <f t="shared" si="33"/>
        <v>0</v>
      </c>
      <c r="CR13" s="187">
        <f t="shared" si="34"/>
        <v>0</v>
      </c>
      <c r="CS13" s="222">
        <f t="shared" si="43"/>
        <v>0</v>
      </c>
      <c r="CT13" s="186">
        <f t="shared" si="44"/>
        <v>0</v>
      </c>
      <c r="CU13" s="224"/>
      <c r="CV13" s="224"/>
      <c r="CW13" s="230" t="str">
        <f>IF(COUNTA('Datos Instalaciones'!$B$15:$B$64)=1,'Datos Instalaciones'!$B$15,IF('Datos Instalaciones'!$B18="","",'Datos Instalaciones'!$B18))</f>
        <v/>
      </c>
      <c r="CX13" s="230">
        <f>IF(COUNTA('Datos Instalaciones'!$C$15:$C$64)=1,'Datos Instalaciones'!$C$15,IF('Datos Instalaciones'!$C18="","",'Datos Instalaciones'!$C18))</f>
        <v>0</v>
      </c>
      <c r="CY13" s="230">
        <f>IF(COUNTA('Datos Instalaciones'!$D$15:$D$64)=1,'Datos Instalaciones'!$D$15,IF('Datos Instalaciones'!$D18="","",'Datos Instalaciones'!$D18))</f>
        <v>4</v>
      </c>
      <c r="CZ13" s="230" t="str">
        <f>IF(COUNTA('Datos Instalaciones'!$E$15:$E$64)=1,'Datos Instalaciones'!$E$15,IF('Datos Instalaciones'!$E18="","",'Datos Instalaciones'!$E18))</f>
        <v/>
      </c>
      <c r="DA13" s="230" t="str">
        <f>IF(COUNTA('Datos Instalaciones'!$F$15:$F$64)=1,'Datos Instalaciones'!$F$15,IF('Datos Instalaciones'!$F18="","",'Datos Instalaciones'!$F18))</f>
        <v>Seleccione</v>
      </c>
      <c r="DB13" s="230" t="str">
        <f>IF(COUNTA('Datos Instalaciones'!$G$15:$G$64)=1,'Datos Instalaciones'!$G$15,IF('Datos Instalaciones'!$G18="","",'Datos Instalaciones'!$G18))</f>
        <v/>
      </c>
      <c r="DC13" s="230" t="str">
        <f>IF(COUNTA('Datos Instalaciones'!$H$15:$H$64)=1,'Datos Instalaciones'!$H$15,IF('Datos Instalaciones'!$H18="","",'Datos Instalaciones'!$H18))</f>
        <v>Seleccione</v>
      </c>
      <c r="DD13" s="230" t="str">
        <f>IF(COUNTA('Datos Instalaciones'!$I$15:$I$64)=1,'Datos Instalaciones'!$I$15,IF('Datos Instalaciones'!$I18="","",'Datos Instalaciones'!$I18))</f>
        <v/>
      </c>
      <c r="DE13" s="230">
        <f>IF(COUNTA('Datos Instalaciones'!$J$15:$J$64)=1,'Datos Instalaciones'!$J$15,IF('Datos Instalaciones'!$J18="","",'Datos Instalaciones'!$J18))</f>
        <v>0</v>
      </c>
      <c r="DF13" s="230" t="str">
        <f>IF(COUNTA('Datos Instalaciones'!$K$15:$K$64)=1,'Datos Instalaciones'!$K$15,IF('Datos Instalaciones'!$K18="","",'Datos Instalaciones'!$K18))</f>
        <v>Seleccione</v>
      </c>
      <c r="DG13" s="230" t="str">
        <f>IF(COUNTA('Datos Instalaciones'!$L$15:$L$64)=1,'Datos Instalaciones'!$L$15,IF('Datos Instalaciones'!$L18="","",'Datos Instalaciones'!$L18))</f>
        <v/>
      </c>
      <c r="DH13" s="230">
        <f>IF(COUNTA('Datos Instalaciones'!$M$15:$M$64)=1,'Datos Instalaciones'!$M$15,IF('Datos Instalaciones'!$M18="","",'Datos Instalaciones'!$M18))</f>
        <v>0</v>
      </c>
      <c r="DI13" s="230" t="str">
        <f>IF(COUNTA('Datos Instalaciones'!$N$15:$N$64)=1,'Datos Instalaciones'!$N$15,IF('Datos Instalaciones'!$N18="","",'Datos Instalaciones'!$N18))</f>
        <v>Seleccione</v>
      </c>
      <c r="DJ13" s="230" t="str">
        <f>IF(COUNTA('Datos Instalaciones'!$O$15:$O$64)=1,'Datos Instalaciones'!$O$15,IF('Datos Instalaciones'!$O18="","",'Datos Instalaciones'!$O18))</f>
        <v/>
      </c>
      <c r="DK13" s="230" t="str">
        <f>IF(COUNTA('Datos Instalaciones'!$P$15:$P$64)=1,'Datos Instalaciones'!$P$15,IF('Datos Instalaciones'!$P18="","",'Datos Instalaciones'!$P18))</f>
        <v/>
      </c>
      <c r="DL13" s="230">
        <f>IF(COUNTA('Datos Instalaciones'!$Q$15:$Q$64)=1,'Datos Instalaciones'!$Q$15,IF('Datos Instalaciones'!$Q18="","",'Datos Instalaciones'!$Q18))</f>
        <v>0</v>
      </c>
      <c r="DM13" s="230" t="str">
        <f>IF(COUNTA('Datos Instalaciones'!$R$15:$R$64)=1,'Datos Instalaciones'!$R$15,IF('Datos Instalaciones'!$R18="","",'Datos Instalaciones'!$R18))</f>
        <v>Seleccione</v>
      </c>
      <c r="DN13" s="230" t="str">
        <f>IF(COUNTA('Datos Instalaciones'!$S$15:$S$64)=1,'Datos Instalaciones'!$S$15,IF('Datos Instalaciones'!$S18="","",'Datos Instalaciones'!$S18))</f>
        <v/>
      </c>
      <c r="DO13" s="230" t="str">
        <f>IF(COUNTA('Datos Instalaciones'!$T$15:$T$64)=1,'Datos Instalaciones'!$T$15,IF('Datos Instalaciones'!$T18="","",'Datos Instalaciones'!$T18))</f>
        <v/>
      </c>
      <c r="DP13" s="230">
        <f>IF(COUNTA('Datos Instalaciones'!$U$15:$U$64)=1,'Datos Instalaciones'!$U$15,IF('Datos Instalaciones'!$U18="","",'Datos Instalaciones'!$U18))</f>
        <v>0</v>
      </c>
      <c r="DQ13" s="230" t="str">
        <f>IF(COUNTA('Datos Instalaciones'!$V$15:$V$64)=1,'Datos Instalaciones'!$V$15,IF('Datos Instalaciones'!$V18="","",'Datos Instalaciones'!$V18))</f>
        <v>Seleccione</v>
      </c>
      <c r="DR13" s="230" t="str">
        <f>IF(COUNTA('Datos Instalaciones'!$W$15:$W$64)=1,'Datos Instalaciones'!$W$15,IF('Datos Instalaciones'!$W18="","",'Datos Instalaciones'!$W18))</f>
        <v/>
      </c>
      <c r="DS13" s="230" t="str">
        <f>IF(COUNTA('Datos Instalaciones'!$X$15:$X$64)=1,'Datos Instalaciones'!$X$15,IF('Datos Instalaciones'!$X18="","",'Datos Instalaciones'!$X18))</f>
        <v/>
      </c>
      <c r="DT13" s="230">
        <f>IF(COUNTA('Datos Instalaciones'!$Y$15:$Y$64)=1,'Datos Instalaciones'!$Y$15,IF('Datos Instalaciones'!$Y18="","",'Datos Instalaciones'!$Y18))</f>
        <v>0</v>
      </c>
      <c r="DU13" s="230" t="str">
        <f>IF(COUNTA('Datos Instalaciones'!$Z$15:$Z$64)=1,'Datos Instalaciones'!$Z$15,IF('Datos Instalaciones'!$Z18="","",'Datos Instalaciones'!$Z18))</f>
        <v>Seleccione</v>
      </c>
      <c r="DV13" s="230" t="str">
        <f>IF(COUNTA('Datos Instalaciones'!$AA$15:$AA$64)=1,'Datos Instalaciones'!$AA$15,IF('Datos Instalaciones'!$AA18="","",'Datos Instalaciones'!$AA18))</f>
        <v/>
      </c>
      <c r="DW13" s="230" t="str">
        <f>IF(COUNTA('Datos Instalaciones'!$AB$15:$AB$64)=1,'Datos Instalaciones'!$AB$15,IF('Datos Instalaciones'!$AB18="","",'Datos Instalaciones'!$AB18))</f>
        <v/>
      </c>
      <c r="DX13" s="230">
        <f>IF(COUNTA('Datos Instalaciones'!$AC$15:$AC$64)=1,'Datos Instalaciones'!$AC$15,IF('Datos Instalaciones'!$AC18="","",'Datos Instalaciones'!$AC18))</f>
        <v>0</v>
      </c>
      <c r="DY13" s="230">
        <f>IF(COUNTA('Datos Instalaciones'!$AD$15:$AD$64)=1,'Datos Instalaciones'!$AD$15,IF('Datos Instalaciones'!$AD18="","",'Datos Instalaciones'!$AD18))</f>
        <v>0</v>
      </c>
    </row>
    <row r="14" spans="1:129" s="237" customFormat="1" ht="30" customHeight="1" thickBot="1" x14ac:dyDescent="0.3">
      <c r="A14" s="19"/>
      <c r="B14" s="230" t="str">
        <f>IF(COUNTA('Datos Instalaciones'!$B$15:$B$64)=1,'Datos Instalaciones'!$B$15,IF('Datos Instalaciones'!$B19="","",'Datos Instalaciones'!$B19))</f>
        <v/>
      </c>
      <c r="C14" s="230">
        <f>IF(COUNTA('Datos Instalaciones'!$C$15:$C$64)=1,'Datos Instalaciones'!$C$15,IF('Datos Instalaciones'!$C19="","",'Datos Instalaciones'!$C19))</f>
        <v>0</v>
      </c>
      <c r="D14" s="475" t="s">
        <v>41</v>
      </c>
      <c r="E14" s="422" t="str">
        <f>+IF(D14="Seleccione","",VLOOKUP(D14,'Datos Instalaciones'!$E$15:$AD$64,26,FALSE))</f>
        <v/>
      </c>
      <c r="F14" s="173">
        <v>5</v>
      </c>
      <c r="G14" s="230" t="s">
        <v>411</v>
      </c>
      <c r="H14" s="99"/>
      <c r="I14" s="99"/>
      <c r="J14" s="99"/>
      <c r="K14" s="230"/>
      <c r="L14" s="475" t="s">
        <v>41</v>
      </c>
      <c r="M14" s="475" t="s">
        <v>41</v>
      </c>
      <c r="N14" s="446" t="s">
        <v>474</v>
      </c>
      <c r="O14" s="99"/>
      <c r="P14" s="477" t="s">
        <v>41</v>
      </c>
      <c r="Q14" s="477" t="s">
        <v>41</v>
      </c>
      <c r="R14" s="476" t="s">
        <v>41</v>
      </c>
      <c r="S14" s="105"/>
      <c r="T14" s="403"/>
      <c r="U14" s="403"/>
      <c r="V14" s="471">
        <f t="shared" si="35"/>
        <v>0</v>
      </c>
      <c r="W14" s="236" t="s">
        <v>76</v>
      </c>
      <c r="X14" s="461" t="s">
        <v>41</v>
      </c>
      <c r="Y14" s="100"/>
      <c r="Z14" s="144">
        <f t="shared" si="0"/>
        <v>0</v>
      </c>
      <c r="AA14" s="102"/>
      <c r="AB14" s="144">
        <f t="shared" si="1"/>
        <v>0</v>
      </c>
      <c r="AC14" s="145">
        <f t="shared" si="2"/>
        <v>0</v>
      </c>
      <c r="AD14" s="145">
        <f t="shared" si="3"/>
        <v>0</v>
      </c>
      <c r="AE14" s="145">
        <f t="shared" si="4"/>
        <v>0</v>
      </c>
      <c r="AF14" s="461" t="s">
        <v>41</v>
      </c>
      <c r="AG14" s="101"/>
      <c r="AH14" s="174">
        <f t="shared" si="5"/>
        <v>0</v>
      </c>
      <c r="AI14" s="102"/>
      <c r="AJ14" s="174">
        <f t="shared" si="6"/>
        <v>0</v>
      </c>
      <c r="AK14" s="175">
        <f t="shared" si="7"/>
        <v>0</v>
      </c>
      <c r="AL14" s="176">
        <f t="shared" si="8"/>
        <v>0</v>
      </c>
      <c r="AM14" s="176">
        <f t="shared" si="9"/>
        <v>0</v>
      </c>
      <c r="AN14" s="461" t="s">
        <v>41</v>
      </c>
      <c r="AO14" s="103"/>
      <c r="AP14" s="177">
        <f t="shared" si="10"/>
        <v>0</v>
      </c>
      <c r="AQ14" s="104"/>
      <c r="AR14" s="177">
        <f t="shared" si="11"/>
        <v>0</v>
      </c>
      <c r="AS14" s="178">
        <f t="shared" si="12"/>
        <v>0</v>
      </c>
      <c r="AT14" s="179">
        <f t="shared" si="13"/>
        <v>0</v>
      </c>
      <c r="AU14" s="179">
        <f t="shared" si="14"/>
        <v>0</v>
      </c>
      <c r="AV14" s="461" t="s">
        <v>41</v>
      </c>
      <c r="AW14" s="103"/>
      <c r="AX14" s="177">
        <f t="shared" si="15"/>
        <v>0</v>
      </c>
      <c r="AY14" s="104"/>
      <c r="AZ14" s="177">
        <f t="shared" si="16"/>
        <v>0</v>
      </c>
      <c r="BA14" s="180">
        <f t="shared" si="17"/>
        <v>0</v>
      </c>
      <c r="BB14" s="181">
        <f t="shared" si="18"/>
        <v>0</v>
      </c>
      <c r="BC14" s="182">
        <f t="shared" si="19"/>
        <v>0</v>
      </c>
      <c r="BD14" s="472" t="s">
        <v>41</v>
      </c>
      <c r="BE14" s="183">
        <f t="shared" si="20"/>
        <v>0</v>
      </c>
      <c r="BF14" s="184">
        <f t="shared" si="21"/>
        <v>0</v>
      </c>
      <c r="BG14" s="185">
        <f t="shared" si="22"/>
        <v>0</v>
      </c>
      <c r="BH14" s="184" t="e">
        <f t="shared" si="23"/>
        <v>#DIV/0!</v>
      </c>
      <c r="BI14" s="185">
        <f t="shared" si="24"/>
        <v>0</v>
      </c>
      <c r="BJ14" s="458" t="str">
        <f>+IF(D14="Seleccione","",VLOOKUP(D14,'Datos Instalaciones'!$E$15:$F$64,2,FALSE))</f>
        <v/>
      </c>
      <c r="BK14" s="458">
        <f t="shared" si="25"/>
        <v>1</v>
      </c>
      <c r="BL14" s="463" t="s">
        <v>41</v>
      </c>
      <c r="BM14" s="459">
        <f t="shared" si="26"/>
        <v>1</v>
      </c>
      <c r="BN14" s="474" t="str">
        <f t="shared" si="45"/>
        <v>Seleccione</v>
      </c>
      <c r="BO14" s="459">
        <f t="shared" si="46"/>
        <v>1</v>
      </c>
      <c r="BP14" s="462" t="s">
        <v>41</v>
      </c>
      <c r="BQ14" s="459">
        <f t="shared" si="36"/>
        <v>1</v>
      </c>
      <c r="BR14" s="463" t="s">
        <v>41</v>
      </c>
      <c r="BS14" s="459">
        <f t="shared" si="27"/>
        <v>1</v>
      </c>
      <c r="BT14" s="463" t="s">
        <v>41</v>
      </c>
      <c r="BU14" s="459">
        <f t="shared" si="28"/>
        <v>1</v>
      </c>
      <c r="BV14" s="463" t="s">
        <v>41</v>
      </c>
      <c r="BW14" s="459">
        <f t="shared" si="29"/>
        <v>1</v>
      </c>
      <c r="BX14" s="470" t="str">
        <f t="shared" si="47"/>
        <v>Seleccione</v>
      </c>
      <c r="BY14" s="459">
        <f t="shared" si="48"/>
        <v>1</v>
      </c>
      <c r="BZ14" s="459">
        <f t="shared" si="37"/>
        <v>1</v>
      </c>
      <c r="CA14" s="467">
        <f t="shared" ref="CA14:CG14" si="51">+CA13</f>
        <v>1</v>
      </c>
      <c r="CB14" s="467">
        <f t="shared" si="51"/>
        <v>1</v>
      </c>
      <c r="CC14" s="467">
        <f t="shared" si="51"/>
        <v>1</v>
      </c>
      <c r="CD14" s="467">
        <f t="shared" si="51"/>
        <v>1</v>
      </c>
      <c r="CE14" s="467">
        <f t="shared" si="51"/>
        <v>1</v>
      </c>
      <c r="CF14" s="467">
        <f t="shared" si="51"/>
        <v>1</v>
      </c>
      <c r="CG14" s="459">
        <f t="shared" si="51"/>
        <v>1</v>
      </c>
      <c r="CH14" s="463" t="s">
        <v>41</v>
      </c>
      <c r="CI14" s="459">
        <f t="shared" si="30"/>
        <v>1</v>
      </c>
      <c r="CJ14" s="459">
        <v>1</v>
      </c>
      <c r="CK14" s="465">
        <f t="shared" si="39"/>
        <v>1</v>
      </c>
      <c r="CL14" s="459">
        <f t="shared" si="40"/>
        <v>1</v>
      </c>
      <c r="CM14" s="222">
        <f t="shared" si="41"/>
        <v>0</v>
      </c>
      <c r="CN14" s="186">
        <f t="shared" si="42"/>
        <v>0</v>
      </c>
      <c r="CO14" s="222">
        <f t="shared" si="31"/>
        <v>0</v>
      </c>
      <c r="CP14" s="187">
        <f t="shared" si="32"/>
        <v>0</v>
      </c>
      <c r="CQ14" s="222">
        <f t="shared" si="33"/>
        <v>0</v>
      </c>
      <c r="CR14" s="187">
        <f t="shared" si="34"/>
        <v>0</v>
      </c>
      <c r="CS14" s="222">
        <f t="shared" si="43"/>
        <v>0</v>
      </c>
      <c r="CT14" s="186">
        <f t="shared" si="44"/>
        <v>0</v>
      </c>
      <c r="CU14" s="224"/>
      <c r="CV14" s="224"/>
      <c r="CW14" s="230" t="str">
        <f>IF(COUNTA('Datos Instalaciones'!$B$15:$B$64)=1,'Datos Instalaciones'!$B$15,IF('Datos Instalaciones'!$B19="","",'Datos Instalaciones'!$B19))</f>
        <v/>
      </c>
      <c r="CX14" s="230">
        <f>IF(COUNTA('Datos Instalaciones'!$C$15:$C$64)=1,'Datos Instalaciones'!$C$15,IF('Datos Instalaciones'!$C19="","",'Datos Instalaciones'!$C19))</f>
        <v>0</v>
      </c>
      <c r="CY14" s="230">
        <f>IF(COUNTA('Datos Instalaciones'!$D$15:$D$64)=1,'Datos Instalaciones'!$D$15,IF('Datos Instalaciones'!$D19="","",'Datos Instalaciones'!$D19))</f>
        <v>5</v>
      </c>
      <c r="CZ14" s="230" t="str">
        <f>IF(COUNTA('Datos Instalaciones'!$E$15:$E$64)=1,'Datos Instalaciones'!$E$15,IF('Datos Instalaciones'!$E19="","",'Datos Instalaciones'!$E19))</f>
        <v/>
      </c>
      <c r="DA14" s="230" t="str">
        <f>IF(COUNTA('Datos Instalaciones'!$F$15:$F$64)=1,'Datos Instalaciones'!$F$15,IF('Datos Instalaciones'!$F19="","",'Datos Instalaciones'!$F19))</f>
        <v>Seleccione</v>
      </c>
      <c r="DB14" s="230" t="str">
        <f>IF(COUNTA('Datos Instalaciones'!$G$15:$G$64)=1,'Datos Instalaciones'!$G$15,IF('Datos Instalaciones'!$G19="","",'Datos Instalaciones'!$G19))</f>
        <v/>
      </c>
      <c r="DC14" s="230" t="str">
        <f>IF(COUNTA('Datos Instalaciones'!$H$15:$H$64)=1,'Datos Instalaciones'!$H$15,IF('Datos Instalaciones'!$H19="","",'Datos Instalaciones'!$H19))</f>
        <v>Seleccione</v>
      </c>
      <c r="DD14" s="230" t="str">
        <f>IF(COUNTA('Datos Instalaciones'!$I$15:$I$64)=1,'Datos Instalaciones'!$I$15,IF('Datos Instalaciones'!$I19="","",'Datos Instalaciones'!$I19))</f>
        <v/>
      </c>
      <c r="DE14" s="230">
        <f>IF(COUNTA('Datos Instalaciones'!$J$15:$J$64)=1,'Datos Instalaciones'!$J$15,IF('Datos Instalaciones'!$J19="","",'Datos Instalaciones'!$J19))</f>
        <v>0</v>
      </c>
      <c r="DF14" s="230" t="str">
        <f>IF(COUNTA('Datos Instalaciones'!$K$15:$K$64)=1,'Datos Instalaciones'!$K$15,IF('Datos Instalaciones'!$K19="","",'Datos Instalaciones'!$K19))</f>
        <v>Seleccione</v>
      </c>
      <c r="DG14" s="230" t="str">
        <f>IF(COUNTA('Datos Instalaciones'!$L$15:$L$64)=1,'Datos Instalaciones'!$L$15,IF('Datos Instalaciones'!$L19="","",'Datos Instalaciones'!$L19))</f>
        <v/>
      </c>
      <c r="DH14" s="230">
        <f>IF(COUNTA('Datos Instalaciones'!$M$15:$M$64)=1,'Datos Instalaciones'!$M$15,IF('Datos Instalaciones'!$M19="","",'Datos Instalaciones'!$M19))</f>
        <v>0</v>
      </c>
      <c r="DI14" s="230" t="str">
        <f>IF(COUNTA('Datos Instalaciones'!$N$15:$N$64)=1,'Datos Instalaciones'!$N$15,IF('Datos Instalaciones'!$N19="","",'Datos Instalaciones'!$N19))</f>
        <v>Seleccione</v>
      </c>
      <c r="DJ14" s="230" t="str">
        <f>IF(COUNTA('Datos Instalaciones'!$O$15:$O$64)=1,'Datos Instalaciones'!$O$15,IF('Datos Instalaciones'!$O19="","",'Datos Instalaciones'!$O19))</f>
        <v/>
      </c>
      <c r="DK14" s="230" t="str">
        <f>IF(COUNTA('Datos Instalaciones'!$P$15:$P$64)=1,'Datos Instalaciones'!$P$15,IF('Datos Instalaciones'!$P19="","",'Datos Instalaciones'!$P19))</f>
        <v/>
      </c>
      <c r="DL14" s="230">
        <f>IF(COUNTA('Datos Instalaciones'!$Q$15:$Q$64)=1,'Datos Instalaciones'!$Q$15,IF('Datos Instalaciones'!$Q19="","",'Datos Instalaciones'!$Q19))</f>
        <v>0</v>
      </c>
      <c r="DM14" s="230" t="str">
        <f>IF(COUNTA('Datos Instalaciones'!$R$15:$R$64)=1,'Datos Instalaciones'!$R$15,IF('Datos Instalaciones'!$R19="","",'Datos Instalaciones'!$R19))</f>
        <v>Seleccione</v>
      </c>
      <c r="DN14" s="230" t="str">
        <f>IF(COUNTA('Datos Instalaciones'!$S$15:$S$64)=1,'Datos Instalaciones'!$S$15,IF('Datos Instalaciones'!$S19="","",'Datos Instalaciones'!$S19))</f>
        <v/>
      </c>
      <c r="DO14" s="230" t="str">
        <f>IF(COUNTA('Datos Instalaciones'!$T$15:$T$64)=1,'Datos Instalaciones'!$T$15,IF('Datos Instalaciones'!$T19="","",'Datos Instalaciones'!$T19))</f>
        <v/>
      </c>
      <c r="DP14" s="230">
        <f>IF(COUNTA('Datos Instalaciones'!$U$15:$U$64)=1,'Datos Instalaciones'!$U$15,IF('Datos Instalaciones'!$U19="","",'Datos Instalaciones'!$U19))</f>
        <v>0</v>
      </c>
      <c r="DQ14" s="230" t="str">
        <f>IF(COUNTA('Datos Instalaciones'!$V$15:$V$64)=1,'Datos Instalaciones'!$V$15,IF('Datos Instalaciones'!$V19="","",'Datos Instalaciones'!$V19))</f>
        <v>Seleccione</v>
      </c>
      <c r="DR14" s="230" t="str">
        <f>IF(COUNTA('Datos Instalaciones'!$W$15:$W$64)=1,'Datos Instalaciones'!$W$15,IF('Datos Instalaciones'!$W19="","",'Datos Instalaciones'!$W19))</f>
        <v/>
      </c>
      <c r="DS14" s="230" t="str">
        <f>IF(COUNTA('Datos Instalaciones'!$X$15:$X$64)=1,'Datos Instalaciones'!$X$15,IF('Datos Instalaciones'!$X19="","",'Datos Instalaciones'!$X19))</f>
        <v/>
      </c>
      <c r="DT14" s="230">
        <f>IF(COUNTA('Datos Instalaciones'!$Y$15:$Y$64)=1,'Datos Instalaciones'!$Y$15,IF('Datos Instalaciones'!$Y19="","",'Datos Instalaciones'!$Y19))</f>
        <v>0</v>
      </c>
      <c r="DU14" s="230" t="str">
        <f>IF(COUNTA('Datos Instalaciones'!$Z$15:$Z$64)=1,'Datos Instalaciones'!$Z$15,IF('Datos Instalaciones'!$Z19="","",'Datos Instalaciones'!$Z19))</f>
        <v>Seleccione</v>
      </c>
      <c r="DV14" s="230" t="str">
        <f>IF(COUNTA('Datos Instalaciones'!$AA$15:$AA$64)=1,'Datos Instalaciones'!$AA$15,IF('Datos Instalaciones'!$AA19="","",'Datos Instalaciones'!$AA19))</f>
        <v/>
      </c>
      <c r="DW14" s="230" t="str">
        <f>IF(COUNTA('Datos Instalaciones'!$AB$15:$AB$64)=1,'Datos Instalaciones'!$AB$15,IF('Datos Instalaciones'!$AB19="","",'Datos Instalaciones'!$AB19))</f>
        <v/>
      </c>
      <c r="DX14" s="230">
        <f>IF(COUNTA('Datos Instalaciones'!$AC$15:$AC$64)=1,'Datos Instalaciones'!$AC$15,IF('Datos Instalaciones'!$AC19="","",'Datos Instalaciones'!$AC19))</f>
        <v>0</v>
      </c>
      <c r="DY14" s="230">
        <f>IF(COUNTA('Datos Instalaciones'!$AD$15:$AD$64)=1,'Datos Instalaciones'!$AD$15,IF('Datos Instalaciones'!$AD19="","",'Datos Instalaciones'!$AD19))</f>
        <v>0</v>
      </c>
    </row>
    <row r="15" spans="1:129" s="237" customFormat="1" ht="30" customHeight="1" thickBot="1" x14ac:dyDescent="0.3">
      <c r="A15" s="19"/>
      <c r="B15" s="230" t="str">
        <f>IF(COUNTA('Datos Instalaciones'!$B$15:$B$64)=1,'Datos Instalaciones'!$B$15,IF('Datos Instalaciones'!$B20="","",'Datos Instalaciones'!$B20))</f>
        <v/>
      </c>
      <c r="C15" s="230">
        <f>IF(COUNTA('Datos Instalaciones'!$C$15:$C$64)=1,'Datos Instalaciones'!$C$15,IF('Datos Instalaciones'!$C20="","",'Datos Instalaciones'!$C20))</f>
        <v>0</v>
      </c>
      <c r="D15" s="475" t="s">
        <v>41</v>
      </c>
      <c r="E15" s="422" t="str">
        <f>+IF(D15="Seleccione","",VLOOKUP(D15,'Datos Instalaciones'!$E$15:$AD$64,26,FALSE))</f>
        <v/>
      </c>
      <c r="F15" s="173">
        <v>6</v>
      </c>
      <c r="G15" s="230" t="s">
        <v>411</v>
      </c>
      <c r="H15" s="99"/>
      <c r="I15" s="99"/>
      <c r="J15" s="99"/>
      <c r="K15" s="230"/>
      <c r="L15" s="475" t="s">
        <v>41</v>
      </c>
      <c r="M15" s="475" t="s">
        <v>41</v>
      </c>
      <c r="N15" s="446" t="s">
        <v>474</v>
      </c>
      <c r="O15" s="99"/>
      <c r="P15" s="477" t="s">
        <v>41</v>
      </c>
      <c r="Q15" s="477" t="s">
        <v>41</v>
      </c>
      <c r="R15" s="476" t="s">
        <v>41</v>
      </c>
      <c r="S15" s="105"/>
      <c r="T15" s="403"/>
      <c r="U15" s="403"/>
      <c r="V15" s="471">
        <f t="shared" si="35"/>
        <v>0</v>
      </c>
      <c r="W15" s="236" t="s">
        <v>76</v>
      </c>
      <c r="X15" s="461" t="s">
        <v>41</v>
      </c>
      <c r="Y15" s="100"/>
      <c r="Z15" s="144">
        <f t="shared" si="0"/>
        <v>0</v>
      </c>
      <c r="AA15" s="102"/>
      <c r="AB15" s="144">
        <f t="shared" si="1"/>
        <v>0</v>
      </c>
      <c r="AC15" s="145">
        <f t="shared" si="2"/>
        <v>0</v>
      </c>
      <c r="AD15" s="145">
        <f t="shared" si="3"/>
        <v>0</v>
      </c>
      <c r="AE15" s="145">
        <f t="shared" si="4"/>
        <v>0</v>
      </c>
      <c r="AF15" s="461" t="s">
        <v>41</v>
      </c>
      <c r="AG15" s="101"/>
      <c r="AH15" s="174">
        <f t="shared" si="5"/>
        <v>0</v>
      </c>
      <c r="AI15" s="102"/>
      <c r="AJ15" s="174">
        <f t="shared" si="6"/>
        <v>0</v>
      </c>
      <c r="AK15" s="175">
        <f t="shared" si="7"/>
        <v>0</v>
      </c>
      <c r="AL15" s="176">
        <f t="shared" si="8"/>
        <v>0</v>
      </c>
      <c r="AM15" s="176">
        <f t="shared" si="9"/>
        <v>0</v>
      </c>
      <c r="AN15" s="461" t="s">
        <v>41</v>
      </c>
      <c r="AO15" s="103"/>
      <c r="AP15" s="177">
        <f t="shared" si="10"/>
        <v>0</v>
      </c>
      <c r="AQ15" s="104"/>
      <c r="AR15" s="177">
        <f t="shared" si="11"/>
        <v>0</v>
      </c>
      <c r="AS15" s="178">
        <f t="shared" si="12"/>
        <v>0</v>
      </c>
      <c r="AT15" s="179">
        <f t="shared" si="13"/>
        <v>0</v>
      </c>
      <c r="AU15" s="179">
        <f t="shared" si="14"/>
        <v>0</v>
      </c>
      <c r="AV15" s="461" t="s">
        <v>41</v>
      </c>
      <c r="AW15" s="103"/>
      <c r="AX15" s="177">
        <f t="shared" si="15"/>
        <v>0</v>
      </c>
      <c r="AY15" s="104"/>
      <c r="AZ15" s="177">
        <f t="shared" si="16"/>
        <v>0</v>
      </c>
      <c r="BA15" s="180">
        <f t="shared" si="17"/>
        <v>0</v>
      </c>
      <c r="BB15" s="181">
        <f t="shared" si="18"/>
        <v>0</v>
      </c>
      <c r="BC15" s="182">
        <f t="shared" si="19"/>
        <v>0</v>
      </c>
      <c r="BD15" s="472" t="s">
        <v>41</v>
      </c>
      <c r="BE15" s="183">
        <f t="shared" si="20"/>
        <v>0</v>
      </c>
      <c r="BF15" s="184">
        <f t="shared" si="21"/>
        <v>0</v>
      </c>
      <c r="BG15" s="185">
        <f t="shared" si="22"/>
        <v>0</v>
      </c>
      <c r="BH15" s="184" t="e">
        <f t="shared" si="23"/>
        <v>#DIV/0!</v>
      </c>
      <c r="BI15" s="185">
        <f t="shared" si="24"/>
        <v>0</v>
      </c>
      <c r="BJ15" s="458" t="str">
        <f>+IF(D15="Seleccione","",VLOOKUP(D15,'Datos Instalaciones'!$E$15:$F$64,2,FALSE))</f>
        <v/>
      </c>
      <c r="BK15" s="458">
        <f t="shared" si="25"/>
        <v>1</v>
      </c>
      <c r="BL15" s="463" t="s">
        <v>41</v>
      </c>
      <c r="BM15" s="459">
        <f t="shared" si="26"/>
        <v>1</v>
      </c>
      <c r="BN15" s="474" t="str">
        <f t="shared" si="45"/>
        <v>Seleccione</v>
      </c>
      <c r="BO15" s="459">
        <f t="shared" si="46"/>
        <v>1</v>
      </c>
      <c r="BP15" s="462" t="s">
        <v>41</v>
      </c>
      <c r="BQ15" s="459">
        <f t="shared" si="36"/>
        <v>1</v>
      </c>
      <c r="BR15" s="463" t="s">
        <v>41</v>
      </c>
      <c r="BS15" s="459">
        <f t="shared" si="27"/>
        <v>1</v>
      </c>
      <c r="BT15" s="463" t="s">
        <v>41</v>
      </c>
      <c r="BU15" s="459">
        <f t="shared" si="28"/>
        <v>1</v>
      </c>
      <c r="BV15" s="463" t="s">
        <v>41</v>
      </c>
      <c r="BW15" s="459">
        <f t="shared" si="29"/>
        <v>1</v>
      </c>
      <c r="BX15" s="470" t="str">
        <f t="shared" si="47"/>
        <v>Seleccione</v>
      </c>
      <c r="BY15" s="459">
        <f t="shared" si="48"/>
        <v>1</v>
      </c>
      <c r="BZ15" s="459">
        <f t="shared" si="37"/>
        <v>1</v>
      </c>
      <c r="CA15" s="467">
        <f t="shared" ref="CA15:CG15" si="52">+CA14</f>
        <v>1</v>
      </c>
      <c r="CB15" s="467">
        <f t="shared" si="52"/>
        <v>1</v>
      </c>
      <c r="CC15" s="467">
        <f t="shared" si="52"/>
        <v>1</v>
      </c>
      <c r="CD15" s="467">
        <f t="shared" si="52"/>
        <v>1</v>
      </c>
      <c r="CE15" s="467">
        <f t="shared" si="52"/>
        <v>1</v>
      </c>
      <c r="CF15" s="467">
        <f t="shared" si="52"/>
        <v>1</v>
      </c>
      <c r="CG15" s="459">
        <f t="shared" si="52"/>
        <v>1</v>
      </c>
      <c r="CH15" s="463" t="s">
        <v>41</v>
      </c>
      <c r="CI15" s="459">
        <f t="shared" si="30"/>
        <v>1</v>
      </c>
      <c r="CJ15" s="459">
        <v>1</v>
      </c>
      <c r="CK15" s="465">
        <f t="shared" si="39"/>
        <v>1</v>
      </c>
      <c r="CL15" s="459">
        <f t="shared" si="40"/>
        <v>1</v>
      </c>
      <c r="CM15" s="222">
        <f t="shared" si="41"/>
        <v>0</v>
      </c>
      <c r="CN15" s="186">
        <f t="shared" si="42"/>
        <v>0</v>
      </c>
      <c r="CO15" s="222">
        <f t="shared" si="31"/>
        <v>0</v>
      </c>
      <c r="CP15" s="187">
        <f t="shared" si="32"/>
        <v>0</v>
      </c>
      <c r="CQ15" s="222">
        <f t="shared" si="33"/>
        <v>0</v>
      </c>
      <c r="CR15" s="187">
        <f t="shared" si="34"/>
        <v>0</v>
      </c>
      <c r="CS15" s="222">
        <f t="shared" si="43"/>
        <v>0</v>
      </c>
      <c r="CT15" s="186">
        <f t="shared" si="44"/>
        <v>0</v>
      </c>
      <c r="CU15" s="224"/>
      <c r="CV15" s="224"/>
      <c r="CW15" s="230" t="str">
        <f>IF(COUNTA('Datos Instalaciones'!$B$15:$B$64)=1,'Datos Instalaciones'!$B$15,IF('Datos Instalaciones'!$B20="","",'Datos Instalaciones'!$B20))</f>
        <v/>
      </c>
      <c r="CX15" s="230">
        <f>IF(COUNTA('Datos Instalaciones'!$C$15:$C$64)=1,'Datos Instalaciones'!$C$15,IF('Datos Instalaciones'!$C20="","",'Datos Instalaciones'!$C20))</f>
        <v>0</v>
      </c>
      <c r="CY15" s="230">
        <f>IF(COUNTA('Datos Instalaciones'!$D$15:$D$64)=1,'Datos Instalaciones'!$D$15,IF('Datos Instalaciones'!$D20="","",'Datos Instalaciones'!$D20))</f>
        <v>6</v>
      </c>
      <c r="CZ15" s="230" t="str">
        <f>IF(COUNTA('Datos Instalaciones'!$E$15:$E$64)=1,'Datos Instalaciones'!$E$15,IF('Datos Instalaciones'!$E20="","",'Datos Instalaciones'!$E20))</f>
        <v/>
      </c>
      <c r="DA15" s="230" t="str">
        <f>IF(COUNTA('Datos Instalaciones'!$F$15:$F$64)=1,'Datos Instalaciones'!$F$15,IF('Datos Instalaciones'!$F20="","",'Datos Instalaciones'!$F20))</f>
        <v>Seleccione</v>
      </c>
      <c r="DB15" s="230" t="str">
        <f>IF(COUNTA('Datos Instalaciones'!$G$15:$G$64)=1,'Datos Instalaciones'!$G$15,IF('Datos Instalaciones'!$G20="","",'Datos Instalaciones'!$G20))</f>
        <v/>
      </c>
      <c r="DC15" s="230" t="str">
        <f>IF(COUNTA('Datos Instalaciones'!$H$15:$H$64)=1,'Datos Instalaciones'!$H$15,IF('Datos Instalaciones'!$H20="","",'Datos Instalaciones'!$H20))</f>
        <v>Seleccione</v>
      </c>
      <c r="DD15" s="230" t="str">
        <f>IF(COUNTA('Datos Instalaciones'!$I$15:$I$64)=1,'Datos Instalaciones'!$I$15,IF('Datos Instalaciones'!$I20="","",'Datos Instalaciones'!$I20))</f>
        <v/>
      </c>
      <c r="DE15" s="230">
        <f>IF(COUNTA('Datos Instalaciones'!$J$15:$J$64)=1,'Datos Instalaciones'!$J$15,IF('Datos Instalaciones'!$J20="","",'Datos Instalaciones'!$J20))</f>
        <v>0</v>
      </c>
      <c r="DF15" s="230" t="str">
        <f>IF(COUNTA('Datos Instalaciones'!$K$15:$K$64)=1,'Datos Instalaciones'!$K$15,IF('Datos Instalaciones'!$K20="","",'Datos Instalaciones'!$K20))</f>
        <v>Seleccione</v>
      </c>
      <c r="DG15" s="230" t="str">
        <f>IF(COUNTA('Datos Instalaciones'!$L$15:$L$64)=1,'Datos Instalaciones'!$L$15,IF('Datos Instalaciones'!$L20="","",'Datos Instalaciones'!$L20))</f>
        <v/>
      </c>
      <c r="DH15" s="230">
        <f>IF(COUNTA('Datos Instalaciones'!$M$15:$M$64)=1,'Datos Instalaciones'!$M$15,IF('Datos Instalaciones'!$M20="","",'Datos Instalaciones'!$M20))</f>
        <v>0</v>
      </c>
      <c r="DI15" s="230" t="str">
        <f>IF(COUNTA('Datos Instalaciones'!$N$15:$N$64)=1,'Datos Instalaciones'!$N$15,IF('Datos Instalaciones'!$N20="","",'Datos Instalaciones'!$N20))</f>
        <v>Seleccione</v>
      </c>
      <c r="DJ15" s="230" t="str">
        <f>IF(COUNTA('Datos Instalaciones'!$O$15:$O$64)=1,'Datos Instalaciones'!$O$15,IF('Datos Instalaciones'!$O20="","",'Datos Instalaciones'!$O20))</f>
        <v/>
      </c>
      <c r="DK15" s="230" t="str">
        <f>IF(COUNTA('Datos Instalaciones'!$P$15:$P$64)=1,'Datos Instalaciones'!$P$15,IF('Datos Instalaciones'!$P20="","",'Datos Instalaciones'!$P20))</f>
        <v/>
      </c>
      <c r="DL15" s="230">
        <f>IF(COUNTA('Datos Instalaciones'!$Q$15:$Q$64)=1,'Datos Instalaciones'!$Q$15,IF('Datos Instalaciones'!$Q20="","",'Datos Instalaciones'!$Q20))</f>
        <v>0</v>
      </c>
      <c r="DM15" s="230" t="str">
        <f>IF(COUNTA('Datos Instalaciones'!$R$15:$R$64)=1,'Datos Instalaciones'!$R$15,IF('Datos Instalaciones'!$R20="","",'Datos Instalaciones'!$R20))</f>
        <v>Seleccione</v>
      </c>
      <c r="DN15" s="230" t="str">
        <f>IF(COUNTA('Datos Instalaciones'!$S$15:$S$64)=1,'Datos Instalaciones'!$S$15,IF('Datos Instalaciones'!$S20="","",'Datos Instalaciones'!$S20))</f>
        <v/>
      </c>
      <c r="DO15" s="230" t="str">
        <f>IF(COUNTA('Datos Instalaciones'!$T$15:$T$64)=1,'Datos Instalaciones'!$T$15,IF('Datos Instalaciones'!$T20="","",'Datos Instalaciones'!$T20))</f>
        <v/>
      </c>
      <c r="DP15" s="230">
        <f>IF(COUNTA('Datos Instalaciones'!$U$15:$U$64)=1,'Datos Instalaciones'!$U$15,IF('Datos Instalaciones'!$U20="","",'Datos Instalaciones'!$U20))</f>
        <v>0</v>
      </c>
      <c r="DQ15" s="230" t="str">
        <f>IF(COUNTA('Datos Instalaciones'!$V$15:$V$64)=1,'Datos Instalaciones'!$V$15,IF('Datos Instalaciones'!$V20="","",'Datos Instalaciones'!$V20))</f>
        <v>Seleccione</v>
      </c>
      <c r="DR15" s="230" t="str">
        <f>IF(COUNTA('Datos Instalaciones'!$W$15:$W$64)=1,'Datos Instalaciones'!$W$15,IF('Datos Instalaciones'!$W20="","",'Datos Instalaciones'!$W20))</f>
        <v/>
      </c>
      <c r="DS15" s="230" t="str">
        <f>IF(COUNTA('Datos Instalaciones'!$X$15:$X$64)=1,'Datos Instalaciones'!$X$15,IF('Datos Instalaciones'!$X20="","",'Datos Instalaciones'!$X20))</f>
        <v/>
      </c>
      <c r="DT15" s="230">
        <f>IF(COUNTA('Datos Instalaciones'!$Y$15:$Y$64)=1,'Datos Instalaciones'!$Y$15,IF('Datos Instalaciones'!$Y20="","",'Datos Instalaciones'!$Y20))</f>
        <v>0</v>
      </c>
      <c r="DU15" s="230" t="str">
        <f>IF(COUNTA('Datos Instalaciones'!$Z$15:$Z$64)=1,'Datos Instalaciones'!$Z$15,IF('Datos Instalaciones'!$Z20="","",'Datos Instalaciones'!$Z20))</f>
        <v>Seleccione</v>
      </c>
      <c r="DV15" s="230" t="str">
        <f>IF(COUNTA('Datos Instalaciones'!$AA$15:$AA$64)=1,'Datos Instalaciones'!$AA$15,IF('Datos Instalaciones'!$AA20="","",'Datos Instalaciones'!$AA20))</f>
        <v/>
      </c>
      <c r="DW15" s="230" t="str">
        <f>IF(COUNTA('Datos Instalaciones'!$AB$15:$AB$64)=1,'Datos Instalaciones'!$AB$15,IF('Datos Instalaciones'!$AB20="","",'Datos Instalaciones'!$AB20))</f>
        <v/>
      </c>
      <c r="DX15" s="230">
        <f>IF(COUNTA('Datos Instalaciones'!$AC$15:$AC$64)=1,'Datos Instalaciones'!$AC$15,IF('Datos Instalaciones'!$AC20="","",'Datos Instalaciones'!$AC20))</f>
        <v>0</v>
      </c>
      <c r="DY15" s="230">
        <f>IF(COUNTA('Datos Instalaciones'!$AD$15:$AD$64)=1,'Datos Instalaciones'!$AD$15,IF('Datos Instalaciones'!$AD20="","",'Datos Instalaciones'!$AD20))</f>
        <v>0</v>
      </c>
    </row>
    <row r="16" spans="1:129" s="237" customFormat="1" ht="30" customHeight="1" thickBot="1" x14ac:dyDescent="0.3">
      <c r="A16" s="19"/>
      <c r="B16" s="230" t="str">
        <f>IF(COUNTA('Datos Instalaciones'!$B$15:$B$64)=1,'Datos Instalaciones'!$B$15,IF('Datos Instalaciones'!$B21="","",'Datos Instalaciones'!$B21))</f>
        <v/>
      </c>
      <c r="C16" s="230">
        <f>IF(COUNTA('Datos Instalaciones'!$C$15:$C$64)=1,'Datos Instalaciones'!$C$15,IF('Datos Instalaciones'!$C21="","",'Datos Instalaciones'!$C21))</f>
        <v>0</v>
      </c>
      <c r="D16" s="475" t="s">
        <v>41</v>
      </c>
      <c r="E16" s="422" t="str">
        <f>+IF(D16="Seleccione","",VLOOKUP(D16,'Datos Instalaciones'!$E$15:$AD$64,26,FALSE))</f>
        <v/>
      </c>
      <c r="F16" s="173">
        <v>7</v>
      </c>
      <c r="G16" s="230" t="s">
        <v>411</v>
      </c>
      <c r="H16" s="99"/>
      <c r="I16" s="99"/>
      <c r="J16" s="99"/>
      <c r="K16" s="230"/>
      <c r="L16" s="475" t="s">
        <v>41</v>
      </c>
      <c r="M16" s="475" t="s">
        <v>41</v>
      </c>
      <c r="N16" s="446" t="s">
        <v>474</v>
      </c>
      <c r="O16" s="99"/>
      <c r="P16" s="477" t="s">
        <v>41</v>
      </c>
      <c r="Q16" s="477" t="s">
        <v>41</v>
      </c>
      <c r="R16" s="476" t="s">
        <v>41</v>
      </c>
      <c r="S16" s="105"/>
      <c r="T16" s="403"/>
      <c r="U16" s="403"/>
      <c r="V16" s="471">
        <f t="shared" si="35"/>
        <v>0</v>
      </c>
      <c r="W16" s="236" t="s">
        <v>76</v>
      </c>
      <c r="X16" s="461" t="s">
        <v>41</v>
      </c>
      <c r="Y16" s="100"/>
      <c r="Z16" s="144">
        <f t="shared" si="0"/>
        <v>0</v>
      </c>
      <c r="AA16" s="102"/>
      <c r="AB16" s="144">
        <f t="shared" si="1"/>
        <v>0</v>
      </c>
      <c r="AC16" s="145">
        <f t="shared" si="2"/>
        <v>0</v>
      </c>
      <c r="AD16" s="145">
        <f t="shared" si="3"/>
        <v>0</v>
      </c>
      <c r="AE16" s="145">
        <f t="shared" si="4"/>
        <v>0</v>
      </c>
      <c r="AF16" s="461" t="s">
        <v>41</v>
      </c>
      <c r="AG16" s="101"/>
      <c r="AH16" s="174">
        <f t="shared" si="5"/>
        <v>0</v>
      </c>
      <c r="AI16" s="102"/>
      <c r="AJ16" s="174">
        <f t="shared" si="6"/>
        <v>0</v>
      </c>
      <c r="AK16" s="175">
        <f t="shared" si="7"/>
        <v>0</v>
      </c>
      <c r="AL16" s="176">
        <f t="shared" si="8"/>
        <v>0</v>
      </c>
      <c r="AM16" s="176">
        <f t="shared" si="9"/>
        <v>0</v>
      </c>
      <c r="AN16" s="461" t="s">
        <v>41</v>
      </c>
      <c r="AO16" s="103"/>
      <c r="AP16" s="177">
        <f t="shared" si="10"/>
        <v>0</v>
      </c>
      <c r="AQ16" s="104"/>
      <c r="AR16" s="177">
        <f t="shared" si="11"/>
        <v>0</v>
      </c>
      <c r="AS16" s="178">
        <f t="shared" si="12"/>
        <v>0</v>
      </c>
      <c r="AT16" s="179">
        <f t="shared" si="13"/>
        <v>0</v>
      </c>
      <c r="AU16" s="179">
        <f t="shared" si="14"/>
        <v>0</v>
      </c>
      <c r="AV16" s="461" t="s">
        <v>41</v>
      </c>
      <c r="AW16" s="103"/>
      <c r="AX16" s="177">
        <f t="shared" si="15"/>
        <v>0</v>
      </c>
      <c r="AY16" s="104"/>
      <c r="AZ16" s="177">
        <f t="shared" si="16"/>
        <v>0</v>
      </c>
      <c r="BA16" s="180">
        <f t="shared" si="17"/>
        <v>0</v>
      </c>
      <c r="BB16" s="181">
        <f t="shared" si="18"/>
        <v>0</v>
      </c>
      <c r="BC16" s="182">
        <f t="shared" si="19"/>
        <v>0</v>
      </c>
      <c r="BD16" s="472" t="s">
        <v>41</v>
      </c>
      <c r="BE16" s="183">
        <f t="shared" si="20"/>
        <v>0</v>
      </c>
      <c r="BF16" s="184">
        <f t="shared" si="21"/>
        <v>0</v>
      </c>
      <c r="BG16" s="185">
        <f t="shared" si="22"/>
        <v>0</v>
      </c>
      <c r="BH16" s="184" t="e">
        <f t="shared" si="23"/>
        <v>#DIV/0!</v>
      </c>
      <c r="BI16" s="185">
        <f t="shared" si="24"/>
        <v>0</v>
      </c>
      <c r="BJ16" s="458" t="str">
        <f>+IF(D16="Seleccione","",VLOOKUP(D16,'Datos Instalaciones'!$E$15:$F$64,2,FALSE))</f>
        <v/>
      </c>
      <c r="BK16" s="458">
        <f t="shared" si="25"/>
        <v>1</v>
      </c>
      <c r="BL16" s="463" t="s">
        <v>41</v>
      </c>
      <c r="BM16" s="459">
        <f t="shared" si="26"/>
        <v>1</v>
      </c>
      <c r="BN16" s="474" t="str">
        <f t="shared" si="45"/>
        <v>Seleccione</v>
      </c>
      <c r="BO16" s="459">
        <f t="shared" si="46"/>
        <v>1</v>
      </c>
      <c r="BP16" s="462" t="s">
        <v>41</v>
      </c>
      <c r="BQ16" s="459">
        <f t="shared" si="36"/>
        <v>1</v>
      </c>
      <c r="BR16" s="463" t="s">
        <v>41</v>
      </c>
      <c r="BS16" s="459">
        <f t="shared" si="27"/>
        <v>1</v>
      </c>
      <c r="BT16" s="463" t="s">
        <v>41</v>
      </c>
      <c r="BU16" s="459">
        <f t="shared" si="28"/>
        <v>1</v>
      </c>
      <c r="BV16" s="463" t="s">
        <v>41</v>
      </c>
      <c r="BW16" s="459">
        <f t="shared" si="29"/>
        <v>1</v>
      </c>
      <c r="BX16" s="470" t="str">
        <f t="shared" si="47"/>
        <v>Seleccione</v>
      </c>
      <c r="BY16" s="459">
        <f t="shared" si="48"/>
        <v>1</v>
      </c>
      <c r="BZ16" s="459">
        <f t="shared" si="37"/>
        <v>1</v>
      </c>
      <c r="CA16" s="467">
        <f t="shared" ref="CA16:CG16" si="53">+CA15</f>
        <v>1</v>
      </c>
      <c r="CB16" s="467">
        <f t="shared" si="53"/>
        <v>1</v>
      </c>
      <c r="CC16" s="467">
        <f t="shared" si="53"/>
        <v>1</v>
      </c>
      <c r="CD16" s="467">
        <f t="shared" si="53"/>
        <v>1</v>
      </c>
      <c r="CE16" s="467">
        <f t="shared" si="53"/>
        <v>1</v>
      </c>
      <c r="CF16" s="467">
        <f t="shared" si="53"/>
        <v>1</v>
      </c>
      <c r="CG16" s="459">
        <f t="shared" si="53"/>
        <v>1</v>
      </c>
      <c r="CH16" s="463" t="s">
        <v>41</v>
      </c>
      <c r="CI16" s="459">
        <f t="shared" si="30"/>
        <v>1</v>
      </c>
      <c r="CJ16" s="459">
        <v>1</v>
      </c>
      <c r="CK16" s="465">
        <f t="shared" si="39"/>
        <v>1</v>
      </c>
      <c r="CL16" s="459">
        <f t="shared" si="40"/>
        <v>1</v>
      </c>
      <c r="CM16" s="222">
        <f t="shared" si="41"/>
        <v>0</v>
      </c>
      <c r="CN16" s="186">
        <f t="shared" si="42"/>
        <v>0</v>
      </c>
      <c r="CO16" s="222">
        <f t="shared" si="31"/>
        <v>0</v>
      </c>
      <c r="CP16" s="187">
        <f t="shared" si="32"/>
        <v>0</v>
      </c>
      <c r="CQ16" s="222">
        <f t="shared" si="33"/>
        <v>0</v>
      </c>
      <c r="CR16" s="187">
        <f t="shared" si="34"/>
        <v>0</v>
      </c>
      <c r="CS16" s="222">
        <f t="shared" si="43"/>
        <v>0</v>
      </c>
      <c r="CT16" s="186">
        <f t="shared" si="44"/>
        <v>0</v>
      </c>
      <c r="CU16" s="224"/>
      <c r="CV16" s="224"/>
      <c r="CW16" s="230" t="str">
        <f>IF(COUNTA('Datos Instalaciones'!$B$15:$B$64)=1,'Datos Instalaciones'!$B$15,IF('Datos Instalaciones'!$B21="","",'Datos Instalaciones'!$B21))</f>
        <v/>
      </c>
      <c r="CX16" s="230">
        <f>IF(COUNTA('Datos Instalaciones'!$C$15:$C$64)=1,'Datos Instalaciones'!$C$15,IF('Datos Instalaciones'!$C21="","",'Datos Instalaciones'!$C21))</f>
        <v>0</v>
      </c>
      <c r="CY16" s="230">
        <f>IF(COUNTA('Datos Instalaciones'!$D$15:$D$64)=1,'Datos Instalaciones'!$D$15,IF('Datos Instalaciones'!$D21="","",'Datos Instalaciones'!$D21))</f>
        <v>7</v>
      </c>
      <c r="CZ16" s="230" t="str">
        <f>IF(COUNTA('Datos Instalaciones'!$E$15:$E$64)=1,'Datos Instalaciones'!$E$15,IF('Datos Instalaciones'!$E21="","",'Datos Instalaciones'!$E21))</f>
        <v/>
      </c>
      <c r="DA16" s="230" t="str">
        <f>IF(COUNTA('Datos Instalaciones'!$F$15:$F$64)=1,'Datos Instalaciones'!$F$15,IF('Datos Instalaciones'!$F21="","",'Datos Instalaciones'!$F21))</f>
        <v>Seleccione</v>
      </c>
      <c r="DB16" s="230" t="str">
        <f>IF(COUNTA('Datos Instalaciones'!$G$15:$G$64)=1,'Datos Instalaciones'!$G$15,IF('Datos Instalaciones'!$G21="","",'Datos Instalaciones'!$G21))</f>
        <v/>
      </c>
      <c r="DC16" s="230" t="str">
        <f>IF(COUNTA('Datos Instalaciones'!$H$15:$H$64)=1,'Datos Instalaciones'!$H$15,IF('Datos Instalaciones'!$H21="","",'Datos Instalaciones'!$H21))</f>
        <v>Seleccione</v>
      </c>
      <c r="DD16" s="230" t="str">
        <f>IF(COUNTA('Datos Instalaciones'!$I$15:$I$64)=1,'Datos Instalaciones'!$I$15,IF('Datos Instalaciones'!$I21="","",'Datos Instalaciones'!$I21))</f>
        <v/>
      </c>
      <c r="DE16" s="230">
        <f>IF(COUNTA('Datos Instalaciones'!$J$15:$J$64)=1,'Datos Instalaciones'!$J$15,IF('Datos Instalaciones'!$J21="","",'Datos Instalaciones'!$J21))</f>
        <v>0</v>
      </c>
      <c r="DF16" s="230" t="str">
        <f>IF(COUNTA('Datos Instalaciones'!$K$15:$K$64)=1,'Datos Instalaciones'!$K$15,IF('Datos Instalaciones'!$K21="","",'Datos Instalaciones'!$K21))</f>
        <v>Seleccione</v>
      </c>
      <c r="DG16" s="230" t="str">
        <f>IF(COUNTA('Datos Instalaciones'!$L$15:$L$64)=1,'Datos Instalaciones'!$L$15,IF('Datos Instalaciones'!$L21="","",'Datos Instalaciones'!$L21))</f>
        <v/>
      </c>
      <c r="DH16" s="230">
        <f>IF(COUNTA('Datos Instalaciones'!$M$15:$M$64)=1,'Datos Instalaciones'!$M$15,IF('Datos Instalaciones'!$M21="","",'Datos Instalaciones'!$M21))</f>
        <v>0</v>
      </c>
      <c r="DI16" s="230" t="str">
        <f>IF(COUNTA('Datos Instalaciones'!$N$15:$N$64)=1,'Datos Instalaciones'!$N$15,IF('Datos Instalaciones'!$N21="","",'Datos Instalaciones'!$N21))</f>
        <v>Seleccione</v>
      </c>
      <c r="DJ16" s="230" t="str">
        <f>IF(COUNTA('Datos Instalaciones'!$O$15:$O$64)=1,'Datos Instalaciones'!$O$15,IF('Datos Instalaciones'!$O21="","",'Datos Instalaciones'!$O21))</f>
        <v/>
      </c>
      <c r="DK16" s="230" t="str">
        <f>IF(COUNTA('Datos Instalaciones'!$P$15:$P$64)=1,'Datos Instalaciones'!$P$15,IF('Datos Instalaciones'!$P21="","",'Datos Instalaciones'!$P21))</f>
        <v/>
      </c>
      <c r="DL16" s="230">
        <f>IF(COUNTA('Datos Instalaciones'!$Q$15:$Q$64)=1,'Datos Instalaciones'!$Q$15,IF('Datos Instalaciones'!$Q21="","",'Datos Instalaciones'!$Q21))</f>
        <v>0</v>
      </c>
      <c r="DM16" s="230" t="str">
        <f>IF(COUNTA('Datos Instalaciones'!$R$15:$R$64)=1,'Datos Instalaciones'!$R$15,IF('Datos Instalaciones'!$R21="","",'Datos Instalaciones'!$R21))</f>
        <v>Seleccione</v>
      </c>
      <c r="DN16" s="230" t="str">
        <f>IF(COUNTA('Datos Instalaciones'!$S$15:$S$64)=1,'Datos Instalaciones'!$S$15,IF('Datos Instalaciones'!$S21="","",'Datos Instalaciones'!$S21))</f>
        <v/>
      </c>
      <c r="DO16" s="230" t="str">
        <f>IF(COUNTA('Datos Instalaciones'!$T$15:$T$64)=1,'Datos Instalaciones'!$T$15,IF('Datos Instalaciones'!$T21="","",'Datos Instalaciones'!$T21))</f>
        <v/>
      </c>
      <c r="DP16" s="230">
        <f>IF(COUNTA('Datos Instalaciones'!$U$15:$U$64)=1,'Datos Instalaciones'!$U$15,IF('Datos Instalaciones'!$U21="","",'Datos Instalaciones'!$U21))</f>
        <v>0</v>
      </c>
      <c r="DQ16" s="230" t="str">
        <f>IF(COUNTA('Datos Instalaciones'!$V$15:$V$64)=1,'Datos Instalaciones'!$V$15,IF('Datos Instalaciones'!$V21="","",'Datos Instalaciones'!$V21))</f>
        <v>Seleccione</v>
      </c>
      <c r="DR16" s="230" t="str">
        <f>IF(COUNTA('Datos Instalaciones'!$W$15:$W$64)=1,'Datos Instalaciones'!$W$15,IF('Datos Instalaciones'!$W21="","",'Datos Instalaciones'!$W21))</f>
        <v/>
      </c>
      <c r="DS16" s="230" t="str">
        <f>IF(COUNTA('Datos Instalaciones'!$X$15:$X$64)=1,'Datos Instalaciones'!$X$15,IF('Datos Instalaciones'!$X21="","",'Datos Instalaciones'!$X21))</f>
        <v/>
      </c>
      <c r="DT16" s="230">
        <f>IF(COUNTA('Datos Instalaciones'!$Y$15:$Y$64)=1,'Datos Instalaciones'!$Y$15,IF('Datos Instalaciones'!$Y21="","",'Datos Instalaciones'!$Y21))</f>
        <v>0</v>
      </c>
      <c r="DU16" s="230" t="str">
        <f>IF(COUNTA('Datos Instalaciones'!$Z$15:$Z$64)=1,'Datos Instalaciones'!$Z$15,IF('Datos Instalaciones'!$Z21="","",'Datos Instalaciones'!$Z21))</f>
        <v>Seleccione</v>
      </c>
      <c r="DV16" s="230" t="str">
        <f>IF(COUNTA('Datos Instalaciones'!$AA$15:$AA$64)=1,'Datos Instalaciones'!$AA$15,IF('Datos Instalaciones'!$AA21="","",'Datos Instalaciones'!$AA21))</f>
        <v/>
      </c>
      <c r="DW16" s="230" t="str">
        <f>IF(COUNTA('Datos Instalaciones'!$AB$15:$AB$64)=1,'Datos Instalaciones'!$AB$15,IF('Datos Instalaciones'!$AB21="","",'Datos Instalaciones'!$AB21))</f>
        <v/>
      </c>
      <c r="DX16" s="230">
        <f>IF(COUNTA('Datos Instalaciones'!$AC$15:$AC$64)=1,'Datos Instalaciones'!$AC$15,IF('Datos Instalaciones'!$AC21="","",'Datos Instalaciones'!$AC21))</f>
        <v>0</v>
      </c>
      <c r="DY16" s="230">
        <f>IF(COUNTA('Datos Instalaciones'!$AD$15:$AD$64)=1,'Datos Instalaciones'!$AD$15,IF('Datos Instalaciones'!$AD21="","",'Datos Instalaciones'!$AD21))</f>
        <v>0</v>
      </c>
    </row>
    <row r="17" spans="1:129" s="237" customFormat="1" ht="30" customHeight="1" thickBot="1" x14ac:dyDescent="0.3">
      <c r="A17" s="19"/>
      <c r="B17" s="230" t="str">
        <f>IF(COUNTA('Datos Instalaciones'!$B$15:$B$64)=1,'Datos Instalaciones'!$B$15,IF('Datos Instalaciones'!$B22="","",'Datos Instalaciones'!$B22))</f>
        <v/>
      </c>
      <c r="C17" s="230">
        <f>IF(COUNTA('Datos Instalaciones'!$C$15:$C$64)=1,'Datos Instalaciones'!$C$15,IF('Datos Instalaciones'!$C22="","",'Datos Instalaciones'!$C22))</f>
        <v>0</v>
      </c>
      <c r="D17" s="475" t="s">
        <v>41</v>
      </c>
      <c r="E17" s="422" t="str">
        <f>+IF(D17="Seleccione","",VLOOKUP(D17,'Datos Instalaciones'!$E$15:$AD$64,26,FALSE))</f>
        <v/>
      </c>
      <c r="F17" s="173">
        <v>8</v>
      </c>
      <c r="G17" s="230" t="s">
        <v>411</v>
      </c>
      <c r="H17" s="99"/>
      <c r="I17" s="99"/>
      <c r="J17" s="99"/>
      <c r="K17" s="230"/>
      <c r="L17" s="475" t="s">
        <v>41</v>
      </c>
      <c r="M17" s="475" t="s">
        <v>41</v>
      </c>
      <c r="N17" s="446" t="s">
        <v>474</v>
      </c>
      <c r="O17" s="99"/>
      <c r="P17" s="477" t="s">
        <v>41</v>
      </c>
      <c r="Q17" s="477" t="s">
        <v>41</v>
      </c>
      <c r="R17" s="476" t="s">
        <v>41</v>
      </c>
      <c r="S17" s="105"/>
      <c r="T17" s="403"/>
      <c r="U17" s="403"/>
      <c r="V17" s="471">
        <f t="shared" si="35"/>
        <v>0</v>
      </c>
      <c r="W17" s="236" t="s">
        <v>76</v>
      </c>
      <c r="X17" s="461" t="s">
        <v>41</v>
      </c>
      <c r="Y17" s="100"/>
      <c r="Z17" s="144">
        <f t="shared" si="0"/>
        <v>0</v>
      </c>
      <c r="AA17" s="102"/>
      <c r="AB17" s="144">
        <f t="shared" si="1"/>
        <v>0</v>
      </c>
      <c r="AC17" s="145">
        <f t="shared" si="2"/>
        <v>0</v>
      </c>
      <c r="AD17" s="145">
        <f t="shared" si="3"/>
        <v>0</v>
      </c>
      <c r="AE17" s="145">
        <f t="shared" si="4"/>
        <v>0</v>
      </c>
      <c r="AF17" s="461" t="s">
        <v>41</v>
      </c>
      <c r="AG17" s="101"/>
      <c r="AH17" s="174">
        <f t="shared" si="5"/>
        <v>0</v>
      </c>
      <c r="AI17" s="102"/>
      <c r="AJ17" s="174">
        <f t="shared" si="6"/>
        <v>0</v>
      </c>
      <c r="AK17" s="175">
        <f t="shared" si="7"/>
        <v>0</v>
      </c>
      <c r="AL17" s="176">
        <f t="shared" si="8"/>
        <v>0</v>
      </c>
      <c r="AM17" s="176">
        <f t="shared" si="9"/>
        <v>0</v>
      </c>
      <c r="AN17" s="461" t="s">
        <v>41</v>
      </c>
      <c r="AO17" s="103"/>
      <c r="AP17" s="177">
        <f t="shared" si="10"/>
        <v>0</v>
      </c>
      <c r="AQ17" s="104"/>
      <c r="AR17" s="177">
        <f t="shared" si="11"/>
        <v>0</v>
      </c>
      <c r="AS17" s="178">
        <f t="shared" si="12"/>
        <v>0</v>
      </c>
      <c r="AT17" s="179">
        <f t="shared" si="13"/>
        <v>0</v>
      </c>
      <c r="AU17" s="179">
        <f t="shared" si="14"/>
        <v>0</v>
      </c>
      <c r="AV17" s="461" t="s">
        <v>41</v>
      </c>
      <c r="AW17" s="103"/>
      <c r="AX17" s="177">
        <f t="shared" si="15"/>
        <v>0</v>
      </c>
      <c r="AY17" s="104"/>
      <c r="AZ17" s="177">
        <f t="shared" si="16"/>
        <v>0</v>
      </c>
      <c r="BA17" s="180">
        <f t="shared" si="17"/>
        <v>0</v>
      </c>
      <c r="BB17" s="181">
        <f t="shared" si="18"/>
        <v>0</v>
      </c>
      <c r="BC17" s="182">
        <f t="shared" si="19"/>
        <v>0</v>
      </c>
      <c r="BD17" s="472" t="s">
        <v>41</v>
      </c>
      <c r="BE17" s="183">
        <f t="shared" si="20"/>
        <v>0</v>
      </c>
      <c r="BF17" s="184">
        <f t="shared" si="21"/>
        <v>0</v>
      </c>
      <c r="BG17" s="185">
        <f t="shared" si="22"/>
        <v>0</v>
      </c>
      <c r="BH17" s="184" t="e">
        <f t="shared" si="23"/>
        <v>#DIV/0!</v>
      </c>
      <c r="BI17" s="185">
        <f t="shared" si="24"/>
        <v>0</v>
      </c>
      <c r="BJ17" s="458" t="str">
        <f>+IF(D17="Seleccione","",VLOOKUP(D17,'Datos Instalaciones'!$E$15:$F$64,2,FALSE))</f>
        <v/>
      </c>
      <c r="BK17" s="458">
        <f t="shared" si="25"/>
        <v>1</v>
      </c>
      <c r="BL17" s="463" t="s">
        <v>41</v>
      </c>
      <c r="BM17" s="459">
        <f t="shared" si="26"/>
        <v>1</v>
      </c>
      <c r="BN17" s="474" t="str">
        <f t="shared" si="45"/>
        <v>Seleccione</v>
      </c>
      <c r="BO17" s="459">
        <f t="shared" si="46"/>
        <v>1</v>
      </c>
      <c r="BP17" s="462" t="s">
        <v>41</v>
      </c>
      <c r="BQ17" s="459">
        <f t="shared" si="36"/>
        <v>1</v>
      </c>
      <c r="BR17" s="463" t="s">
        <v>41</v>
      </c>
      <c r="BS17" s="459">
        <f t="shared" si="27"/>
        <v>1</v>
      </c>
      <c r="BT17" s="463" t="s">
        <v>41</v>
      </c>
      <c r="BU17" s="459">
        <f t="shared" si="28"/>
        <v>1</v>
      </c>
      <c r="BV17" s="463" t="s">
        <v>41</v>
      </c>
      <c r="BW17" s="459">
        <f t="shared" si="29"/>
        <v>1</v>
      </c>
      <c r="BX17" s="470" t="str">
        <f t="shared" si="47"/>
        <v>Seleccione</v>
      </c>
      <c r="BY17" s="459">
        <f t="shared" si="48"/>
        <v>1</v>
      </c>
      <c r="BZ17" s="459">
        <f t="shared" si="37"/>
        <v>1</v>
      </c>
      <c r="CA17" s="467">
        <f t="shared" ref="CA17:CG17" si="54">+CA16</f>
        <v>1</v>
      </c>
      <c r="CB17" s="467">
        <f t="shared" si="54"/>
        <v>1</v>
      </c>
      <c r="CC17" s="467">
        <f t="shared" si="54"/>
        <v>1</v>
      </c>
      <c r="CD17" s="467">
        <f t="shared" si="54"/>
        <v>1</v>
      </c>
      <c r="CE17" s="467">
        <f t="shared" si="54"/>
        <v>1</v>
      </c>
      <c r="CF17" s="467">
        <f t="shared" si="54"/>
        <v>1</v>
      </c>
      <c r="CG17" s="459">
        <f t="shared" si="54"/>
        <v>1</v>
      </c>
      <c r="CH17" s="463" t="s">
        <v>41</v>
      </c>
      <c r="CI17" s="459">
        <f t="shared" si="30"/>
        <v>1</v>
      </c>
      <c r="CJ17" s="459">
        <v>1</v>
      </c>
      <c r="CK17" s="465">
        <f t="shared" si="39"/>
        <v>1</v>
      </c>
      <c r="CL17" s="459">
        <f t="shared" si="40"/>
        <v>1</v>
      </c>
      <c r="CM17" s="222">
        <f t="shared" si="41"/>
        <v>0</v>
      </c>
      <c r="CN17" s="186">
        <f t="shared" si="42"/>
        <v>0</v>
      </c>
      <c r="CO17" s="222">
        <f t="shared" si="31"/>
        <v>0</v>
      </c>
      <c r="CP17" s="187">
        <f t="shared" si="32"/>
        <v>0</v>
      </c>
      <c r="CQ17" s="222">
        <f t="shared" si="33"/>
        <v>0</v>
      </c>
      <c r="CR17" s="187">
        <f t="shared" si="34"/>
        <v>0</v>
      </c>
      <c r="CS17" s="222">
        <f t="shared" si="43"/>
        <v>0</v>
      </c>
      <c r="CT17" s="186">
        <f t="shared" si="44"/>
        <v>0</v>
      </c>
      <c r="CU17" s="224"/>
      <c r="CV17" s="224"/>
      <c r="CW17" s="230" t="str">
        <f>IF(COUNTA('Datos Instalaciones'!$B$15:$B$64)=1,'Datos Instalaciones'!$B$15,IF('Datos Instalaciones'!$B22="","",'Datos Instalaciones'!$B22))</f>
        <v/>
      </c>
      <c r="CX17" s="230">
        <f>IF(COUNTA('Datos Instalaciones'!$C$15:$C$64)=1,'Datos Instalaciones'!$C$15,IF('Datos Instalaciones'!$C22="","",'Datos Instalaciones'!$C22))</f>
        <v>0</v>
      </c>
      <c r="CY17" s="230">
        <f>IF(COUNTA('Datos Instalaciones'!$D$15:$D$64)=1,'Datos Instalaciones'!$D$15,IF('Datos Instalaciones'!$D22="","",'Datos Instalaciones'!$D22))</f>
        <v>8</v>
      </c>
      <c r="CZ17" s="230" t="str">
        <f>IF(COUNTA('Datos Instalaciones'!$E$15:$E$64)=1,'Datos Instalaciones'!$E$15,IF('Datos Instalaciones'!$E22="","",'Datos Instalaciones'!$E22))</f>
        <v/>
      </c>
      <c r="DA17" s="230" t="str">
        <f>IF(COUNTA('Datos Instalaciones'!$F$15:$F$64)=1,'Datos Instalaciones'!$F$15,IF('Datos Instalaciones'!$F22="","",'Datos Instalaciones'!$F22))</f>
        <v>Seleccione</v>
      </c>
      <c r="DB17" s="230" t="str">
        <f>IF(COUNTA('Datos Instalaciones'!$G$15:$G$64)=1,'Datos Instalaciones'!$G$15,IF('Datos Instalaciones'!$G22="","",'Datos Instalaciones'!$G22))</f>
        <v/>
      </c>
      <c r="DC17" s="230" t="str">
        <f>IF(COUNTA('Datos Instalaciones'!$H$15:$H$64)=1,'Datos Instalaciones'!$H$15,IF('Datos Instalaciones'!$H22="","",'Datos Instalaciones'!$H22))</f>
        <v>Seleccione</v>
      </c>
      <c r="DD17" s="230" t="str">
        <f>IF(COUNTA('Datos Instalaciones'!$I$15:$I$64)=1,'Datos Instalaciones'!$I$15,IF('Datos Instalaciones'!$I22="","",'Datos Instalaciones'!$I22))</f>
        <v/>
      </c>
      <c r="DE17" s="230">
        <f>IF(COUNTA('Datos Instalaciones'!$J$15:$J$64)=1,'Datos Instalaciones'!$J$15,IF('Datos Instalaciones'!$J22="","",'Datos Instalaciones'!$J22))</f>
        <v>0</v>
      </c>
      <c r="DF17" s="230" t="str">
        <f>IF(COUNTA('Datos Instalaciones'!$K$15:$K$64)=1,'Datos Instalaciones'!$K$15,IF('Datos Instalaciones'!$K22="","",'Datos Instalaciones'!$K22))</f>
        <v>Seleccione</v>
      </c>
      <c r="DG17" s="230" t="str">
        <f>IF(COUNTA('Datos Instalaciones'!$L$15:$L$64)=1,'Datos Instalaciones'!$L$15,IF('Datos Instalaciones'!$L22="","",'Datos Instalaciones'!$L22))</f>
        <v/>
      </c>
      <c r="DH17" s="230">
        <f>IF(COUNTA('Datos Instalaciones'!$M$15:$M$64)=1,'Datos Instalaciones'!$M$15,IF('Datos Instalaciones'!$M22="","",'Datos Instalaciones'!$M22))</f>
        <v>0</v>
      </c>
      <c r="DI17" s="230" t="str">
        <f>IF(COUNTA('Datos Instalaciones'!$N$15:$N$64)=1,'Datos Instalaciones'!$N$15,IF('Datos Instalaciones'!$N22="","",'Datos Instalaciones'!$N22))</f>
        <v>Seleccione</v>
      </c>
      <c r="DJ17" s="230" t="str">
        <f>IF(COUNTA('Datos Instalaciones'!$O$15:$O$64)=1,'Datos Instalaciones'!$O$15,IF('Datos Instalaciones'!$O22="","",'Datos Instalaciones'!$O22))</f>
        <v/>
      </c>
      <c r="DK17" s="230" t="str">
        <f>IF(COUNTA('Datos Instalaciones'!$P$15:$P$64)=1,'Datos Instalaciones'!$P$15,IF('Datos Instalaciones'!$P22="","",'Datos Instalaciones'!$P22))</f>
        <v/>
      </c>
      <c r="DL17" s="230">
        <f>IF(COUNTA('Datos Instalaciones'!$Q$15:$Q$64)=1,'Datos Instalaciones'!$Q$15,IF('Datos Instalaciones'!$Q22="","",'Datos Instalaciones'!$Q22))</f>
        <v>0</v>
      </c>
      <c r="DM17" s="230" t="str">
        <f>IF(COUNTA('Datos Instalaciones'!$R$15:$R$64)=1,'Datos Instalaciones'!$R$15,IF('Datos Instalaciones'!$R22="","",'Datos Instalaciones'!$R22))</f>
        <v>Seleccione</v>
      </c>
      <c r="DN17" s="230" t="str">
        <f>IF(COUNTA('Datos Instalaciones'!$S$15:$S$64)=1,'Datos Instalaciones'!$S$15,IF('Datos Instalaciones'!$S22="","",'Datos Instalaciones'!$S22))</f>
        <v/>
      </c>
      <c r="DO17" s="230" t="str">
        <f>IF(COUNTA('Datos Instalaciones'!$T$15:$T$64)=1,'Datos Instalaciones'!$T$15,IF('Datos Instalaciones'!$T22="","",'Datos Instalaciones'!$T22))</f>
        <v/>
      </c>
      <c r="DP17" s="230">
        <f>IF(COUNTA('Datos Instalaciones'!$U$15:$U$64)=1,'Datos Instalaciones'!$U$15,IF('Datos Instalaciones'!$U22="","",'Datos Instalaciones'!$U22))</f>
        <v>0</v>
      </c>
      <c r="DQ17" s="230" t="str">
        <f>IF(COUNTA('Datos Instalaciones'!$V$15:$V$64)=1,'Datos Instalaciones'!$V$15,IF('Datos Instalaciones'!$V22="","",'Datos Instalaciones'!$V22))</f>
        <v>Seleccione</v>
      </c>
      <c r="DR17" s="230" t="str">
        <f>IF(COUNTA('Datos Instalaciones'!$W$15:$W$64)=1,'Datos Instalaciones'!$W$15,IF('Datos Instalaciones'!$W22="","",'Datos Instalaciones'!$W22))</f>
        <v/>
      </c>
      <c r="DS17" s="230" t="str">
        <f>IF(COUNTA('Datos Instalaciones'!$X$15:$X$64)=1,'Datos Instalaciones'!$X$15,IF('Datos Instalaciones'!$X22="","",'Datos Instalaciones'!$X22))</f>
        <v/>
      </c>
      <c r="DT17" s="230">
        <f>IF(COUNTA('Datos Instalaciones'!$Y$15:$Y$64)=1,'Datos Instalaciones'!$Y$15,IF('Datos Instalaciones'!$Y22="","",'Datos Instalaciones'!$Y22))</f>
        <v>0</v>
      </c>
      <c r="DU17" s="230" t="str">
        <f>IF(COUNTA('Datos Instalaciones'!$Z$15:$Z$64)=1,'Datos Instalaciones'!$Z$15,IF('Datos Instalaciones'!$Z22="","",'Datos Instalaciones'!$Z22))</f>
        <v>Seleccione</v>
      </c>
      <c r="DV17" s="230" t="str">
        <f>IF(COUNTA('Datos Instalaciones'!$AA$15:$AA$64)=1,'Datos Instalaciones'!$AA$15,IF('Datos Instalaciones'!$AA22="","",'Datos Instalaciones'!$AA22))</f>
        <v/>
      </c>
      <c r="DW17" s="230" t="str">
        <f>IF(COUNTA('Datos Instalaciones'!$AB$15:$AB$64)=1,'Datos Instalaciones'!$AB$15,IF('Datos Instalaciones'!$AB22="","",'Datos Instalaciones'!$AB22))</f>
        <v/>
      </c>
      <c r="DX17" s="230">
        <f>IF(COUNTA('Datos Instalaciones'!$AC$15:$AC$64)=1,'Datos Instalaciones'!$AC$15,IF('Datos Instalaciones'!$AC22="","",'Datos Instalaciones'!$AC22))</f>
        <v>0</v>
      </c>
      <c r="DY17" s="230">
        <f>IF(COUNTA('Datos Instalaciones'!$AD$15:$AD$64)=1,'Datos Instalaciones'!$AD$15,IF('Datos Instalaciones'!$AD22="","",'Datos Instalaciones'!$AD22))</f>
        <v>0</v>
      </c>
    </row>
    <row r="18" spans="1:129" s="237" customFormat="1" ht="30" customHeight="1" thickBot="1" x14ac:dyDescent="0.3">
      <c r="A18" s="19"/>
      <c r="B18" s="230" t="str">
        <f>IF(COUNTA('Datos Instalaciones'!$B$15:$B$64)=1,'Datos Instalaciones'!$B$15,IF('Datos Instalaciones'!$B23="","",'Datos Instalaciones'!$B23))</f>
        <v/>
      </c>
      <c r="C18" s="230">
        <f>IF(COUNTA('Datos Instalaciones'!$C$15:$C$64)=1,'Datos Instalaciones'!$C$15,IF('Datos Instalaciones'!$C23="","",'Datos Instalaciones'!$C23))</f>
        <v>0</v>
      </c>
      <c r="D18" s="475" t="s">
        <v>41</v>
      </c>
      <c r="E18" s="422" t="str">
        <f>+IF(D18="Seleccione","",VLOOKUP(D18,'Datos Instalaciones'!$E$15:$AD$64,26,FALSE))</f>
        <v/>
      </c>
      <c r="F18" s="173">
        <v>9</v>
      </c>
      <c r="G18" s="230" t="s">
        <v>411</v>
      </c>
      <c r="H18" s="99"/>
      <c r="I18" s="99"/>
      <c r="J18" s="99"/>
      <c r="K18" s="230"/>
      <c r="L18" s="475" t="s">
        <v>41</v>
      </c>
      <c r="M18" s="475" t="s">
        <v>41</v>
      </c>
      <c r="N18" s="446" t="s">
        <v>474</v>
      </c>
      <c r="O18" s="99"/>
      <c r="P18" s="477" t="s">
        <v>41</v>
      </c>
      <c r="Q18" s="477" t="s">
        <v>41</v>
      </c>
      <c r="R18" s="476" t="s">
        <v>41</v>
      </c>
      <c r="S18" s="105"/>
      <c r="T18" s="403"/>
      <c r="U18" s="403"/>
      <c r="V18" s="471">
        <f t="shared" si="35"/>
        <v>0</v>
      </c>
      <c r="W18" s="236" t="s">
        <v>76</v>
      </c>
      <c r="X18" s="461" t="s">
        <v>41</v>
      </c>
      <c r="Y18" s="100"/>
      <c r="Z18" s="144">
        <f t="shared" si="0"/>
        <v>0</v>
      </c>
      <c r="AA18" s="102"/>
      <c r="AB18" s="144">
        <f t="shared" si="1"/>
        <v>0</v>
      </c>
      <c r="AC18" s="145">
        <f t="shared" si="2"/>
        <v>0</v>
      </c>
      <c r="AD18" s="145">
        <f t="shared" si="3"/>
        <v>0</v>
      </c>
      <c r="AE18" s="145">
        <f t="shared" si="4"/>
        <v>0</v>
      </c>
      <c r="AF18" s="461" t="s">
        <v>41</v>
      </c>
      <c r="AG18" s="101"/>
      <c r="AH18" s="174">
        <f t="shared" si="5"/>
        <v>0</v>
      </c>
      <c r="AI18" s="102"/>
      <c r="AJ18" s="174">
        <f t="shared" si="6"/>
        <v>0</v>
      </c>
      <c r="AK18" s="175">
        <f t="shared" si="7"/>
        <v>0</v>
      </c>
      <c r="AL18" s="176">
        <f t="shared" si="8"/>
        <v>0</v>
      </c>
      <c r="AM18" s="176">
        <f t="shared" si="9"/>
        <v>0</v>
      </c>
      <c r="AN18" s="461" t="s">
        <v>41</v>
      </c>
      <c r="AO18" s="103"/>
      <c r="AP18" s="177">
        <f t="shared" si="10"/>
        <v>0</v>
      </c>
      <c r="AQ18" s="104"/>
      <c r="AR18" s="177">
        <f t="shared" si="11"/>
        <v>0</v>
      </c>
      <c r="AS18" s="178">
        <f t="shared" si="12"/>
        <v>0</v>
      </c>
      <c r="AT18" s="179">
        <f t="shared" si="13"/>
        <v>0</v>
      </c>
      <c r="AU18" s="179">
        <f t="shared" si="14"/>
        <v>0</v>
      </c>
      <c r="AV18" s="461" t="s">
        <v>41</v>
      </c>
      <c r="AW18" s="103"/>
      <c r="AX18" s="177">
        <f t="shared" si="15"/>
        <v>0</v>
      </c>
      <c r="AY18" s="104"/>
      <c r="AZ18" s="177">
        <f t="shared" si="16"/>
        <v>0</v>
      </c>
      <c r="BA18" s="180">
        <f t="shared" si="17"/>
        <v>0</v>
      </c>
      <c r="BB18" s="181">
        <f t="shared" si="18"/>
        <v>0</v>
      </c>
      <c r="BC18" s="182">
        <f t="shared" si="19"/>
        <v>0</v>
      </c>
      <c r="BD18" s="472" t="s">
        <v>41</v>
      </c>
      <c r="BE18" s="183">
        <f t="shared" si="20"/>
        <v>0</v>
      </c>
      <c r="BF18" s="184">
        <f t="shared" si="21"/>
        <v>0</v>
      </c>
      <c r="BG18" s="185">
        <f t="shared" si="22"/>
        <v>0</v>
      </c>
      <c r="BH18" s="184" t="e">
        <f t="shared" si="23"/>
        <v>#DIV/0!</v>
      </c>
      <c r="BI18" s="185">
        <f t="shared" si="24"/>
        <v>0</v>
      </c>
      <c r="BJ18" s="458" t="str">
        <f>+IF(D18="Seleccione","",VLOOKUP(D18,'Datos Instalaciones'!$E$15:$F$64,2,FALSE))</f>
        <v/>
      </c>
      <c r="BK18" s="458">
        <f t="shared" si="25"/>
        <v>1</v>
      </c>
      <c r="BL18" s="463" t="s">
        <v>41</v>
      </c>
      <c r="BM18" s="459">
        <f t="shared" si="26"/>
        <v>1</v>
      </c>
      <c r="BN18" s="474" t="str">
        <f t="shared" si="45"/>
        <v>Seleccione</v>
      </c>
      <c r="BO18" s="459">
        <f t="shared" si="46"/>
        <v>1</v>
      </c>
      <c r="BP18" s="462" t="s">
        <v>41</v>
      </c>
      <c r="BQ18" s="459">
        <f t="shared" si="36"/>
        <v>1</v>
      </c>
      <c r="BR18" s="463" t="s">
        <v>41</v>
      </c>
      <c r="BS18" s="459">
        <f t="shared" si="27"/>
        <v>1</v>
      </c>
      <c r="BT18" s="463" t="s">
        <v>41</v>
      </c>
      <c r="BU18" s="459">
        <f t="shared" si="28"/>
        <v>1</v>
      </c>
      <c r="BV18" s="463" t="s">
        <v>41</v>
      </c>
      <c r="BW18" s="459">
        <f t="shared" si="29"/>
        <v>1</v>
      </c>
      <c r="BX18" s="470" t="str">
        <f t="shared" si="47"/>
        <v>Seleccione</v>
      </c>
      <c r="BY18" s="459">
        <f t="shared" si="48"/>
        <v>1</v>
      </c>
      <c r="BZ18" s="459">
        <f t="shared" si="37"/>
        <v>1</v>
      </c>
      <c r="CA18" s="467">
        <f t="shared" ref="CA18:CG18" si="55">+CA17</f>
        <v>1</v>
      </c>
      <c r="CB18" s="467">
        <f t="shared" si="55"/>
        <v>1</v>
      </c>
      <c r="CC18" s="467">
        <f t="shared" si="55"/>
        <v>1</v>
      </c>
      <c r="CD18" s="467">
        <f t="shared" si="55"/>
        <v>1</v>
      </c>
      <c r="CE18" s="467">
        <f t="shared" si="55"/>
        <v>1</v>
      </c>
      <c r="CF18" s="467">
        <f t="shared" si="55"/>
        <v>1</v>
      </c>
      <c r="CG18" s="459">
        <f t="shared" si="55"/>
        <v>1</v>
      </c>
      <c r="CH18" s="463" t="s">
        <v>41</v>
      </c>
      <c r="CI18" s="459">
        <f t="shared" si="30"/>
        <v>1</v>
      </c>
      <c r="CJ18" s="459">
        <v>1</v>
      </c>
      <c r="CK18" s="465">
        <f t="shared" si="39"/>
        <v>1</v>
      </c>
      <c r="CL18" s="459">
        <f t="shared" si="40"/>
        <v>1</v>
      </c>
      <c r="CM18" s="222">
        <f t="shared" si="41"/>
        <v>0</v>
      </c>
      <c r="CN18" s="186">
        <f t="shared" si="42"/>
        <v>0</v>
      </c>
      <c r="CO18" s="222">
        <f t="shared" si="31"/>
        <v>0</v>
      </c>
      <c r="CP18" s="187">
        <f t="shared" si="32"/>
        <v>0</v>
      </c>
      <c r="CQ18" s="222">
        <f t="shared" si="33"/>
        <v>0</v>
      </c>
      <c r="CR18" s="187">
        <f t="shared" si="34"/>
        <v>0</v>
      </c>
      <c r="CS18" s="222">
        <f t="shared" si="43"/>
        <v>0</v>
      </c>
      <c r="CT18" s="186">
        <f t="shared" si="44"/>
        <v>0</v>
      </c>
      <c r="CU18" s="224"/>
      <c r="CV18" s="224"/>
      <c r="CW18" s="230" t="str">
        <f>IF(COUNTA('Datos Instalaciones'!$B$15:$B$64)=1,'Datos Instalaciones'!$B$15,IF('Datos Instalaciones'!$B23="","",'Datos Instalaciones'!$B23))</f>
        <v/>
      </c>
      <c r="CX18" s="230">
        <f>IF(COUNTA('Datos Instalaciones'!$C$15:$C$64)=1,'Datos Instalaciones'!$C$15,IF('Datos Instalaciones'!$C23="","",'Datos Instalaciones'!$C23))</f>
        <v>0</v>
      </c>
      <c r="CY18" s="230">
        <f>IF(COUNTA('Datos Instalaciones'!$D$15:$D$64)=1,'Datos Instalaciones'!$D$15,IF('Datos Instalaciones'!$D23="","",'Datos Instalaciones'!$D23))</f>
        <v>9</v>
      </c>
      <c r="CZ18" s="230" t="str">
        <f>IF(COUNTA('Datos Instalaciones'!$E$15:$E$64)=1,'Datos Instalaciones'!$E$15,IF('Datos Instalaciones'!$E23="","",'Datos Instalaciones'!$E23))</f>
        <v/>
      </c>
      <c r="DA18" s="230" t="str">
        <f>IF(COUNTA('Datos Instalaciones'!$F$15:$F$64)=1,'Datos Instalaciones'!$F$15,IF('Datos Instalaciones'!$F23="","",'Datos Instalaciones'!$F23))</f>
        <v>Seleccione</v>
      </c>
      <c r="DB18" s="230" t="str">
        <f>IF(COUNTA('Datos Instalaciones'!$G$15:$G$64)=1,'Datos Instalaciones'!$G$15,IF('Datos Instalaciones'!$G23="","",'Datos Instalaciones'!$G23))</f>
        <v/>
      </c>
      <c r="DC18" s="230" t="str">
        <f>IF(COUNTA('Datos Instalaciones'!$H$15:$H$64)=1,'Datos Instalaciones'!$H$15,IF('Datos Instalaciones'!$H23="","",'Datos Instalaciones'!$H23))</f>
        <v>Seleccione</v>
      </c>
      <c r="DD18" s="230" t="str">
        <f>IF(COUNTA('Datos Instalaciones'!$I$15:$I$64)=1,'Datos Instalaciones'!$I$15,IF('Datos Instalaciones'!$I23="","",'Datos Instalaciones'!$I23))</f>
        <v/>
      </c>
      <c r="DE18" s="230">
        <f>IF(COUNTA('Datos Instalaciones'!$J$15:$J$64)=1,'Datos Instalaciones'!$J$15,IF('Datos Instalaciones'!$J23="","",'Datos Instalaciones'!$J23))</f>
        <v>0</v>
      </c>
      <c r="DF18" s="230" t="str">
        <f>IF(COUNTA('Datos Instalaciones'!$K$15:$K$64)=1,'Datos Instalaciones'!$K$15,IF('Datos Instalaciones'!$K23="","",'Datos Instalaciones'!$K23))</f>
        <v>Seleccione</v>
      </c>
      <c r="DG18" s="230" t="str">
        <f>IF(COUNTA('Datos Instalaciones'!$L$15:$L$64)=1,'Datos Instalaciones'!$L$15,IF('Datos Instalaciones'!$L23="","",'Datos Instalaciones'!$L23))</f>
        <v/>
      </c>
      <c r="DH18" s="230">
        <f>IF(COUNTA('Datos Instalaciones'!$M$15:$M$64)=1,'Datos Instalaciones'!$M$15,IF('Datos Instalaciones'!$M23="","",'Datos Instalaciones'!$M23))</f>
        <v>0</v>
      </c>
      <c r="DI18" s="230" t="str">
        <f>IF(COUNTA('Datos Instalaciones'!$N$15:$N$64)=1,'Datos Instalaciones'!$N$15,IF('Datos Instalaciones'!$N23="","",'Datos Instalaciones'!$N23))</f>
        <v>Seleccione</v>
      </c>
      <c r="DJ18" s="230" t="str">
        <f>IF(COUNTA('Datos Instalaciones'!$O$15:$O$64)=1,'Datos Instalaciones'!$O$15,IF('Datos Instalaciones'!$O23="","",'Datos Instalaciones'!$O23))</f>
        <v/>
      </c>
      <c r="DK18" s="230" t="str">
        <f>IF(COUNTA('Datos Instalaciones'!$P$15:$P$64)=1,'Datos Instalaciones'!$P$15,IF('Datos Instalaciones'!$P23="","",'Datos Instalaciones'!$P23))</f>
        <v/>
      </c>
      <c r="DL18" s="230">
        <f>IF(COUNTA('Datos Instalaciones'!$Q$15:$Q$64)=1,'Datos Instalaciones'!$Q$15,IF('Datos Instalaciones'!$Q23="","",'Datos Instalaciones'!$Q23))</f>
        <v>0</v>
      </c>
      <c r="DM18" s="230" t="str">
        <f>IF(COUNTA('Datos Instalaciones'!$R$15:$R$64)=1,'Datos Instalaciones'!$R$15,IF('Datos Instalaciones'!$R23="","",'Datos Instalaciones'!$R23))</f>
        <v>Seleccione</v>
      </c>
      <c r="DN18" s="230" t="str">
        <f>IF(COUNTA('Datos Instalaciones'!$S$15:$S$64)=1,'Datos Instalaciones'!$S$15,IF('Datos Instalaciones'!$S23="","",'Datos Instalaciones'!$S23))</f>
        <v/>
      </c>
      <c r="DO18" s="230" t="str">
        <f>IF(COUNTA('Datos Instalaciones'!$T$15:$T$64)=1,'Datos Instalaciones'!$T$15,IF('Datos Instalaciones'!$T23="","",'Datos Instalaciones'!$T23))</f>
        <v/>
      </c>
      <c r="DP18" s="230">
        <f>IF(COUNTA('Datos Instalaciones'!$U$15:$U$64)=1,'Datos Instalaciones'!$U$15,IF('Datos Instalaciones'!$U23="","",'Datos Instalaciones'!$U23))</f>
        <v>0</v>
      </c>
      <c r="DQ18" s="230" t="str">
        <f>IF(COUNTA('Datos Instalaciones'!$V$15:$V$64)=1,'Datos Instalaciones'!$V$15,IF('Datos Instalaciones'!$V23="","",'Datos Instalaciones'!$V23))</f>
        <v>Seleccione</v>
      </c>
      <c r="DR18" s="230" t="str">
        <f>IF(COUNTA('Datos Instalaciones'!$W$15:$W$64)=1,'Datos Instalaciones'!$W$15,IF('Datos Instalaciones'!$W23="","",'Datos Instalaciones'!$W23))</f>
        <v/>
      </c>
      <c r="DS18" s="230" t="str">
        <f>IF(COUNTA('Datos Instalaciones'!$X$15:$X$64)=1,'Datos Instalaciones'!$X$15,IF('Datos Instalaciones'!$X23="","",'Datos Instalaciones'!$X23))</f>
        <v/>
      </c>
      <c r="DT18" s="230">
        <f>IF(COUNTA('Datos Instalaciones'!$Y$15:$Y$64)=1,'Datos Instalaciones'!$Y$15,IF('Datos Instalaciones'!$Y23="","",'Datos Instalaciones'!$Y23))</f>
        <v>0</v>
      </c>
      <c r="DU18" s="230" t="str">
        <f>IF(COUNTA('Datos Instalaciones'!$Z$15:$Z$64)=1,'Datos Instalaciones'!$Z$15,IF('Datos Instalaciones'!$Z23="","",'Datos Instalaciones'!$Z23))</f>
        <v>Seleccione</v>
      </c>
      <c r="DV18" s="230" t="str">
        <f>IF(COUNTA('Datos Instalaciones'!$AA$15:$AA$64)=1,'Datos Instalaciones'!$AA$15,IF('Datos Instalaciones'!$AA23="","",'Datos Instalaciones'!$AA23))</f>
        <v/>
      </c>
      <c r="DW18" s="230" t="str">
        <f>IF(COUNTA('Datos Instalaciones'!$AB$15:$AB$64)=1,'Datos Instalaciones'!$AB$15,IF('Datos Instalaciones'!$AB23="","",'Datos Instalaciones'!$AB23))</f>
        <v/>
      </c>
      <c r="DX18" s="230">
        <f>IF(COUNTA('Datos Instalaciones'!$AC$15:$AC$64)=1,'Datos Instalaciones'!$AC$15,IF('Datos Instalaciones'!$AC23="","",'Datos Instalaciones'!$AC23))</f>
        <v>0</v>
      </c>
      <c r="DY18" s="230">
        <f>IF(COUNTA('Datos Instalaciones'!$AD$15:$AD$64)=1,'Datos Instalaciones'!$AD$15,IF('Datos Instalaciones'!$AD23="","",'Datos Instalaciones'!$AD23))</f>
        <v>0</v>
      </c>
    </row>
    <row r="19" spans="1:129" s="237" customFormat="1" ht="30" customHeight="1" thickBot="1" x14ac:dyDescent="0.3">
      <c r="A19" s="19"/>
      <c r="B19" s="230" t="str">
        <f>IF(COUNTA('Datos Instalaciones'!$B$15:$B$64)=1,'Datos Instalaciones'!$B$15,IF('Datos Instalaciones'!$B24="","",'Datos Instalaciones'!$B24))</f>
        <v/>
      </c>
      <c r="C19" s="230">
        <f>IF(COUNTA('Datos Instalaciones'!$C$15:$C$64)=1,'Datos Instalaciones'!$C$15,IF('Datos Instalaciones'!$C24="","",'Datos Instalaciones'!$C24))</f>
        <v>0</v>
      </c>
      <c r="D19" s="475" t="s">
        <v>41</v>
      </c>
      <c r="E19" s="422" t="str">
        <f>+IF(D19="Seleccione","",VLOOKUP(D19,'Datos Instalaciones'!$E$15:$AD$64,26,FALSE))</f>
        <v/>
      </c>
      <c r="F19" s="173">
        <v>10</v>
      </c>
      <c r="G19" s="230" t="s">
        <v>411</v>
      </c>
      <c r="H19" s="99"/>
      <c r="I19" s="99"/>
      <c r="J19" s="99"/>
      <c r="K19" s="230"/>
      <c r="L19" s="475" t="s">
        <v>41</v>
      </c>
      <c r="M19" s="475" t="s">
        <v>41</v>
      </c>
      <c r="N19" s="446" t="s">
        <v>474</v>
      </c>
      <c r="O19" s="99"/>
      <c r="P19" s="477" t="s">
        <v>41</v>
      </c>
      <c r="Q19" s="477" t="s">
        <v>41</v>
      </c>
      <c r="R19" s="476" t="s">
        <v>41</v>
      </c>
      <c r="S19" s="105"/>
      <c r="T19" s="403"/>
      <c r="U19" s="403"/>
      <c r="V19" s="471">
        <f t="shared" si="35"/>
        <v>0</v>
      </c>
      <c r="W19" s="236" t="s">
        <v>76</v>
      </c>
      <c r="X19" s="461" t="s">
        <v>41</v>
      </c>
      <c r="Y19" s="100"/>
      <c r="Z19" s="144">
        <f t="shared" si="0"/>
        <v>0</v>
      </c>
      <c r="AA19" s="102"/>
      <c r="AB19" s="144">
        <f t="shared" si="1"/>
        <v>0</v>
      </c>
      <c r="AC19" s="145">
        <f t="shared" si="2"/>
        <v>0</v>
      </c>
      <c r="AD19" s="145">
        <f t="shared" si="3"/>
        <v>0</v>
      </c>
      <c r="AE19" s="145">
        <f t="shared" si="4"/>
        <v>0</v>
      </c>
      <c r="AF19" s="461" t="s">
        <v>41</v>
      </c>
      <c r="AG19" s="101"/>
      <c r="AH19" s="174">
        <f t="shared" si="5"/>
        <v>0</v>
      </c>
      <c r="AI19" s="102"/>
      <c r="AJ19" s="174">
        <f t="shared" si="6"/>
        <v>0</v>
      </c>
      <c r="AK19" s="175">
        <f t="shared" si="7"/>
        <v>0</v>
      </c>
      <c r="AL19" s="176">
        <f t="shared" si="8"/>
        <v>0</v>
      </c>
      <c r="AM19" s="176">
        <f t="shared" si="9"/>
        <v>0</v>
      </c>
      <c r="AN19" s="461" t="s">
        <v>41</v>
      </c>
      <c r="AO19" s="103"/>
      <c r="AP19" s="177">
        <f t="shared" si="10"/>
        <v>0</v>
      </c>
      <c r="AQ19" s="104"/>
      <c r="AR19" s="177">
        <f t="shared" si="11"/>
        <v>0</v>
      </c>
      <c r="AS19" s="178">
        <f t="shared" si="12"/>
        <v>0</v>
      </c>
      <c r="AT19" s="179">
        <f t="shared" si="13"/>
        <v>0</v>
      </c>
      <c r="AU19" s="179">
        <f t="shared" si="14"/>
        <v>0</v>
      </c>
      <c r="AV19" s="461" t="s">
        <v>41</v>
      </c>
      <c r="AW19" s="103"/>
      <c r="AX19" s="177">
        <f t="shared" si="15"/>
        <v>0</v>
      </c>
      <c r="AY19" s="104"/>
      <c r="AZ19" s="177">
        <f t="shared" si="16"/>
        <v>0</v>
      </c>
      <c r="BA19" s="180">
        <f t="shared" si="17"/>
        <v>0</v>
      </c>
      <c r="BB19" s="181">
        <f t="shared" si="18"/>
        <v>0</v>
      </c>
      <c r="BC19" s="182">
        <f t="shared" si="19"/>
        <v>0</v>
      </c>
      <c r="BD19" s="472" t="s">
        <v>41</v>
      </c>
      <c r="BE19" s="183">
        <f t="shared" si="20"/>
        <v>0</v>
      </c>
      <c r="BF19" s="184">
        <f t="shared" si="21"/>
        <v>0</v>
      </c>
      <c r="BG19" s="185">
        <f t="shared" si="22"/>
        <v>0</v>
      </c>
      <c r="BH19" s="184" t="e">
        <f t="shared" si="23"/>
        <v>#DIV/0!</v>
      </c>
      <c r="BI19" s="185">
        <f t="shared" si="24"/>
        <v>0</v>
      </c>
      <c r="BJ19" s="458" t="str">
        <f>+IF(D19="Seleccione","",VLOOKUP(D19,'Datos Instalaciones'!$E$15:$F$64,2,FALSE))</f>
        <v/>
      </c>
      <c r="BK19" s="458">
        <f t="shared" si="25"/>
        <v>1</v>
      </c>
      <c r="BL19" s="463" t="s">
        <v>41</v>
      </c>
      <c r="BM19" s="459">
        <f t="shared" si="26"/>
        <v>1</v>
      </c>
      <c r="BN19" s="474" t="str">
        <f t="shared" si="45"/>
        <v>Seleccione</v>
      </c>
      <c r="BO19" s="459">
        <f t="shared" si="46"/>
        <v>1</v>
      </c>
      <c r="BP19" s="462" t="s">
        <v>41</v>
      </c>
      <c r="BQ19" s="459">
        <f t="shared" si="36"/>
        <v>1</v>
      </c>
      <c r="BR19" s="463" t="s">
        <v>41</v>
      </c>
      <c r="BS19" s="459">
        <f t="shared" si="27"/>
        <v>1</v>
      </c>
      <c r="BT19" s="463" t="s">
        <v>41</v>
      </c>
      <c r="BU19" s="459">
        <f t="shared" si="28"/>
        <v>1</v>
      </c>
      <c r="BV19" s="463" t="s">
        <v>41</v>
      </c>
      <c r="BW19" s="459">
        <f t="shared" si="29"/>
        <v>1</v>
      </c>
      <c r="BX19" s="470" t="str">
        <f t="shared" si="47"/>
        <v>Seleccione</v>
      </c>
      <c r="BY19" s="459">
        <f t="shared" si="48"/>
        <v>1</v>
      </c>
      <c r="BZ19" s="459">
        <f t="shared" si="37"/>
        <v>1</v>
      </c>
      <c r="CA19" s="467">
        <f t="shared" ref="CA19:CG19" si="56">+CA18</f>
        <v>1</v>
      </c>
      <c r="CB19" s="467">
        <f t="shared" si="56"/>
        <v>1</v>
      </c>
      <c r="CC19" s="467">
        <f t="shared" si="56"/>
        <v>1</v>
      </c>
      <c r="CD19" s="467">
        <f t="shared" si="56"/>
        <v>1</v>
      </c>
      <c r="CE19" s="467">
        <f t="shared" si="56"/>
        <v>1</v>
      </c>
      <c r="CF19" s="467">
        <f t="shared" si="56"/>
        <v>1</v>
      </c>
      <c r="CG19" s="459">
        <f t="shared" si="56"/>
        <v>1</v>
      </c>
      <c r="CH19" s="463" t="s">
        <v>41</v>
      </c>
      <c r="CI19" s="459">
        <f t="shared" si="30"/>
        <v>1</v>
      </c>
      <c r="CJ19" s="459">
        <v>1</v>
      </c>
      <c r="CK19" s="465">
        <f t="shared" si="39"/>
        <v>1</v>
      </c>
      <c r="CL19" s="459">
        <f t="shared" si="40"/>
        <v>1</v>
      </c>
      <c r="CM19" s="222">
        <f t="shared" si="41"/>
        <v>0</v>
      </c>
      <c r="CN19" s="186">
        <f t="shared" si="42"/>
        <v>0</v>
      </c>
      <c r="CO19" s="222">
        <f t="shared" si="31"/>
        <v>0</v>
      </c>
      <c r="CP19" s="187">
        <f t="shared" si="32"/>
        <v>0</v>
      </c>
      <c r="CQ19" s="222">
        <f t="shared" si="33"/>
        <v>0</v>
      </c>
      <c r="CR19" s="187">
        <f t="shared" si="34"/>
        <v>0</v>
      </c>
      <c r="CS19" s="222">
        <f t="shared" si="43"/>
        <v>0</v>
      </c>
      <c r="CT19" s="186">
        <f t="shared" si="44"/>
        <v>0</v>
      </c>
      <c r="CU19" s="224"/>
      <c r="CV19" s="224"/>
      <c r="CW19" s="230" t="str">
        <f>IF(COUNTA('Datos Instalaciones'!$B$15:$B$64)=1,'Datos Instalaciones'!$B$15,IF('Datos Instalaciones'!$B24="","",'Datos Instalaciones'!$B24))</f>
        <v/>
      </c>
      <c r="CX19" s="230">
        <f>IF(COUNTA('Datos Instalaciones'!$C$15:$C$64)=1,'Datos Instalaciones'!$C$15,IF('Datos Instalaciones'!$C24="","",'Datos Instalaciones'!$C24))</f>
        <v>0</v>
      </c>
      <c r="CY19" s="230">
        <f>IF(COUNTA('Datos Instalaciones'!$D$15:$D$64)=1,'Datos Instalaciones'!$D$15,IF('Datos Instalaciones'!$D24="","",'Datos Instalaciones'!$D24))</f>
        <v>10</v>
      </c>
      <c r="CZ19" s="230" t="str">
        <f>IF(COUNTA('Datos Instalaciones'!$E$15:$E$64)=1,'Datos Instalaciones'!$E$15,IF('Datos Instalaciones'!$E24="","",'Datos Instalaciones'!$E24))</f>
        <v/>
      </c>
      <c r="DA19" s="230" t="str">
        <f>IF(COUNTA('Datos Instalaciones'!$F$15:$F$64)=1,'Datos Instalaciones'!$F$15,IF('Datos Instalaciones'!$F24="","",'Datos Instalaciones'!$F24))</f>
        <v>Seleccione</v>
      </c>
      <c r="DB19" s="230" t="str">
        <f>IF(COUNTA('Datos Instalaciones'!$G$15:$G$64)=1,'Datos Instalaciones'!$G$15,IF('Datos Instalaciones'!$G24="","",'Datos Instalaciones'!$G24))</f>
        <v/>
      </c>
      <c r="DC19" s="230" t="str">
        <f>IF(COUNTA('Datos Instalaciones'!$H$15:$H$64)=1,'Datos Instalaciones'!$H$15,IF('Datos Instalaciones'!$H24="","",'Datos Instalaciones'!$H24))</f>
        <v>Seleccione</v>
      </c>
      <c r="DD19" s="230" t="str">
        <f>IF(COUNTA('Datos Instalaciones'!$I$15:$I$64)=1,'Datos Instalaciones'!$I$15,IF('Datos Instalaciones'!$I24="","",'Datos Instalaciones'!$I24))</f>
        <v/>
      </c>
      <c r="DE19" s="230">
        <f>IF(COUNTA('Datos Instalaciones'!$J$15:$J$64)=1,'Datos Instalaciones'!$J$15,IF('Datos Instalaciones'!$J24="","",'Datos Instalaciones'!$J24))</f>
        <v>0</v>
      </c>
      <c r="DF19" s="230" t="str">
        <f>IF(COUNTA('Datos Instalaciones'!$K$15:$K$64)=1,'Datos Instalaciones'!$K$15,IF('Datos Instalaciones'!$K24="","",'Datos Instalaciones'!$K24))</f>
        <v>Seleccione</v>
      </c>
      <c r="DG19" s="230" t="str">
        <f>IF(COUNTA('Datos Instalaciones'!$L$15:$L$64)=1,'Datos Instalaciones'!$L$15,IF('Datos Instalaciones'!$L24="","",'Datos Instalaciones'!$L24))</f>
        <v/>
      </c>
      <c r="DH19" s="230">
        <f>IF(COUNTA('Datos Instalaciones'!$M$15:$M$64)=1,'Datos Instalaciones'!$M$15,IF('Datos Instalaciones'!$M24="","",'Datos Instalaciones'!$M24))</f>
        <v>0</v>
      </c>
      <c r="DI19" s="230" t="str">
        <f>IF(COUNTA('Datos Instalaciones'!$N$15:$N$64)=1,'Datos Instalaciones'!$N$15,IF('Datos Instalaciones'!$N24="","",'Datos Instalaciones'!$N24))</f>
        <v>Seleccione</v>
      </c>
      <c r="DJ19" s="230" t="str">
        <f>IF(COUNTA('Datos Instalaciones'!$O$15:$O$64)=1,'Datos Instalaciones'!$O$15,IF('Datos Instalaciones'!$O24="","",'Datos Instalaciones'!$O24))</f>
        <v/>
      </c>
      <c r="DK19" s="230" t="str">
        <f>IF(COUNTA('Datos Instalaciones'!$P$15:$P$64)=1,'Datos Instalaciones'!$P$15,IF('Datos Instalaciones'!$P24="","",'Datos Instalaciones'!$P24))</f>
        <v/>
      </c>
      <c r="DL19" s="230">
        <f>IF(COUNTA('Datos Instalaciones'!$Q$15:$Q$64)=1,'Datos Instalaciones'!$Q$15,IF('Datos Instalaciones'!$Q24="","",'Datos Instalaciones'!$Q24))</f>
        <v>0</v>
      </c>
      <c r="DM19" s="230" t="str">
        <f>IF(COUNTA('Datos Instalaciones'!$R$15:$R$64)=1,'Datos Instalaciones'!$R$15,IF('Datos Instalaciones'!$R24="","",'Datos Instalaciones'!$R24))</f>
        <v>Seleccione</v>
      </c>
      <c r="DN19" s="230" t="str">
        <f>IF(COUNTA('Datos Instalaciones'!$S$15:$S$64)=1,'Datos Instalaciones'!$S$15,IF('Datos Instalaciones'!$S24="","",'Datos Instalaciones'!$S24))</f>
        <v/>
      </c>
      <c r="DO19" s="230" t="str">
        <f>IF(COUNTA('Datos Instalaciones'!$T$15:$T$64)=1,'Datos Instalaciones'!$T$15,IF('Datos Instalaciones'!$T24="","",'Datos Instalaciones'!$T24))</f>
        <v/>
      </c>
      <c r="DP19" s="230">
        <f>IF(COUNTA('Datos Instalaciones'!$U$15:$U$64)=1,'Datos Instalaciones'!$U$15,IF('Datos Instalaciones'!$U24="","",'Datos Instalaciones'!$U24))</f>
        <v>0</v>
      </c>
      <c r="DQ19" s="230" t="str">
        <f>IF(COUNTA('Datos Instalaciones'!$V$15:$V$64)=1,'Datos Instalaciones'!$V$15,IF('Datos Instalaciones'!$V24="","",'Datos Instalaciones'!$V24))</f>
        <v>Seleccione</v>
      </c>
      <c r="DR19" s="230" t="str">
        <f>IF(COUNTA('Datos Instalaciones'!$W$15:$W$64)=1,'Datos Instalaciones'!$W$15,IF('Datos Instalaciones'!$W24="","",'Datos Instalaciones'!$W24))</f>
        <v/>
      </c>
      <c r="DS19" s="230" t="str">
        <f>IF(COUNTA('Datos Instalaciones'!$X$15:$X$64)=1,'Datos Instalaciones'!$X$15,IF('Datos Instalaciones'!$X24="","",'Datos Instalaciones'!$X24))</f>
        <v/>
      </c>
      <c r="DT19" s="230">
        <f>IF(COUNTA('Datos Instalaciones'!$Y$15:$Y$64)=1,'Datos Instalaciones'!$Y$15,IF('Datos Instalaciones'!$Y24="","",'Datos Instalaciones'!$Y24))</f>
        <v>0</v>
      </c>
      <c r="DU19" s="230" t="str">
        <f>IF(COUNTA('Datos Instalaciones'!$Z$15:$Z$64)=1,'Datos Instalaciones'!$Z$15,IF('Datos Instalaciones'!$Z24="","",'Datos Instalaciones'!$Z24))</f>
        <v>Seleccione</v>
      </c>
      <c r="DV19" s="230" t="str">
        <f>IF(COUNTA('Datos Instalaciones'!$AA$15:$AA$64)=1,'Datos Instalaciones'!$AA$15,IF('Datos Instalaciones'!$AA24="","",'Datos Instalaciones'!$AA24))</f>
        <v/>
      </c>
      <c r="DW19" s="230" t="str">
        <f>IF(COUNTA('Datos Instalaciones'!$AB$15:$AB$64)=1,'Datos Instalaciones'!$AB$15,IF('Datos Instalaciones'!$AB24="","",'Datos Instalaciones'!$AB24))</f>
        <v/>
      </c>
      <c r="DX19" s="230">
        <f>IF(COUNTA('Datos Instalaciones'!$AC$15:$AC$64)=1,'Datos Instalaciones'!$AC$15,IF('Datos Instalaciones'!$AC24="","",'Datos Instalaciones'!$AC24))</f>
        <v>0</v>
      </c>
      <c r="DY19" s="230">
        <f>IF(COUNTA('Datos Instalaciones'!$AD$15:$AD$64)=1,'Datos Instalaciones'!$AD$15,IF('Datos Instalaciones'!$AD24="","",'Datos Instalaciones'!$AD24))</f>
        <v>0</v>
      </c>
    </row>
    <row r="20" spans="1:129" s="237" customFormat="1" ht="30" customHeight="1" thickBot="1" x14ac:dyDescent="0.3">
      <c r="A20" s="19"/>
      <c r="B20" s="230" t="str">
        <f>IF(COUNTA('Datos Instalaciones'!$B$15:$B$64)=1,'Datos Instalaciones'!$B$15,IF('Datos Instalaciones'!$B25="","",'Datos Instalaciones'!$B25))</f>
        <v/>
      </c>
      <c r="C20" s="230">
        <f>IF(COUNTA('Datos Instalaciones'!$C$15:$C$64)=1,'Datos Instalaciones'!$C$15,IF('Datos Instalaciones'!$C25="","",'Datos Instalaciones'!$C25))</f>
        <v>0</v>
      </c>
      <c r="D20" s="475" t="s">
        <v>41</v>
      </c>
      <c r="E20" s="422" t="str">
        <f>+IF(D20="Seleccione","",VLOOKUP(D20,'Datos Instalaciones'!$E$15:$AD$64,26,FALSE))</f>
        <v/>
      </c>
      <c r="F20" s="173">
        <v>11</v>
      </c>
      <c r="G20" s="230" t="s">
        <v>411</v>
      </c>
      <c r="H20" s="99"/>
      <c r="I20" s="99"/>
      <c r="J20" s="99"/>
      <c r="K20" s="230"/>
      <c r="L20" s="475" t="s">
        <v>41</v>
      </c>
      <c r="M20" s="475" t="s">
        <v>41</v>
      </c>
      <c r="N20" s="446" t="s">
        <v>474</v>
      </c>
      <c r="O20" s="99"/>
      <c r="P20" s="477" t="s">
        <v>41</v>
      </c>
      <c r="Q20" s="477" t="s">
        <v>41</v>
      </c>
      <c r="R20" s="476" t="s">
        <v>41</v>
      </c>
      <c r="S20" s="105"/>
      <c r="T20" s="403"/>
      <c r="U20" s="403"/>
      <c r="V20" s="471">
        <f t="shared" si="35"/>
        <v>0</v>
      </c>
      <c r="W20" s="236" t="s">
        <v>76</v>
      </c>
      <c r="X20" s="461" t="s">
        <v>41</v>
      </c>
      <c r="Y20" s="100"/>
      <c r="Z20" s="144">
        <f t="shared" si="0"/>
        <v>0</v>
      </c>
      <c r="AA20" s="102"/>
      <c r="AB20" s="144">
        <f t="shared" si="1"/>
        <v>0</v>
      </c>
      <c r="AC20" s="145">
        <f t="shared" si="2"/>
        <v>0</v>
      </c>
      <c r="AD20" s="145">
        <f t="shared" si="3"/>
        <v>0</v>
      </c>
      <c r="AE20" s="145">
        <f t="shared" si="4"/>
        <v>0</v>
      </c>
      <c r="AF20" s="461" t="s">
        <v>41</v>
      </c>
      <c r="AG20" s="101"/>
      <c r="AH20" s="174">
        <f t="shared" si="5"/>
        <v>0</v>
      </c>
      <c r="AI20" s="102"/>
      <c r="AJ20" s="174">
        <f t="shared" si="6"/>
        <v>0</v>
      </c>
      <c r="AK20" s="175">
        <f t="shared" si="7"/>
        <v>0</v>
      </c>
      <c r="AL20" s="176">
        <f t="shared" si="8"/>
        <v>0</v>
      </c>
      <c r="AM20" s="176">
        <f t="shared" si="9"/>
        <v>0</v>
      </c>
      <c r="AN20" s="461" t="s">
        <v>41</v>
      </c>
      <c r="AO20" s="103"/>
      <c r="AP20" s="177">
        <f t="shared" si="10"/>
        <v>0</v>
      </c>
      <c r="AQ20" s="104"/>
      <c r="AR20" s="177">
        <f t="shared" si="11"/>
        <v>0</v>
      </c>
      <c r="AS20" s="178">
        <f t="shared" si="12"/>
        <v>0</v>
      </c>
      <c r="AT20" s="179">
        <f t="shared" si="13"/>
        <v>0</v>
      </c>
      <c r="AU20" s="179">
        <f t="shared" si="14"/>
        <v>0</v>
      </c>
      <c r="AV20" s="461" t="s">
        <v>41</v>
      </c>
      <c r="AW20" s="103"/>
      <c r="AX20" s="177">
        <f t="shared" si="15"/>
        <v>0</v>
      </c>
      <c r="AY20" s="104"/>
      <c r="AZ20" s="177">
        <f t="shared" si="16"/>
        <v>0</v>
      </c>
      <c r="BA20" s="180">
        <f t="shared" si="17"/>
        <v>0</v>
      </c>
      <c r="BB20" s="181">
        <f t="shared" si="18"/>
        <v>0</v>
      </c>
      <c r="BC20" s="182">
        <f t="shared" si="19"/>
        <v>0</v>
      </c>
      <c r="BD20" s="472" t="s">
        <v>41</v>
      </c>
      <c r="BE20" s="183">
        <f t="shared" si="20"/>
        <v>0</v>
      </c>
      <c r="BF20" s="184">
        <f t="shared" si="21"/>
        <v>0</v>
      </c>
      <c r="BG20" s="185">
        <f t="shared" si="22"/>
        <v>0</v>
      </c>
      <c r="BH20" s="184" t="e">
        <f t="shared" si="23"/>
        <v>#DIV/0!</v>
      </c>
      <c r="BI20" s="185">
        <f t="shared" si="24"/>
        <v>0</v>
      </c>
      <c r="BJ20" s="458" t="str">
        <f>+IF(D20="Seleccione","",VLOOKUP(D20,'Datos Instalaciones'!$E$15:$F$64,2,FALSE))</f>
        <v/>
      </c>
      <c r="BK20" s="458">
        <f t="shared" si="25"/>
        <v>1</v>
      </c>
      <c r="BL20" s="463" t="s">
        <v>41</v>
      </c>
      <c r="BM20" s="459">
        <f t="shared" si="26"/>
        <v>1</v>
      </c>
      <c r="BN20" s="474" t="str">
        <f t="shared" si="45"/>
        <v>Seleccione</v>
      </c>
      <c r="BO20" s="459">
        <f t="shared" si="46"/>
        <v>1</v>
      </c>
      <c r="BP20" s="462" t="s">
        <v>41</v>
      </c>
      <c r="BQ20" s="459">
        <f t="shared" si="36"/>
        <v>1</v>
      </c>
      <c r="BR20" s="463" t="s">
        <v>41</v>
      </c>
      <c r="BS20" s="459">
        <f t="shared" si="27"/>
        <v>1</v>
      </c>
      <c r="BT20" s="463" t="s">
        <v>41</v>
      </c>
      <c r="BU20" s="459">
        <f t="shared" si="28"/>
        <v>1</v>
      </c>
      <c r="BV20" s="463" t="s">
        <v>41</v>
      </c>
      <c r="BW20" s="459">
        <f t="shared" si="29"/>
        <v>1</v>
      </c>
      <c r="BX20" s="470" t="str">
        <f t="shared" si="47"/>
        <v>Seleccione</v>
      </c>
      <c r="BY20" s="459">
        <f t="shared" si="48"/>
        <v>1</v>
      </c>
      <c r="BZ20" s="459">
        <f t="shared" si="37"/>
        <v>1</v>
      </c>
      <c r="CA20" s="467">
        <f t="shared" ref="CA20:CG20" si="57">+CA19</f>
        <v>1</v>
      </c>
      <c r="CB20" s="467">
        <f t="shared" si="57"/>
        <v>1</v>
      </c>
      <c r="CC20" s="467">
        <f t="shared" si="57"/>
        <v>1</v>
      </c>
      <c r="CD20" s="467">
        <f t="shared" si="57"/>
        <v>1</v>
      </c>
      <c r="CE20" s="467">
        <f t="shared" si="57"/>
        <v>1</v>
      </c>
      <c r="CF20" s="467">
        <f t="shared" si="57"/>
        <v>1</v>
      </c>
      <c r="CG20" s="459">
        <f t="shared" si="57"/>
        <v>1</v>
      </c>
      <c r="CH20" s="463" t="s">
        <v>41</v>
      </c>
      <c r="CI20" s="459">
        <f t="shared" si="30"/>
        <v>1</v>
      </c>
      <c r="CJ20" s="459">
        <v>1</v>
      </c>
      <c r="CK20" s="465">
        <f t="shared" si="39"/>
        <v>1</v>
      </c>
      <c r="CL20" s="459">
        <f t="shared" si="40"/>
        <v>1</v>
      </c>
      <c r="CM20" s="222">
        <f t="shared" si="41"/>
        <v>0</v>
      </c>
      <c r="CN20" s="186">
        <f t="shared" si="42"/>
        <v>0</v>
      </c>
      <c r="CO20" s="222">
        <f t="shared" si="31"/>
        <v>0</v>
      </c>
      <c r="CP20" s="187">
        <f t="shared" si="32"/>
        <v>0</v>
      </c>
      <c r="CQ20" s="222">
        <f t="shared" si="33"/>
        <v>0</v>
      </c>
      <c r="CR20" s="187">
        <f t="shared" si="34"/>
        <v>0</v>
      </c>
      <c r="CS20" s="222">
        <f t="shared" si="43"/>
        <v>0</v>
      </c>
      <c r="CT20" s="186">
        <f t="shared" si="44"/>
        <v>0</v>
      </c>
      <c r="CU20" s="224"/>
      <c r="CV20" s="224"/>
      <c r="CW20" s="230" t="str">
        <f>IF(COUNTA('Datos Instalaciones'!$B$15:$B$64)=1,'Datos Instalaciones'!$B$15,IF('Datos Instalaciones'!$B25="","",'Datos Instalaciones'!$B25))</f>
        <v/>
      </c>
      <c r="CX20" s="230">
        <f>IF(COUNTA('Datos Instalaciones'!$C$15:$C$64)=1,'Datos Instalaciones'!$C$15,IF('Datos Instalaciones'!$C25="","",'Datos Instalaciones'!$C25))</f>
        <v>0</v>
      </c>
      <c r="CY20" s="230">
        <f>IF(COUNTA('Datos Instalaciones'!$D$15:$D$64)=1,'Datos Instalaciones'!$D$15,IF('Datos Instalaciones'!$D25="","",'Datos Instalaciones'!$D25))</f>
        <v>11</v>
      </c>
      <c r="CZ20" s="230" t="str">
        <f>IF(COUNTA('Datos Instalaciones'!$E$15:$E$64)=1,'Datos Instalaciones'!$E$15,IF('Datos Instalaciones'!$E25="","",'Datos Instalaciones'!$E25))</f>
        <v/>
      </c>
      <c r="DA20" s="230" t="str">
        <f>IF(COUNTA('Datos Instalaciones'!$F$15:$F$64)=1,'Datos Instalaciones'!$F$15,IF('Datos Instalaciones'!$F25="","",'Datos Instalaciones'!$F25))</f>
        <v>Seleccione</v>
      </c>
      <c r="DB20" s="230" t="str">
        <f>IF(COUNTA('Datos Instalaciones'!$G$15:$G$64)=1,'Datos Instalaciones'!$G$15,IF('Datos Instalaciones'!$G25="","",'Datos Instalaciones'!$G25))</f>
        <v/>
      </c>
      <c r="DC20" s="230" t="str">
        <f>IF(COUNTA('Datos Instalaciones'!$H$15:$H$64)=1,'Datos Instalaciones'!$H$15,IF('Datos Instalaciones'!$H25="","",'Datos Instalaciones'!$H25))</f>
        <v>Seleccione</v>
      </c>
      <c r="DD20" s="230" t="str">
        <f>IF(COUNTA('Datos Instalaciones'!$I$15:$I$64)=1,'Datos Instalaciones'!$I$15,IF('Datos Instalaciones'!$I25="","",'Datos Instalaciones'!$I25))</f>
        <v/>
      </c>
      <c r="DE20" s="230">
        <f>IF(COUNTA('Datos Instalaciones'!$J$15:$J$64)=1,'Datos Instalaciones'!$J$15,IF('Datos Instalaciones'!$J25="","",'Datos Instalaciones'!$J25))</f>
        <v>0</v>
      </c>
      <c r="DF20" s="230" t="str">
        <f>IF(COUNTA('Datos Instalaciones'!$K$15:$K$64)=1,'Datos Instalaciones'!$K$15,IF('Datos Instalaciones'!$K25="","",'Datos Instalaciones'!$K25))</f>
        <v>Seleccione</v>
      </c>
      <c r="DG20" s="230" t="str">
        <f>IF(COUNTA('Datos Instalaciones'!$L$15:$L$64)=1,'Datos Instalaciones'!$L$15,IF('Datos Instalaciones'!$L25="","",'Datos Instalaciones'!$L25))</f>
        <v/>
      </c>
      <c r="DH20" s="230">
        <f>IF(COUNTA('Datos Instalaciones'!$M$15:$M$64)=1,'Datos Instalaciones'!$M$15,IF('Datos Instalaciones'!$M25="","",'Datos Instalaciones'!$M25))</f>
        <v>0</v>
      </c>
      <c r="DI20" s="230" t="str">
        <f>IF(COUNTA('Datos Instalaciones'!$N$15:$N$64)=1,'Datos Instalaciones'!$N$15,IF('Datos Instalaciones'!$N25="","",'Datos Instalaciones'!$N25))</f>
        <v>Seleccione</v>
      </c>
      <c r="DJ20" s="230" t="str">
        <f>IF(COUNTA('Datos Instalaciones'!$O$15:$O$64)=1,'Datos Instalaciones'!$O$15,IF('Datos Instalaciones'!$O25="","",'Datos Instalaciones'!$O25))</f>
        <v/>
      </c>
      <c r="DK20" s="230" t="str">
        <f>IF(COUNTA('Datos Instalaciones'!$P$15:$P$64)=1,'Datos Instalaciones'!$P$15,IF('Datos Instalaciones'!$P25="","",'Datos Instalaciones'!$P25))</f>
        <v/>
      </c>
      <c r="DL20" s="230">
        <f>IF(COUNTA('Datos Instalaciones'!$Q$15:$Q$64)=1,'Datos Instalaciones'!$Q$15,IF('Datos Instalaciones'!$Q25="","",'Datos Instalaciones'!$Q25))</f>
        <v>0</v>
      </c>
      <c r="DM20" s="230" t="str">
        <f>IF(COUNTA('Datos Instalaciones'!$R$15:$R$64)=1,'Datos Instalaciones'!$R$15,IF('Datos Instalaciones'!$R25="","",'Datos Instalaciones'!$R25))</f>
        <v>Seleccione</v>
      </c>
      <c r="DN20" s="230" t="str">
        <f>IF(COUNTA('Datos Instalaciones'!$S$15:$S$64)=1,'Datos Instalaciones'!$S$15,IF('Datos Instalaciones'!$S25="","",'Datos Instalaciones'!$S25))</f>
        <v/>
      </c>
      <c r="DO20" s="230" t="str">
        <f>IF(COUNTA('Datos Instalaciones'!$T$15:$T$64)=1,'Datos Instalaciones'!$T$15,IF('Datos Instalaciones'!$T25="","",'Datos Instalaciones'!$T25))</f>
        <v/>
      </c>
      <c r="DP20" s="230">
        <f>IF(COUNTA('Datos Instalaciones'!$U$15:$U$64)=1,'Datos Instalaciones'!$U$15,IF('Datos Instalaciones'!$U25="","",'Datos Instalaciones'!$U25))</f>
        <v>0</v>
      </c>
      <c r="DQ20" s="230" t="str">
        <f>IF(COUNTA('Datos Instalaciones'!$V$15:$V$64)=1,'Datos Instalaciones'!$V$15,IF('Datos Instalaciones'!$V25="","",'Datos Instalaciones'!$V25))</f>
        <v>Seleccione</v>
      </c>
      <c r="DR20" s="230" t="str">
        <f>IF(COUNTA('Datos Instalaciones'!$W$15:$W$64)=1,'Datos Instalaciones'!$W$15,IF('Datos Instalaciones'!$W25="","",'Datos Instalaciones'!$W25))</f>
        <v/>
      </c>
      <c r="DS20" s="230" t="str">
        <f>IF(COUNTA('Datos Instalaciones'!$X$15:$X$64)=1,'Datos Instalaciones'!$X$15,IF('Datos Instalaciones'!$X25="","",'Datos Instalaciones'!$X25))</f>
        <v/>
      </c>
      <c r="DT20" s="230">
        <f>IF(COUNTA('Datos Instalaciones'!$Y$15:$Y$64)=1,'Datos Instalaciones'!$Y$15,IF('Datos Instalaciones'!$Y25="","",'Datos Instalaciones'!$Y25))</f>
        <v>0</v>
      </c>
      <c r="DU20" s="230" t="str">
        <f>IF(COUNTA('Datos Instalaciones'!$Z$15:$Z$64)=1,'Datos Instalaciones'!$Z$15,IF('Datos Instalaciones'!$Z25="","",'Datos Instalaciones'!$Z25))</f>
        <v>Seleccione</v>
      </c>
      <c r="DV20" s="230" t="str">
        <f>IF(COUNTA('Datos Instalaciones'!$AA$15:$AA$64)=1,'Datos Instalaciones'!$AA$15,IF('Datos Instalaciones'!$AA25="","",'Datos Instalaciones'!$AA25))</f>
        <v/>
      </c>
      <c r="DW20" s="230" t="str">
        <f>IF(COUNTA('Datos Instalaciones'!$AB$15:$AB$64)=1,'Datos Instalaciones'!$AB$15,IF('Datos Instalaciones'!$AB25="","",'Datos Instalaciones'!$AB25))</f>
        <v/>
      </c>
      <c r="DX20" s="230">
        <f>IF(COUNTA('Datos Instalaciones'!$AC$15:$AC$64)=1,'Datos Instalaciones'!$AC$15,IF('Datos Instalaciones'!$AC25="","",'Datos Instalaciones'!$AC25))</f>
        <v>0</v>
      </c>
      <c r="DY20" s="230">
        <f>IF(COUNTA('Datos Instalaciones'!$AD$15:$AD$64)=1,'Datos Instalaciones'!$AD$15,IF('Datos Instalaciones'!$AD25="","",'Datos Instalaciones'!$AD25))</f>
        <v>0</v>
      </c>
    </row>
    <row r="21" spans="1:129" s="237" customFormat="1" ht="30" customHeight="1" thickBot="1" x14ac:dyDescent="0.3">
      <c r="A21" s="19"/>
      <c r="B21" s="230" t="str">
        <f>IF(COUNTA('Datos Instalaciones'!$B$15:$B$64)=1,'Datos Instalaciones'!$B$15,IF('Datos Instalaciones'!$B26="","",'Datos Instalaciones'!$B26))</f>
        <v/>
      </c>
      <c r="C21" s="230">
        <f>IF(COUNTA('Datos Instalaciones'!$C$15:$C$64)=1,'Datos Instalaciones'!$C$15,IF('Datos Instalaciones'!$C26="","",'Datos Instalaciones'!$C26))</f>
        <v>0</v>
      </c>
      <c r="D21" s="475" t="s">
        <v>41</v>
      </c>
      <c r="E21" s="422" t="str">
        <f>+IF(D21="Seleccione","",VLOOKUP(D21,'Datos Instalaciones'!$E$15:$AD$64,26,FALSE))</f>
        <v/>
      </c>
      <c r="F21" s="173">
        <v>12</v>
      </c>
      <c r="G21" s="230" t="s">
        <v>411</v>
      </c>
      <c r="H21" s="99"/>
      <c r="I21" s="99"/>
      <c r="J21" s="99"/>
      <c r="K21" s="230"/>
      <c r="L21" s="475" t="s">
        <v>41</v>
      </c>
      <c r="M21" s="475" t="s">
        <v>41</v>
      </c>
      <c r="N21" s="446" t="s">
        <v>474</v>
      </c>
      <c r="O21" s="99"/>
      <c r="P21" s="477" t="s">
        <v>41</v>
      </c>
      <c r="Q21" s="477" t="s">
        <v>41</v>
      </c>
      <c r="R21" s="476" t="s">
        <v>41</v>
      </c>
      <c r="S21" s="105"/>
      <c r="T21" s="403"/>
      <c r="U21" s="403"/>
      <c r="V21" s="471">
        <f t="shared" si="35"/>
        <v>0</v>
      </c>
      <c r="W21" s="236" t="s">
        <v>76</v>
      </c>
      <c r="X21" s="461" t="s">
        <v>41</v>
      </c>
      <c r="Y21" s="100"/>
      <c r="Z21" s="144">
        <f t="shared" si="0"/>
        <v>0</v>
      </c>
      <c r="AA21" s="102"/>
      <c r="AB21" s="144">
        <f t="shared" si="1"/>
        <v>0</v>
      </c>
      <c r="AC21" s="145">
        <f t="shared" si="2"/>
        <v>0</v>
      </c>
      <c r="AD21" s="145">
        <f t="shared" si="3"/>
        <v>0</v>
      </c>
      <c r="AE21" s="145">
        <f t="shared" si="4"/>
        <v>0</v>
      </c>
      <c r="AF21" s="461" t="s">
        <v>41</v>
      </c>
      <c r="AG21" s="101"/>
      <c r="AH21" s="174">
        <f t="shared" si="5"/>
        <v>0</v>
      </c>
      <c r="AI21" s="102"/>
      <c r="AJ21" s="174">
        <f t="shared" si="6"/>
        <v>0</v>
      </c>
      <c r="AK21" s="175">
        <f t="shared" si="7"/>
        <v>0</v>
      </c>
      <c r="AL21" s="176">
        <f t="shared" si="8"/>
        <v>0</v>
      </c>
      <c r="AM21" s="176">
        <f t="shared" si="9"/>
        <v>0</v>
      </c>
      <c r="AN21" s="461" t="s">
        <v>41</v>
      </c>
      <c r="AO21" s="103"/>
      <c r="AP21" s="177">
        <f t="shared" si="10"/>
        <v>0</v>
      </c>
      <c r="AQ21" s="104"/>
      <c r="AR21" s="177">
        <f t="shared" si="11"/>
        <v>0</v>
      </c>
      <c r="AS21" s="178">
        <f t="shared" si="12"/>
        <v>0</v>
      </c>
      <c r="AT21" s="179">
        <f t="shared" si="13"/>
        <v>0</v>
      </c>
      <c r="AU21" s="179">
        <f t="shared" si="14"/>
        <v>0</v>
      </c>
      <c r="AV21" s="461" t="s">
        <v>41</v>
      </c>
      <c r="AW21" s="103"/>
      <c r="AX21" s="177">
        <f t="shared" si="15"/>
        <v>0</v>
      </c>
      <c r="AY21" s="104"/>
      <c r="AZ21" s="177">
        <f t="shared" si="16"/>
        <v>0</v>
      </c>
      <c r="BA21" s="180">
        <f t="shared" si="17"/>
        <v>0</v>
      </c>
      <c r="BB21" s="181">
        <f t="shared" si="18"/>
        <v>0</v>
      </c>
      <c r="BC21" s="182">
        <f t="shared" si="19"/>
        <v>0</v>
      </c>
      <c r="BD21" s="472" t="s">
        <v>41</v>
      </c>
      <c r="BE21" s="183">
        <f t="shared" si="20"/>
        <v>0</v>
      </c>
      <c r="BF21" s="184">
        <f t="shared" si="21"/>
        <v>0</v>
      </c>
      <c r="BG21" s="185">
        <f t="shared" si="22"/>
        <v>0</v>
      </c>
      <c r="BH21" s="184" t="e">
        <f t="shared" si="23"/>
        <v>#DIV/0!</v>
      </c>
      <c r="BI21" s="185">
        <f t="shared" si="24"/>
        <v>0</v>
      </c>
      <c r="BJ21" s="458" t="str">
        <f>+IF(D21="Seleccione","",VLOOKUP(D21,'Datos Instalaciones'!$E$15:$F$64,2,FALSE))</f>
        <v/>
      </c>
      <c r="BK21" s="458">
        <f t="shared" si="25"/>
        <v>1</v>
      </c>
      <c r="BL21" s="463" t="s">
        <v>41</v>
      </c>
      <c r="BM21" s="459">
        <f t="shared" si="26"/>
        <v>1</v>
      </c>
      <c r="BN21" s="474" t="str">
        <f t="shared" si="45"/>
        <v>Seleccione</v>
      </c>
      <c r="BO21" s="459">
        <f t="shared" si="46"/>
        <v>1</v>
      </c>
      <c r="BP21" s="462" t="s">
        <v>41</v>
      </c>
      <c r="BQ21" s="459">
        <f t="shared" si="36"/>
        <v>1</v>
      </c>
      <c r="BR21" s="463" t="s">
        <v>41</v>
      </c>
      <c r="BS21" s="459">
        <f t="shared" si="27"/>
        <v>1</v>
      </c>
      <c r="BT21" s="463" t="s">
        <v>41</v>
      </c>
      <c r="BU21" s="459">
        <f t="shared" si="28"/>
        <v>1</v>
      </c>
      <c r="BV21" s="463" t="s">
        <v>41</v>
      </c>
      <c r="BW21" s="459">
        <f t="shared" si="29"/>
        <v>1</v>
      </c>
      <c r="BX21" s="470" t="str">
        <f t="shared" si="47"/>
        <v>Seleccione</v>
      </c>
      <c r="BY21" s="459">
        <f t="shared" si="48"/>
        <v>1</v>
      </c>
      <c r="BZ21" s="459">
        <f t="shared" si="37"/>
        <v>1</v>
      </c>
      <c r="CA21" s="467">
        <f t="shared" ref="CA21:CG21" si="58">+CA20</f>
        <v>1</v>
      </c>
      <c r="CB21" s="467">
        <f t="shared" si="58"/>
        <v>1</v>
      </c>
      <c r="CC21" s="467">
        <f t="shared" si="58"/>
        <v>1</v>
      </c>
      <c r="CD21" s="467">
        <f t="shared" si="58"/>
        <v>1</v>
      </c>
      <c r="CE21" s="467">
        <f t="shared" si="58"/>
        <v>1</v>
      </c>
      <c r="CF21" s="467">
        <f t="shared" si="58"/>
        <v>1</v>
      </c>
      <c r="CG21" s="459">
        <f t="shared" si="58"/>
        <v>1</v>
      </c>
      <c r="CH21" s="463" t="s">
        <v>41</v>
      </c>
      <c r="CI21" s="459">
        <f t="shared" si="30"/>
        <v>1</v>
      </c>
      <c r="CJ21" s="459">
        <v>1</v>
      </c>
      <c r="CK21" s="465">
        <f t="shared" si="39"/>
        <v>1</v>
      </c>
      <c r="CL21" s="459">
        <f t="shared" si="40"/>
        <v>1</v>
      </c>
      <c r="CM21" s="222">
        <f t="shared" si="41"/>
        <v>0</v>
      </c>
      <c r="CN21" s="186">
        <f t="shared" si="42"/>
        <v>0</v>
      </c>
      <c r="CO21" s="222">
        <f t="shared" si="31"/>
        <v>0</v>
      </c>
      <c r="CP21" s="187">
        <f t="shared" si="32"/>
        <v>0</v>
      </c>
      <c r="CQ21" s="222">
        <f t="shared" si="33"/>
        <v>0</v>
      </c>
      <c r="CR21" s="187">
        <f t="shared" si="34"/>
        <v>0</v>
      </c>
      <c r="CS21" s="222">
        <f t="shared" si="43"/>
        <v>0</v>
      </c>
      <c r="CT21" s="186">
        <f t="shared" si="44"/>
        <v>0</v>
      </c>
      <c r="CU21" s="224"/>
      <c r="CV21" s="224"/>
      <c r="CW21" s="230" t="str">
        <f>IF(COUNTA('Datos Instalaciones'!$B$15:$B$64)=1,'Datos Instalaciones'!$B$15,IF('Datos Instalaciones'!$B26="","",'Datos Instalaciones'!$B26))</f>
        <v/>
      </c>
      <c r="CX21" s="230">
        <f>IF(COUNTA('Datos Instalaciones'!$C$15:$C$64)=1,'Datos Instalaciones'!$C$15,IF('Datos Instalaciones'!$C26="","",'Datos Instalaciones'!$C26))</f>
        <v>0</v>
      </c>
      <c r="CY21" s="230">
        <f>IF(COUNTA('Datos Instalaciones'!$D$15:$D$64)=1,'Datos Instalaciones'!$D$15,IF('Datos Instalaciones'!$D26="","",'Datos Instalaciones'!$D26))</f>
        <v>12</v>
      </c>
      <c r="CZ21" s="230" t="str">
        <f>IF(COUNTA('Datos Instalaciones'!$E$15:$E$64)=1,'Datos Instalaciones'!$E$15,IF('Datos Instalaciones'!$E26="","",'Datos Instalaciones'!$E26))</f>
        <v/>
      </c>
      <c r="DA21" s="230" t="str">
        <f>IF(COUNTA('Datos Instalaciones'!$F$15:$F$64)=1,'Datos Instalaciones'!$F$15,IF('Datos Instalaciones'!$F26="","",'Datos Instalaciones'!$F26))</f>
        <v>Seleccione</v>
      </c>
      <c r="DB21" s="230" t="str">
        <f>IF(COUNTA('Datos Instalaciones'!$G$15:$G$64)=1,'Datos Instalaciones'!$G$15,IF('Datos Instalaciones'!$G26="","",'Datos Instalaciones'!$G26))</f>
        <v/>
      </c>
      <c r="DC21" s="230" t="str">
        <f>IF(COUNTA('Datos Instalaciones'!$H$15:$H$64)=1,'Datos Instalaciones'!$H$15,IF('Datos Instalaciones'!$H26="","",'Datos Instalaciones'!$H26))</f>
        <v>Seleccione</v>
      </c>
      <c r="DD21" s="230" t="str">
        <f>IF(COUNTA('Datos Instalaciones'!$I$15:$I$64)=1,'Datos Instalaciones'!$I$15,IF('Datos Instalaciones'!$I26="","",'Datos Instalaciones'!$I26))</f>
        <v/>
      </c>
      <c r="DE21" s="230">
        <f>IF(COUNTA('Datos Instalaciones'!$J$15:$J$64)=1,'Datos Instalaciones'!$J$15,IF('Datos Instalaciones'!$J26="","",'Datos Instalaciones'!$J26))</f>
        <v>0</v>
      </c>
      <c r="DF21" s="230" t="str">
        <f>IF(COUNTA('Datos Instalaciones'!$K$15:$K$64)=1,'Datos Instalaciones'!$K$15,IF('Datos Instalaciones'!$K26="","",'Datos Instalaciones'!$K26))</f>
        <v>Seleccione</v>
      </c>
      <c r="DG21" s="230" t="str">
        <f>IF(COUNTA('Datos Instalaciones'!$L$15:$L$64)=1,'Datos Instalaciones'!$L$15,IF('Datos Instalaciones'!$L26="","",'Datos Instalaciones'!$L26))</f>
        <v/>
      </c>
      <c r="DH21" s="230">
        <f>IF(COUNTA('Datos Instalaciones'!$M$15:$M$64)=1,'Datos Instalaciones'!$M$15,IF('Datos Instalaciones'!$M26="","",'Datos Instalaciones'!$M26))</f>
        <v>0</v>
      </c>
      <c r="DI21" s="230" t="str">
        <f>IF(COUNTA('Datos Instalaciones'!$N$15:$N$64)=1,'Datos Instalaciones'!$N$15,IF('Datos Instalaciones'!$N26="","",'Datos Instalaciones'!$N26))</f>
        <v>Seleccione</v>
      </c>
      <c r="DJ21" s="230" t="str">
        <f>IF(COUNTA('Datos Instalaciones'!$O$15:$O$64)=1,'Datos Instalaciones'!$O$15,IF('Datos Instalaciones'!$O26="","",'Datos Instalaciones'!$O26))</f>
        <v/>
      </c>
      <c r="DK21" s="230" t="str">
        <f>IF(COUNTA('Datos Instalaciones'!$P$15:$P$64)=1,'Datos Instalaciones'!$P$15,IF('Datos Instalaciones'!$P26="","",'Datos Instalaciones'!$P26))</f>
        <v/>
      </c>
      <c r="DL21" s="230">
        <f>IF(COUNTA('Datos Instalaciones'!$Q$15:$Q$64)=1,'Datos Instalaciones'!$Q$15,IF('Datos Instalaciones'!$Q26="","",'Datos Instalaciones'!$Q26))</f>
        <v>0</v>
      </c>
      <c r="DM21" s="230" t="str">
        <f>IF(COUNTA('Datos Instalaciones'!$R$15:$R$64)=1,'Datos Instalaciones'!$R$15,IF('Datos Instalaciones'!$R26="","",'Datos Instalaciones'!$R26))</f>
        <v>Seleccione</v>
      </c>
      <c r="DN21" s="230" t="str">
        <f>IF(COUNTA('Datos Instalaciones'!$S$15:$S$64)=1,'Datos Instalaciones'!$S$15,IF('Datos Instalaciones'!$S26="","",'Datos Instalaciones'!$S26))</f>
        <v/>
      </c>
      <c r="DO21" s="230" t="str">
        <f>IF(COUNTA('Datos Instalaciones'!$T$15:$T$64)=1,'Datos Instalaciones'!$T$15,IF('Datos Instalaciones'!$T26="","",'Datos Instalaciones'!$T26))</f>
        <v/>
      </c>
      <c r="DP21" s="230">
        <f>IF(COUNTA('Datos Instalaciones'!$U$15:$U$64)=1,'Datos Instalaciones'!$U$15,IF('Datos Instalaciones'!$U26="","",'Datos Instalaciones'!$U26))</f>
        <v>0</v>
      </c>
      <c r="DQ21" s="230" t="str">
        <f>IF(COUNTA('Datos Instalaciones'!$V$15:$V$64)=1,'Datos Instalaciones'!$V$15,IF('Datos Instalaciones'!$V26="","",'Datos Instalaciones'!$V26))</f>
        <v>Seleccione</v>
      </c>
      <c r="DR21" s="230" t="str">
        <f>IF(COUNTA('Datos Instalaciones'!$W$15:$W$64)=1,'Datos Instalaciones'!$W$15,IF('Datos Instalaciones'!$W26="","",'Datos Instalaciones'!$W26))</f>
        <v/>
      </c>
      <c r="DS21" s="230" t="str">
        <f>IF(COUNTA('Datos Instalaciones'!$X$15:$X$64)=1,'Datos Instalaciones'!$X$15,IF('Datos Instalaciones'!$X26="","",'Datos Instalaciones'!$X26))</f>
        <v/>
      </c>
      <c r="DT21" s="230">
        <f>IF(COUNTA('Datos Instalaciones'!$Y$15:$Y$64)=1,'Datos Instalaciones'!$Y$15,IF('Datos Instalaciones'!$Y26="","",'Datos Instalaciones'!$Y26))</f>
        <v>0</v>
      </c>
      <c r="DU21" s="230" t="str">
        <f>IF(COUNTA('Datos Instalaciones'!$Z$15:$Z$64)=1,'Datos Instalaciones'!$Z$15,IF('Datos Instalaciones'!$Z26="","",'Datos Instalaciones'!$Z26))</f>
        <v>Seleccione</v>
      </c>
      <c r="DV21" s="230" t="str">
        <f>IF(COUNTA('Datos Instalaciones'!$AA$15:$AA$64)=1,'Datos Instalaciones'!$AA$15,IF('Datos Instalaciones'!$AA26="","",'Datos Instalaciones'!$AA26))</f>
        <v/>
      </c>
      <c r="DW21" s="230" t="str">
        <f>IF(COUNTA('Datos Instalaciones'!$AB$15:$AB$64)=1,'Datos Instalaciones'!$AB$15,IF('Datos Instalaciones'!$AB26="","",'Datos Instalaciones'!$AB26))</f>
        <v/>
      </c>
      <c r="DX21" s="230">
        <f>IF(COUNTA('Datos Instalaciones'!$AC$15:$AC$64)=1,'Datos Instalaciones'!$AC$15,IF('Datos Instalaciones'!$AC26="","",'Datos Instalaciones'!$AC26))</f>
        <v>0</v>
      </c>
      <c r="DY21" s="230">
        <f>IF(COUNTA('Datos Instalaciones'!$AD$15:$AD$64)=1,'Datos Instalaciones'!$AD$15,IF('Datos Instalaciones'!$AD26="","",'Datos Instalaciones'!$AD26))</f>
        <v>0</v>
      </c>
    </row>
    <row r="22" spans="1:129" s="237" customFormat="1" ht="30" customHeight="1" thickBot="1" x14ac:dyDescent="0.3">
      <c r="A22" s="19"/>
      <c r="B22" s="230" t="str">
        <f>IF(COUNTA('Datos Instalaciones'!$B$15:$B$64)=1,'Datos Instalaciones'!$B$15,IF('Datos Instalaciones'!$B27="","",'Datos Instalaciones'!$B27))</f>
        <v/>
      </c>
      <c r="C22" s="230">
        <f>IF(COUNTA('Datos Instalaciones'!$C$15:$C$64)=1,'Datos Instalaciones'!$C$15,IF('Datos Instalaciones'!$C27="","",'Datos Instalaciones'!$C27))</f>
        <v>0</v>
      </c>
      <c r="D22" s="475" t="s">
        <v>41</v>
      </c>
      <c r="E22" s="422" t="str">
        <f>+IF(D22="Seleccione","",VLOOKUP(D22,'Datos Instalaciones'!$E$15:$AD$64,26,FALSE))</f>
        <v/>
      </c>
      <c r="F22" s="173">
        <v>13</v>
      </c>
      <c r="G22" s="230" t="s">
        <v>411</v>
      </c>
      <c r="H22" s="99"/>
      <c r="I22" s="99"/>
      <c r="J22" s="99"/>
      <c r="K22" s="230"/>
      <c r="L22" s="475" t="s">
        <v>41</v>
      </c>
      <c r="M22" s="475" t="s">
        <v>41</v>
      </c>
      <c r="N22" s="446" t="s">
        <v>474</v>
      </c>
      <c r="O22" s="99"/>
      <c r="P22" s="477" t="s">
        <v>41</v>
      </c>
      <c r="Q22" s="477" t="s">
        <v>41</v>
      </c>
      <c r="R22" s="476" t="s">
        <v>41</v>
      </c>
      <c r="S22" s="105"/>
      <c r="T22" s="403"/>
      <c r="U22" s="403"/>
      <c r="V22" s="471">
        <f t="shared" si="35"/>
        <v>0</v>
      </c>
      <c r="W22" s="236" t="s">
        <v>76</v>
      </c>
      <c r="X22" s="461" t="s">
        <v>41</v>
      </c>
      <c r="Y22" s="100"/>
      <c r="Z22" s="144">
        <f t="shared" si="0"/>
        <v>0</v>
      </c>
      <c r="AA22" s="102"/>
      <c r="AB22" s="144">
        <f t="shared" si="1"/>
        <v>0</v>
      </c>
      <c r="AC22" s="145">
        <f t="shared" si="2"/>
        <v>0</v>
      </c>
      <c r="AD22" s="145">
        <f t="shared" si="3"/>
        <v>0</v>
      </c>
      <c r="AE22" s="145">
        <f t="shared" si="4"/>
        <v>0</v>
      </c>
      <c r="AF22" s="461" t="s">
        <v>41</v>
      </c>
      <c r="AG22" s="101"/>
      <c r="AH22" s="174">
        <f t="shared" si="5"/>
        <v>0</v>
      </c>
      <c r="AI22" s="102"/>
      <c r="AJ22" s="174">
        <f t="shared" si="6"/>
        <v>0</v>
      </c>
      <c r="AK22" s="175">
        <f t="shared" si="7"/>
        <v>0</v>
      </c>
      <c r="AL22" s="176">
        <f t="shared" si="8"/>
        <v>0</v>
      </c>
      <c r="AM22" s="176">
        <f t="shared" si="9"/>
        <v>0</v>
      </c>
      <c r="AN22" s="461" t="s">
        <v>41</v>
      </c>
      <c r="AO22" s="103"/>
      <c r="AP22" s="177">
        <f t="shared" si="10"/>
        <v>0</v>
      </c>
      <c r="AQ22" s="104"/>
      <c r="AR22" s="177">
        <f t="shared" si="11"/>
        <v>0</v>
      </c>
      <c r="AS22" s="178">
        <f t="shared" si="12"/>
        <v>0</v>
      </c>
      <c r="AT22" s="179">
        <f t="shared" si="13"/>
        <v>0</v>
      </c>
      <c r="AU22" s="179">
        <f t="shared" si="14"/>
        <v>0</v>
      </c>
      <c r="AV22" s="461" t="s">
        <v>41</v>
      </c>
      <c r="AW22" s="103"/>
      <c r="AX22" s="177">
        <f t="shared" si="15"/>
        <v>0</v>
      </c>
      <c r="AY22" s="104"/>
      <c r="AZ22" s="177">
        <f t="shared" si="16"/>
        <v>0</v>
      </c>
      <c r="BA22" s="180">
        <f t="shared" si="17"/>
        <v>0</v>
      </c>
      <c r="BB22" s="181">
        <f t="shared" si="18"/>
        <v>0</v>
      </c>
      <c r="BC22" s="182">
        <f t="shared" si="19"/>
        <v>0</v>
      </c>
      <c r="BD22" s="472" t="s">
        <v>41</v>
      </c>
      <c r="BE22" s="183">
        <f t="shared" si="20"/>
        <v>0</v>
      </c>
      <c r="BF22" s="184">
        <f t="shared" si="21"/>
        <v>0</v>
      </c>
      <c r="BG22" s="185">
        <f t="shared" si="22"/>
        <v>0</v>
      </c>
      <c r="BH22" s="184" t="e">
        <f t="shared" si="23"/>
        <v>#DIV/0!</v>
      </c>
      <c r="BI22" s="185">
        <f t="shared" si="24"/>
        <v>0</v>
      </c>
      <c r="BJ22" s="458" t="str">
        <f>+IF(D22="Seleccione","",VLOOKUP(D22,'Datos Instalaciones'!$E$15:$F$64,2,FALSE))</f>
        <v/>
      </c>
      <c r="BK22" s="458">
        <f t="shared" si="25"/>
        <v>1</v>
      </c>
      <c r="BL22" s="463" t="s">
        <v>41</v>
      </c>
      <c r="BM22" s="459">
        <f t="shared" si="26"/>
        <v>1</v>
      </c>
      <c r="BN22" s="474" t="str">
        <f t="shared" si="45"/>
        <v>Seleccione</v>
      </c>
      <c r="BO22" s="459">
        <f t="shared" si="46"/>
        <v>1</v>
      </c>
      <c r="BP22" s="462" t="s">
        <v>41</v>
      </c>
      <c r="BQ22" s="459">
        <f t="shared" si="36"/>
        <v>1</v>
      </c>
      <c r="BR22" s="463" t="s">
        <v>41</v>
      </c>
      <c r="BS22" s="459">
        <f t="shared" si="27"/>
        <v>1</v>
      </c>
      <c r="BT22" s="463" t="s">
        <v>41</v>
      </c>
      <c r="BU22" s="459">
        <f t="shared" si="28"/>
        <v>1</v>
      </c>
      <c r="BV22" s="463" t="s">
        <v>41</v>
      </c>
      <c r="BW22" s="459">
        <f t="shared" si="29"/>
        <v>1</v>
      </c>
      <c r="BX22" s="470" t="str">
        <f t="shared" si="47"/>
        <v>Seleccione</v>
      </c>
      <c r="BY22" s="459">
        <f t="shared" si="48"/>
        <v>1</v>
      </c>
      <c r="BZ22" s="459">
        <f t="shared" si="37"/>
        <v>1</v>
      </c>
      <c r="CA22" s="467">
        <f t="shared" ref="CA22:CG22" si="59">+CA21</f>
        <v>1</v>
      </c>
      <c r="CB22" s="467">
        <f t="shared" si="59"/>
        <v>1</v>
      </c>
      <c r="CC22" s="467">
        <f t="shared" si="59"/>
        <v>1</v>
      </c>
      <c r="CD22" s="467">
        <f t="shared" si="59"/>
        <v>1</v>
      </c>
      <c r="CE22" s="467">
        <f t="shared" si="59"/>
        <v>1</v>
      </c>
      <c r="CF22" s="467">
        <f t="shared" si="59"/>
        <v>1</v>
      </c>
      <c r="CG22" s="459">
        <f t="shared" si="59"/>
        <v>1</v>
      </c>
      <c r="CH22" s="463" t="s">
        <v>41</v>
      </c>
      <c r="CI22" s="459">
        <f t="shared" si="30"/>
        <v>1</v>
      </c>
      <c r="CJ22" s="459">
        <v>1</v>
      </c>
      <c r="CK22" s="465">
        <f t="shared" si="39"/>
        <v>1</v>
      </c>
      <c r="CL22" s="459">
        <f t="shared" si="40"/>
        <v>1</v>
      </c>
      <c r="CM22" s="222">
        <f t="shared" si="41"/>
        <v>0</v>
      </c>
      <c r="CN22" s="186">
        <f t="shared" si="42"/>
        <v>0</v>
      </c>
      <c r="CO22" s="222">
        <f t="shared" si="31"/>
        <v>0</v>
      </c>
      <c r="CP22" s="187">
        <f t="shared" si="32"/>
        <v>0</v>
      </c>
      <c r="CQ22" s="222">
        <f t="shared" si="33"/>
        <v>0</v>
      </c>
      <c r="CR22" s="187">
        <f t="shared" si="34"/>
        <v>0</v>
      </c>
      <c r="CS22" s="222">
        <f t="shared" si="43"/>
        <v>0</v>
      </c>
      <c r="CT22" s="186">
        <f t="shared" si="44"/>
        <v>0</v>
      </c>
      <c r="CU22" s="224"/>
      <c r="CV22" s="224"/>
      <c r="CW22" s="230" t="str">
        <f>IF(COUNTA('Datos Instalaciones'!$B$15:$B$64)=1,'Datos Instalaciones'!$B$15,IF('Datos Instalaciones'!$B27="","",'Datos Instalaciones'!$B27))</f>
        <v/>
      </c>
      <c r="CX22" s="230">
        <f>IF(COUNTA('Datos Instalaciones'!$C$15:$C$64)=1,'Datos Instalaciones'!$C$15,IF('Datos Instalaciones'!$C27="","",'Datos Instalaciones'!$C27))</f>
        <v>0</v>
      </c>
      <c r="CY22" s="230">
        <f>IF(COUNTA('Datos Instalaciones'!$D$15:$D$64)=1,'Datos Instalaciones'!$D$15,IF('Datos Instalaciones'!$D27="","",'Datos Instalaciones'!$D27))</f>
        <v>13</v>
      </c>
      <c r="CZ22" s="230" t="str">
        <f>IF(COUNTA('Datos Instalaciones'!$E$15:$E$64)=1,'Datos Instalaciones'!$E$15,IF('Datos Instalaciones'!$E27="","",'Datos Instalaciones'!$E27))</f>
        <v/>
      </c>
      <c r="DA22" s="230" t="str">
        <f>IF(COUNTA('Datos Instalaciones'!$F$15:$F$64)=1,'Datos Instalaciones'!$F$15,IF('Datos Instalaciones'!$F27="","",'Datos Instalaciones'!$F27))</f>
        <v>Seleccione</v>
      </c>
      <c r="DB22" s="230" t="str">
        <f>IF(COUNTA('Datos Instalaciones'!$G$15:$G$64)=1,'Datos Instalaciones'!$G$15,IF('Datos Instalaciones'!$G27="","",'Datos Instalaciones'!$G27))</f>
        <v/>
      </c>
      <c r="DC22" s="230" t="str">
        <f>IF(COUNTA('Datos Instalaciones'!$H$15:$H$64)=1,'Datos Instalaciones'!$H$15,IF('Datos Instalaciones'!$H27="","",'Datos Instalaciones'!$H27))</f>
        <v>Seleccione</v>
      </c>
      <c r="DD22" s="230" t="str">
        <f>IF(COUNTA('Datos Instalaciones'!$I$15:$I$64)=1,'Datos Instalaciones'!$I$15,IF('Datos Instalaciones'!$I27="","",'Datos Instalaciones'!$I27))</f>
        <v/>
      </c>
      <c r="DE22" s="230">
        <f>IF(COUNTA('Datos Instalaciones'!$J$15:$J$64)=1,'Datos Instalaciones'!$J$15,IF('Datos Instalaciones'!$J27="","",'Datos Instalaciones'!$J27))</f>
        <v>0</v>
      </c>
      <c r="DF22" s="230" t="str">
        <f>IF(COUNTA('Datos Instalaciones'!$K$15:$K$64)=1,'Datos Instalaciones'!$K$15,IF('Datos Instalaciones'!$K27="","",'Datos Instalaciones'!$K27))</f>
        <v>Seleccione</v>
      </c>
      <c r="DG22" s="230" t="str">
        <f>IF(COUNTA('Datos Instalaciones'!$L$15:$L$64)=1,'Datos Instalaciones'!$L$15,IF('Datos Instalaciones'!$L27="","",'Datos Instalaciones'!$L27))</f>
        <v/>
      </c>
      <c r="DH22" s="230">
        <f>IF(COUNTA('Datos Instalaciones'!$M$15:$M$64)=1,'Datos Instalaciones'!$M$15,IF('Datos Instalaciones'!$M27="","",'Datos Instalaciones'!$M27))</f>
        <v>0</v>
      </c>
      <c r="DI22" s="230" t="str">
        <f>IF(COUNTA('Datos Instalaciones'!$N$15:$N$64)=1,'Datos Instalaciones'!$N$15,IF('Datos Instalaciones'!$N27="","",'Datos Instalaciones'!$N27))</f>
        <v>Seleccione</v>
      </c>
      <c r="DJ22" s="230" t="str">
        <f>IF(COUNTA('Datos Instalaciones'!$O$15:$O$64)=1,'Datos Instalaciones'!$O$15,IF('Datos Instalaciones'!$O27="","",'Datos Instalaciones'!$O27))</f>
        <v/>
      </c>
      <c r="DK22" s="230" t="str">
        <f>IF(COUNTA('Datos Instalaciones'!$P$15:$P$64)=1,'Datos Instalaciones'!$P$15,IF('Datos Instalaciones'!$P27="","",'Datos Instalaciones'!$P27))</f>
        <v/>
      </c>
      <c r="DL22" s="230">
        <f>IF(COUNTA('Datos Instalaciones'!$Q$15:$Q$64)=1,'Datos Instalaciones'!$Q$15,IF('Datos Instalaciones'!$Q27="","",'Datos Instalaciones'!$Q27))</f>
        <v>0</v>
      </c>
      <c r="DM22" s="230" t="str">
        <f>IF(COUNTA('Datos Instalaciones'!$R$15:$R$64)=1,'Datos Instalaciones'!$R$15,IF('Datos Instalaciones'!$R27="","",'Datos Instalaciones'!$R27))</f>
        <v>Seleccione</v>
      </c>
      <c r="DN22" s="230" t="str">
        <f>IF(COUNTA('Datos Instalaciones'!$S$15:$S$64)=1,'Datos Instalaciones'!$S$15,IF('Datos Instalaciones'!$S27="","",'Datos Instalaciones'!$S27))</f>
        <v/>
      </c>
      <c r="DO22" s="230" t="str">
        <f>IF(COUNTA('Datos Instalaciones'!$T$15:$T$64)=1,'Datos Instalaciones'!$T$15,IF('Datos Instalaciones'!$T27="","",'Datos Instalaciones'!$T27))</f>
        <v/>
      </c>
      <c r="DP22" s="230">
        <f>IF(COUNTA('Datos Instalaciones'!$U$15:$U$64)=1,'Datos Instalaciones'!$U$15,IF('Datos Instalaciones'!$U27="","",'Datos Instalaciones'!$U27))</f>
        <v>0</v>
      </c>
      <c r="DQ22" s="230" t="str">
        <f>IF(COUNTA('Datos Instalaciones'!$V$15:$V$64)=1,'Datos Instalaciones'!$V$15,IF('Datos Instalaciones'!$V27="","",'Datos Instalaciones'!$V27))</f>
        <v>Seleccione</v>
      </c>
      <c r="DR22" s="230" t="str">
        <f>IF(COUNTA('Datos Instalaciones'!$W$15:$W$64)=1,'Datos Instalaciones'!$W$15,IF('Datos Instalaciones'!$W27="","",'Datos Instalaciones'!$W27))</f>
        <v/>
      </c>
      <c r="DS22" s="230" t="str">
        <f>IF(COUNTA('Datos Instalaciones'!$X$15:$X$64)=1,'Datos Instalaciones'!$X$15,IF('Datos Instalaciones'!$X27="","",'Datos Instalaciones'!$X27))</f>
        <v/>
      </c>
      <c r="DT22" s="230">
        <f>IF(COUNTA('Datos Instalaciones'!$Y$15:$Y$64)=1,'Datos Instalaciones'!$Y$15,IF('Datos Instalaciones'!$Y27="","",'Datos Instalaciones'!$Y27))</f>
        <v>0</v>
      </c>
      <c r="DU22" s="230" t="str">
        <f>IF(COUNTA('Datos Instalaciones'!$Z$15:$Z$64)=1,'Datos Instalaciones'!$Z$15,IF('Datos Instalaciones'!$Z27="","",'Datos Instalaciones'!$Z27))</f>
        <v>Seleccione</v>
      </c>
      <c r="DV22" s="230" t="str">
        <f>IF(COUNTA('Datos Instalaciones'!$AA$15:$AA$64)=1,'Datos Instalaciones'!$AA$15,IF('Datos Instalaciones'!$AA27="","",'Datos Instalaciones'!$AA27))</f>
        <v/>
      </c>
      <c r="DW22" s="230" t="str">
        <f>IF(COUNTA('Datos Instalaciones'!$AB$15:$AB$64)=1,'Datos Instalaciones'!$AB$15,IF('Datos Instalaciones'!$AB27="","",'Datos Instalaciones'!$AB27))</f>
        <v/>
      </c>
      <c r="DX22" s="230">
        <f>IF(COUNTA('Datos Instalaciones'!$AC$15:$AC$64)=1,'Datos Instalaciones'!$AC$15,IF('Datos Instalaciones'!$AC27="","",'Datos Instalaciones'!$AC27))</f>
        <v>0</v>
      </c>
      <c r="DY22" s="230">
        <f>IF(COUNTA('Datos Instalaciones'!$AD$15:$AD$64)=1,'Datos Instalaciones'!$AD$15,IF('Datos Instalaciones'!$AD27="","",'Datos Instalaciones'!$AD27))</f>
        <v>0</v>
      </c>
    </row>
    <row r="23" spans="1:129" s="237" customFormat="1" ht="30" customHeight="1" thickBot="1" x14ac:dyDescent="0.3">
      <c r="A23" s="19"/>
      <c r="B23" s="230" t="str">
        <f>IF(COUNTA('Datos Instalaciones'!$B$15:$B$64)=1,'Datos Instalaciones'!$B$15,IF('Datos Instalaciones'!$B28="","",'Datos Instalaciones'!$B28))</f>
        <v/>
      </c>
      <c r="C23" s="230">
        <f>IF(COUNTA('Datos Instalaciones'!$C$15:$C$64)=1,'Datos Instalaciones'!$C$15,IF('Datos Instalaciones'!$C28="","",'Datos Instalaciones'!$C28))</f>
        <v>0</v>
      </c>
      <c r="D23" s="475" t="s">
        <v>41</v>
      </c>
      <c r="E23" s="422" t="str">
        <f>+IF(D23="Seleccione","",VLOOKUP(D23,'Datos Instalaciones'!$E$15:$AD$64,26,FALSE))</f>
        <v/>
      </c>
      <c r="F23" s="173">
        <v>14</v>
      </c>
      <c r="G23" s="230" t="s">
        <v>411</v>
      </c>
      <c r="H23" s="99"/>
      <c r="I23" s="99"/>
      <c r="J23" s="99"/>
      <c r="K23" s="230"/>
      <c r="L23" s="475" t="s">
        <v>41</v>
      </c>
      <c r="M23" s="475" t="s">
        <v>41</v>
      </c>
      <c r="N23" s="446" t="s">
        <v>474</v>
      </c>
      <c r="O23" s="99"/>
      <c r="P23" s="477" t="s">
        <v>41</v>
      </c>
      <c r="Q23" s="477" t="s">
        <v>41</v>
      </c>
      <c r="R23" s="476" t="s">
        <v>41</v>
      </c>
      <c r="S23" s="105"/>
      <c r="T23" s="403"/>
      <c r="U23" s="403"/>
      <c r="V23" s="471">
        <f t="shared" si="35"/>
        <v>0</v>
      </c>
      <c r="W23" s="236" t="s">
        <v>76</v>
      </c>
      <c r="X23" s="461" t="s">
        <v>41</v>
      </c>
      <c r="Y23" s="100"/>
      <c r="Z23" s="144">
        <f t="shared" si="0"/>
        <v>0</v>
      </c>
      <c r="AA23" s="102"/>
      <c r="AB23" s="144">
        <f t="shared" si="1"/>
        <v>0</v>
      </c>
      <c r="AC23" s="145">
        <f t="shared" si="2"/>
        <v>0</v>
      </c>
      <c r="AD23" s="145">
        <f t="shared" si="3"/>
        <v>0</v>
      </c>
      <c r="AE23" s="145">
        <f t="shared" si="4"/>
        <v>0</v>
      </c>
      <c r="AF23" s="461" t="s">
        <v>41</v>
      </c>
      <c r="AG23" s="101"/>
      <c r="AH23" s="174">
        <f t="shared" si="5"/>
        <v>0</v>
      </c>
      <c r="AI23" s="102"/>
      <c r="AJ23" s="174">
        <f t="shared" si="6"/>
        <v>0</v>
      </c>
      <c r="AK23" s="175">
        <f t="shared" si="7"/>
        <v>0</v>
      </c>
      <c r="AL23" s="176">
        <f t="shared" si="8"/>
        <v>0</v>
      </c>
      <c r="AM23" s="176">
        <f t="shared" si="9"/>
        <v>0</v>
      </c>
      <c r="AN23" s="461" t="s">
        <v>41</v>
      </c>
      <c r="AO23" s="103"/>
      <c r="AP23" s="177">
        <f t="shared" si="10"/>
        <v>0</v>
      </c>
      <c r="AQ23" s="104"/>
      <c r="AR23" s="177">
        <f t="shared" si="11"/>
        <v>0</v>
      </c>
      <c r="AS23" s="178">
        <f t="shared" si="12"/>
        <v>0</v>
      </c>
      <c r="AT23" s="179">
        <f t="shared" si="13"/>
        <v>0</v>
      </c>
      <c r="AU23" s="179">
        <f t="shared" si="14"/>
        <v>0</v>
      </c>
      <c r="AV23" s="461" t="s">
        <v>41</v>
      </c>
      <c r="AW23" s="103"/>
      <c r="AX23" s="177">
        <f t="shared" si="15"/>
        <v>0</v>
      </c>
      <c r="AY23" s="104"/>
      <c r="AZ23" s="177">
        <f t="shared" si="16"/>
        <v>0</v>
      </c>
      <c r="BA23" s="180">
        <f t="shared" si="17"/>
        <v>0</v>
      </c>
      <c r="BB23" s="181">
        <f t="shared" si="18"/>
        <v>0</v>
      </c>
      <c r="BC23" s="182">
        <f t="shared" si="19"/>
        <v>0</v>
      </c>
      <c r="BD23" s="472" t="s">
        <v>41</v>
      </c>
      <c r="BE23" s="183">
        <f t="shared" si="20"/>
        <v>0</v>
      </c>
      <c r="BF23" s="184">
        <f t="shared" si="21"/>
        <v>0</v>
      </c>
      <c r="BG23" s="185">
        <f t="shared" si="22"/>
        <v>0</v>
      </c>
      <c r="BH23" s="184" t="e">
        <f t="shared" si="23"/>
        <v>#DIV/0!</v>
      </c>
      <c r="BI23" s="185">
        <f t="shared" si="24"/>
        <v>0</v>
      </c>
      <c r="BJ23" s="458" t="str">
        <f>+IF(D23="Seleccione","",VLOOKUP(D23,'Datos Instalaciones'!$E$15:$F$64,2,FALSE))</f>
        <v/>
      </c>
      <c r="BK23" s="458">
        <f t="shared" si="25"/>
        <v>1</v>
      </c>
      <c r="BL23" s="463" t="s">
        <v>41</v>
      </c>
      <c r="BM23" s="459">
        <f t="shared" si="26"/>
        <v>1</v>
      </c>
      <c r="BN23" s="474" t="str">
        <f t="shared" si="45"/>
        <v>Seleccione</v>
      </c>
      <c r="BO23" s="459">
        <f t="shared" si="46"/>
        <v>1</v>
      </c>
      <c r="BP23" s="462" t="s">
        <v>41</v>
      </c>
      <c r="BQ23" s="459">
        <f t="shared" si="36"/>
        <v>1</v>
      </c>
      <c r="BR23" s="463" t="s">
        <v>41</v>
      </c>
      <c r="BS23" s="459">
        <f t="shared" si="27"/>
        <v>1</v>
      </c>
      <c r="BT23" s="463" t="s">
        <v>41</v>
      </c>
      <c r="BU23" s="459">
        <f t="shared" si="28"/>
        <v>1</v>
      </c>
      <c r="BV23" s="463" t="s">
        <v>41</v>
      </c>
      <c r="BW23" s="459">
        <f t="shared" si="29"/>
        <v>1</v>
      </c>
      <c r="BX23" s="470" t="str">
        <f t="shared" si="47"/>
        <v>Seleccione</v>
      </c>
      <c r="BY23" s="459">
        <f t="shared" si="48"/>
        <v>1</v>
      </c>
      <c r="BZ23" s="459">
        <f t="shared" si="37"/>
        <v>1</v>
      </c>
      <c r="CA23" s="467">
        <f t="shared" ref="CA23:CG23" si="60">+CA22</f>
        <v>1</v>
      </c>
      <c r="CB23" s="467">
        <f t="shared" si="60"/>
        <v>1</v>
      </c>
      <c r="CC23" s="467">
        <f t="shared" si="60"/>
        <v>1</v>
      </c>
      <c r="CD23" s="467">
        <f t="shared" si="60"/>
        <v>1</v>
      </c>
      <c r="CE23" s="467">
        <f t="shared" si="60"/>
        <v>1</v>
      </c>
      <c r="CF23" s="467">
        <f t="shared" si="60"/>
        <v>1</v>
      </c>
      <c r="CG23" s="459">
        <f t="shared" si="60"/>
        <v>1</v>
      </c>
      <c r="CH23" s="463" t="s">
        <v>41</v>
      </c>
      <c r="CI23" s="459">
        <f t="shared" si="30"/>
        <v>1</v>
      </c>
      <c r="CJ23" s="459">
        <v>1</v>
      </c>
      <c r="CK23" s="465">
        <f t="shared" si="39"/>
        <v>1</v>
      </c>
      <c r="CL23" s="459">
        <f t="shared" si="40"/>
        <v>1</v>
      </c>
      <c r="CM23" s="222">
        <f t="shared" si="41"/>
        <v>0</v>
      </c>
      <c r="CN23" s="186">
        <f t="shared" si="42"/>
        <v>0</v>
      </c>
      <c r="CO23" s="222">
        <f t="shared" si="31"/>
        <v>0</v>
      </c>
      <c r="CP23" s="187">
        <f t="shared" si="32"/>
        <v>0</v>
      </c>
      <c r="CQ23" s="222">
        <f t="shared" si="33"/>
        <v>0</v>
      </c>
      <c r="CR23" s="187">
        <f t="shared" si="34"/>
        <v>0</v>
      </c>
      <c r="CS23" s="222">
        <f t="shared" si="43"/>
        <v>0</v>
      </c>
      <c r="CT23" s="186">
        <f t="shared" si="44"/>
        <v>0</v>
      </c>
      <c r="CU23" s="224"/>
      <c r="CV23" s="224"/>
      <c r="CW23" s="230" t="str">
        <f>IF(COUNTA('Datos Instalaciones'!$B$15:$B$64)=1,'Datos Instalaciones'!$B$15,IF('Datos Instalaciones'!$B28="","",'Datos Instalaciones'!$B28))</f>
        <v/>
      </c>
      <c r="CX23" s="230">
        <f>IF(COUNTA('Datos Instalaciones'!$C$15:$C$64)=1,'Datos Instalaciones'!$C$15,IF('Datos Instalaciones'!$C28="","",'Datos Instalaciones'!$C28))</f>
        <v>0</v>
      </c>
      <c r="CY23" s="230">
        <f>IF(COUNTA('Datos Instalaciones'!$D$15:$D$64)=1,'Datos Instalaciones'!$D$15,IF('Datos Instalaciones'!$D28="","",'Datos Instalaciones'!$D28))</f>
        <v>14</v>
      </c>
      <c r="CZ23" s="230" t="str">
        <f>IF(COUNTA('Datos Instalaciones'!$E$15:$E$64)=1,'Datos Instalaciones'!$E$15,IF('Datos Instalaciones'!$E28="","",'Datos Instalaciones'!$E28))</f>
        <v/>
      </c>
      <c r="DA23" s="230" t="str">
        <f>IF(COUNTA('Datos Instalaciones'!$F$15:$F$64)=1,'Datos Instalaciones'!$F$15,IF('Datos Instalaciones'!$F28="","",'Datos Instalaciones'!$F28))</f>
        <v>Seleccione</v>
      </c>
      <c r="DB23" s="230" t="str">
        <f>IF(COUNTA('Datos Instalaciones'!$G$15:$G$64)=1,'Datos Instalaciones'!$G$15,IF('Datos Instalaciones'!$G28="","",'Datos Instalaciones'!$G28))</f>
        <v/>
      </c>
      <c r="DC23" s="230" t="str">
        <f>IF(COUNTA('Datos Instalaciones'!$H$15:$H$64)=1,'Datos Instalaciones'!$H$15,IF('Datos Instalaciones'!$H28="","",'Datos Instalaciones'!$H28))</f>
        <v>Seleccione</v>
      </c>
      <c r="DD23" s="230" t="str">
        <f>IF(COUNTA('Datos Instalaciones'!$I$15:$I$64)=1,'Datos Instalaciones'!$I$15,IF('Datos Instalaciones'!$I28="","",'Datos Instalaciones'!$I28))</f>
        <v/>
      </c>
      <c r="DE23" s="230">
        <f>IF(COUNTA('Datos Instalaciones'!$J$15:$J$64)=1,'Datos Instalaciones'!$J$15,IF('Datos Instalaciones'!$J28="","",'Datos Instalaciones'!$J28))</f>
        <v>0</v>
      </c>
      <c r="DF23" s="230" t="str">
        <f>IF(COUNTA('Datos Instalaciones'!$K$15:$K$64)=1,'Datos Instalaciones'!$K$15,IF('Datos Instalaciones'!$K28="","",'Datos Instalaciones'!$K28))</f>
        <v>Seleccione</v>
      </c>
      <c r="DG23" s="230" t="str">
        <f>IF(COUNTA('Datos Instalaciones'!$L$15:$L$64)=1,'Datos Instalaciones'!$L$15,IF('Datos Instalaciones'!$L28="","",'Datos Instalaciones'!$L28))</f>
        <v/>
      </c>
      <c r="DH23" s="230">
        <f>IF(COUNTA('Datos Instalaciones'!$M$15:$M$64)=1,'Datos Instalaciones'!$M$15,IF('Datos Instalaciones'!$M28="","",'Datos Instalaciones'!$M28))</f>
        <v>0</v>
      </c>
      <c r="DI23" s="230" t="str">
        <f>IF(COUNTA('Datos Instalaciones'!$N$15:$N$64)=1,'Datos Instalaciones'!$N$15,IF('Datos Instalaciones'!$N28="","",'Datos Instalaciones'!$N28))</f>
        <v>Seleccione</v>
      </c>
      <c r="DJ23" s="230" t="str">
        <f>IF(COUNTA('Datos Instalaciones'!$O$15:$O$64)=1,'Datos Instalaciones'!$O$15,IF('Datos Instalaciones'!$O28="","",'Datos Instalaciones'!$O28))</f>
        <v/>
      </c>
      <c r="DK23" s="230" t="str">
        <f>IF(COUNTA('Datos Instalaciones'!$P$15:$P$64)=1,'Datos Instalaciones'!$P$15,IF('Datos Instalaciones'!$P28="","",'Datos Instalaciones'!$P28))</f>
        <v/>
      </c>
      <c r="DL23" s="230">
        <f>IF(COUNTA('Datos Instalaciones'!$Q$15:$Q$64)=1,'Datos Instalaciones'!$Q$15,IF('Datos Instalaciones'!$Q28="","",'Datos Instalaciones'!$Q28))</f>
        <v>0</v>
      </c>
      <c r="DM23" s="230" t="str">
        <f>IF(COUNTA('Datos Instalaciones'!$R$15:$R$64)=1,'Datos Instalaciones'!$R$15,IF('Datos Instalaciones'!$R28="","",'Datos Instalaciones'!$R28))</f>
        <v>Seleccione</v>
      </c>
      <c r="DN23" s="230" t="str">
        <f>IF(COUNTA('Datos Instalaciones'!$S$15:$S$64)=1,'Datos Instalaciones'!$S$15,IF('Datos Instalaciones'!$S28="","",'Datos Instalaciones'!$S28))</f>
        <v/>
      </c>
      <c r="DO23" s="230" t="str">
        <f>IF(COUNTA('Datos Instalaciones'!$T$15:$T$64)=1,'Datos Instalaciones'!$T$15,IF('Datos Instalaciones'!$T28="","",'Datos Instalaciones'!$T28))</f>
        <v/>
      </c>
      <c r="DP23" s="230">
        <f>IF(COUNTA('Datos Instalaciones'!$U$15:$U$64)=1,'Datos Instalaciones'!$U$15,IF('Datos Instalaciones'!$U28="","",'Datos Instalaciones'!$U28))</f>
        <v>0</v>
      </c>
      <c r="DQ23" s="230" t="str">
        <f>IF(COUNTA('Datos Instalaciones'!$V$15:$V$64)=1,'Datos Instalaciones'!$V$15,IF('Datos Instalaciones'!$V28="","",'Datos Instalaciones'!$V28))</f>
        <v>Seleccione</v>
      </c>
      <c r="DR23" s="230" t="str">
        <f>IF(COUNTA('Datos Instalaciones'!$W$15:$W$64)=1,'Datos Instalaciones'!$W$15,IF('Datos Instalaciones'!$W28="","",'Datos Instalaciones'!$W28))</f>
        <v/>
      </c>
      <c r="DS23" s="230" t="str">
        <f>IF(COUNTA('Datos Instalaciones'!$X$15:$X$64)=1,'Datos Instalaciones'!$X$15,IF('Datos Instalaciones'!$X28="","",'Datos Instalaciones'!$X28))</f>
        <v/>
      </c>
      <c r="DT23" s="230">
        <f>IF(COUNTA('Datos Instalaciones'!$Y$15:$Y$64)=1,'Datos Instalaciones'!$Y$15,IF('Datos Instalaciones'!$Y28="","",'Datos Instalaciones'!$Y28))</f>
        <v>0</v>
      </c>
      <c r="DU23" s="230" t="str">
        <f>IF(COUNTA('Datos Instalaciones'!$Z$15:$Z$64)=1,'Datos Instalaciones'!$Z$15,IF('Datos Instalaciones'!$Z28="","",'Datos Instalaciones'!$Z28))</f>
        <v>Seleccione</v>
      </c>
      <c r="DV23" s="230" t="str">
        <f>IF(COUNTA('Datos Instalaciones'!$AA$15:$AA$64)=1,'Datos Instalaciones'!$AA$15,IF('Datos Instalaciones'!$AA28="","",'Datos Instalaciones'!$AA28))</f>
        <v/>
      </c>
      <c r="DW23" s="230" t="str">
        <f>IF(COUNTA('Datos Instalaciones'!$AB$15:$AB$64)=1,'Datos Instalaciones'!$AB$15,IF('Datos Instalaciones'!$AB28="","",'Datos Instalaciones'!$AB28))</f>
        <v/>
      </c>
      <c r="DX23" s="230">
        <f>IF(COUNTA('Datos Instalaciones'!$AC$15:$AC$64)=1,'Datos Instalaciones'!$AC$15,IF('Datos Instalaciones'!$AC28="","",'Datos Instalaciones'!$AC28))</f>
        <v>0</v>
      </c>
      <c r="DY23" s="230">
        <f>IF(COUNTA('Datos Instalaciones'!$AD$15:$AD$64)=1,'Datos Instalaciones'!$AD$15,IF('Datos Instalaciones'!$AD28="","",'Datos Instalaciones'!$AD28))</f>
        <v>0</v>
      </c>
    </row>
    <row r="24" spans="1:129" s="237" customFormat="1" ht="30" customHeight="1" thickBot="1" x14ac:dyDescent="0.3">
      <c r="A24" s="19"/>
      <c r="B24" s="230" t="str">
        <f>IF(COUNTA('Datos Instalaciones'!$B$15:$B$64)=1,'Datos Instalaciones'!$B$15,IF('Datos Instalaciones'!$B29="","",'Datos Instalaciones'!$B29))</f>
        <v/>
      </c>
      <c r="C24" s="230">
        <f>IF(COUNTA('Datos Instalaciones'!$C$15:$C$64)=1,'Datos Instalaciones'!$C$15,IF('Datos Instalaciones'!$C29="","",'Datos Instalaciones'!$C29))</f>
        <v>0</v>
      </c>
      <c r="D24" s="475" t="s">
        <v>41</v>
      </c>
      <c r="E24" s="422" t="str">
        <f>+IF(D24="Seleccione","",VLOOKUP(D24,'Datos Instalaciones'!$E$15:$AD$64,26,FALSE))</f>
        <v/>
      </c>
      <c r="F24" s="173">
        <v>15</v>
      </c>
      <c r="G24" s="230" t="s">
        <v>411</v>
      </c>
      <c r="H24" s="99"/>
      <c r="I24" s="99"/>
      <c r="J24" s="99"/>
      <c r="K24" s="230"/>
      <c r="L24" s="475" t="s">
        <v>41</v>
      </c>
      <c r="M24" s="475" t="s">
        <v>41</v>
      </c>
      <c r="N24" s="446" t="s">
        <v>474</v>
      </c>
      <c r="O24" s="99"/>
      <c r="P24" s="477" t="s">
        <v>41</v>
      </c>
      <c r="Q24" s="477" t="s">
        <v>41</v>
      </c>
      <c r="R24" s="476" t="s">
        <v>41</v>
      </c>
      <c r="S24" s="105"/>
      <c r="T24" s="403"/>
      <c r="U24" s="403"/>
      <c r="V24" s="471">
        <f t="shared" si="35"/>
        <v>0</v>
      </c>
      <c r="W24" s="236" t="s">
        <v>76</v>
      </c>
      <c r="X24" s="461" t="s">
        <v>41</v>
      </c>
      <c r="Y24" s="100"/>
      <c r="Z24" s="144">
        <f t="shared" si="0"/>
        <v>0</v>
      </c>
      <c r="AA24" s="102"/>
      <c r="AB24" s="144">
        <f t="shared" si="1"/>
        <v>0</v>
      </c>
      <c r="AC24" s="145">
        <f t="shared" si="2"/>
        <v>0</v>
      </c>
      <c r="AD24" s="145">
        <f t="shared" si="3"/>
        <v>0</v>
      </c>
      <c r="AE24" s="145">
        <f t="shared" si="4"/>
        <v>0</v>
      </c>
      <c r="AF24" s="461" t="s">
        <v>41</v>
      </c>
      <c r="AG24" s="101"/>
      <c r="AH24" s="174">
        <f t="shared" si="5"/>
        <v>0</v>
      </c>
      <c r="AI24" s="102"/>
      <c r="AJ24" s="174">
        <f t="shared" si="6"/>
        <v>0</v>
      </c>
      <c r="AK24" s="175">
        <f t="shared" si="7"/>
        <v>0</v>
      </c>
      <c r="AL24" s="176">
        <f t="shared" si="8"/>
        <v>0</v>
      </c>
      <c r="AM24" s="176">
        <f t="shared" si="9"/>
        <v>0</v>
      </c>
      <c r="AN24" s="461" t="s">
        <v>41</v>
      </c>
      <c r="AO24" s="103"/>
      <c r="AP24" s="177">
        <f t="shared" si="10"/>
        <v>0</v>
      </c>
      <c r="AQ24" s="104"/>
      <c r="AR24" s="177">
        <f t="shared" si="11"/>
        <v>0</v>
      </c>
      <c r="AS24" s="178">
        <f t="shared" si="12"/>
        <v>0</v>
      </c>
      <c r="AT24" s="179">
        <f t="shared" si="13"/>
        <v>0</v>
      </c>
      <c r="AU24" s="179">
        <f t="shared" si="14"/>
        <v>0</v>
      </c>
      <c r="AV24" s="461" t="s">
        <v>41</v>
      </c>
      <c r="AW24" s="103"/>
      <c r="AX24" s="177">
        <f t="shared" si="15"/>
        <v>0</v>
      </c>
      <c r="AY24" s="104"/>
      <c r="AZ24" s="177">
        <f t="shared" si="16"/>
        <v>0</v>
      </c>
      <c r="BA24" s="180">
        <f t="shared" si="17"/>
        <v>0</v>
      </c>
      <c r="BB24" s="181">
        <f t="shared" si="18"/>
        <v>0</v>
      </c>
      <c r="BC24" s="182">
        <f t="shared" si="19"/>
        <v>0</v>
      </c>
      <c r="BD24" s="472" t="s">
        <v>41</v>
      </c>
      <c r="BE24" s="183">
        <f t="shared" si="20"/>
        <v>0</v>
      </c>
      <c r="BF24" s="184">
        <f t="shared" si="21"/>
        <v>0</v>
      </c>
      <c r="BG24" s="185">
        <f t="shared" si="22"/>
        <v>0</v>
      </c>
      <c r="BH24" s="184" t="e">
        <f t="shared" si="23"/>
        <v>#DIV/0!</v>
      </c>
      <c r="BI24" s="185">
        <f t="shared" si="24"/>
        <v>0</v>
      </c>
      <c r="BJ24" s="458" t="str">
        <f>+IF(D24="Seleccione","",VLOOKUP(D24,'Datos Instalaciones'!$E$15:$F$64,2,FALSE))</f>
        <v/>
      </c>
      <c r="BK24" s="458">
        <f t="shared" si="25"/>
        <v>1</v>
      </c>
      <c r="BL24" s="463" t="s">
        <v>41</v>
      </c>
      <c r="BM24" s="459">
        <f t="shared" si="26"/>
        <v>1</v>
      </c>
      <c r="BN24" s="474" t="str">
        <f t="shared" si="45"/>
        <v>Seleccione</v>
      </c>
      <c r="BO24" s="459">
        <f t="shared" si="46"/>
        <v>1</v>
      </c>
      <c r="BP24" s="462" t="s">
        <v>41</v>
      </c>
      <c r="BQ24" s="459">
        <f t="shared" si="36"/>
        <v>1</v>
      </c>
      <c r="BR24" s="463" t="s">
        <v>41</v>
      </c>
      <c r="BS24" s="459">
        <f t="shared" si="27"/>
        <v>1</v>
      </c>
      <c r="BT24" s="463" t="s">
        <v>41</v>
      </c>
      <c r="BU24" s="459">
        <f t="shared" si="28"/>
        <v>1</v>
      </c>
      <c r="BV24" s="463" t="s">
        <v>41</v>
      </c>
      <c r="BW24" s="459">
        <f t="shared" si="29"/>
        <v>1</v>
      </c>
      <c r="BX24" s="470" t="str">
        <f t="shared" si="47"/>
        <v>Seleccione</v>
      </c>
      <c r="BY24" s="459">
        <f t="shared" si="48"/>
        <v>1</v>
      </c>
      <c r="BZ24" s="459">
        <f t="shared" si="37"/>
        <v>1</v>
      </c>
      <c r="CA24" s="467">
        <f t="shared" ref="CA24:CG24" si="61">+CA23</f>
        <v>1</v>
      </c>
      <c r="CB24" s="467">
        <f t="shared" si="61"/>
        <v>1</v>
      </c>
      <c r="CC24" s="467">
        <f t="shared" si="61"/>
        <v>1</v>
      </c>
      <c r="CD24" s="467">
        <f t="shared" si="61"/>
        <v>1</v>
      </c>
      <c r="CE24" s="467">
        <f t="shared" si="61"/>
        <v>1</v>
      </c>
      <c r="CF24" s="467">
        <f t="shared" si="61"/>
        <v>1</v>
      </c>
      <c r="CG24" s="459">
        <f t="shared" si="61"/>
        <v>1</v>
      </c>
      <c r="CH24" s="463" t="s">
        <v>41</v>
      </c>
      <c r="CI24" s="459">
        <f t="shared" si="30"/>
        <v>1</v>
      </c>
      <c r="CJ24" s="459">
        <v>1</v>
      </c>
      <c r="CK24" s="465">
        <f t="shared" si="39"/>
        <v>1</v>
      </c>
      <c r="CL24" s="459">
        <f t="shared" si="40"/>
        <v>1</v>
      </c>
      <c r="CM24" s="222">
        <f t="shared" si="41"/>
        <v>0</v>
      </c>
      <c r="CN24" s="186">
        <f t="shared" si="42"/>
        <v>0</v>
      </c>
      <c r="CO24" s="222">
        <f t="shared" si="31"/>
        <v>0</v>
      </c>
      <c r="CP24" s="187">
        <f t="shared" si="32"/>
        <v>0</v>
      </c>
      <c r="CQ24" s="222">
        <f t="shared" si="33"/>
        <v>0</v>
      </c>
      <c r="CR24" s="187">
        <f t="shared" si="34"/>
        <v>0</v>
      </c>
      <c r="CS24" s="222">
        <f t="shared" si="43"/>
        <v>0</v>
      </c>
      <c r="CT24" s="186">
        <f t="shared" si="44"/>
        <v>0</v>
      </c>
      <c r="CU24" s="224"/>
      <c r="CV24" s="224"/>
      <c r="CW24" s="230" t="str">
        <f>IF(COUNTA('Datos Instalaciones'!$B$15:$B$64)=1,'Datos Instalaciones'!$B$15,IF('Datos Instalaciones'!$B29="","",'Datos Instalaciones'!$B29))</f>
        <v/>
      </c>
      <c r="CX24" s="230">
        <f>IF(COUNTA('Datos Instalaciones'!$C$15:$C$64)=1,'Datos Instalaciones'!$C$15,IF('Datos Instalaciones'!$C29="","",'Datos Instalaciones'!$C29))</f>
        <v>0</v>
      </c>
      <c r="CY24" s="230">
        <f>IF(COUNTA('Datos Instalaciones'!$D$15:$D$64)=1,'Datos Instalaciones'!$D$15,IF('Datos Instalaciones'!$D29="","",'Datos Instalaciones'!$D29))</f>
        <v>15</v>
      </c>
      <c r="CZ24" s="230" t="str">
        <f>IF(COUNTA('Datos Instalaciones'!$E$15:$E$64)=1,'Datos Instalaciones'!$E$15,IF('Datos Instalaciones'!$E29="","",'Datos Instalaciones'!$E29))</f>
        <v/>
      </c>
      <c r="DA24" s="230" t="str">
        <f>IF(COUNTA('Datos Instalaciones'!$F$15:$F$64)=1,'Datos Instalaciones'!$F$15,IF('Datos Instalaciones'!$F29="","",'Datos Instalaciones'!$F29))</f>
        <v>Seleccione</v>
      </c>
      <c r="DB24" s="230" t="str">
        <f>IF(COUNTA('Datos Instalaciones'!$G$15:$G$64)=1,'Datos Instalaciones'!$G$15,IF('Datos Instalaciones'!$G29="","",'Datos Instalaciones'!$G29))</f>
        <v/>
      </c>
      <c r="DC24" s="230" t="str">
        <f>IF(COUNTA('Datos Instalaciones'!$H$15:$H$64)=1,'Datos Instalaciones'!$H$15,IF('Datos Instalaciones'!$H29="","",'Datos Instalaciones'!$H29))</f>
        <v>Seleccione</v>
      </c>
      <c r="DD24" s="230" t="str">
        <f>IF(COUNTA('Datos Instalaciones'!$I$15:$I$64)=1,'Datos Instalaciones'!$I$15,IF('Datos Instalaciones'!$I29="","",'Datos Instalaciones'!$I29))</f>
        <v/>
      </c>
      <c r="DE24" s="230">
        <f>IF(COUNTA('Datos Instalaciones'!$J$15:$J$64)=1,'Datos Instalaciones'!$J$15,IF('Datos Instalaciones'!$J29="","",'Datos Instalaciones'!$J29))</f>
        <v>0</v>
      </c>
      <c r="DF24" s="230" t="str">
        <f>IF(COUNTA('Datos Instalaciones'!$K$15:$K$64)=1,'Datos Instalaciones'!$K$15,IF('Datos Instalaciones'!$K29="","",'Datos Instalaciones'!$K29))</f>
        <v>Seleccione</v>
      </c>
      <c r="DG24" s="230" t="str">
        <f>IF(COUNTA('Datos Instalaciones'!$L$15:$L$64)=1,'Datos Instalaciones'!$L$15,IF('Datos Instalaciones'!$L29="","",'Datos Instalaciones'!$L29))</f>
        <v/>
      </c>
      <c r="DH24" s="230">
        <f>IF(COUNTA('Datos Instalaciones'!$M$15:$M$64)=1,'Datos Instalaciones'!$M$15,IF('Datos Instalaciones'!$M29="","",'Datos Instalaciones'!$M29))</f>
        <v>0</v>
      </c>
      <c r="DI24" s="230" t="str">
        <f>IF(COUNTA('Datos Instalaciones'!$N$15:$N$64)=1,'Datos Instalaciones'!$N$15,IF('Datos Instalaciones'!$N29="","",'Datos Instalaciones'!$N29))</f>
        <v>Seleccione</v>
      </c>
      <c r="DJ24" s="230" t="str">
        <f>IF(COUNTA('Datos Instalaciones'!$O$15:$O$64)=1,'Datos Instalaciones'!$O$15,IF('Datos Instalaciones'!$O29="","",'Datos Instalaciones'!$O29))</f>
        <v/>
      </c>
      <c r="DK24" s="230" t="str">
        <f>IF(COUNTA('Datos Instalaciones'!$P$15:$P$64)=1,'Datos Instalaciones'!$P$15,IF('Datos Instalaciones'!$P29="","",'Datos Instalaciones'!$P29))</f>
        <v/>
      </c>
      <c r="DL24" s="230">
        <f>IF(COUNTA('Datos Instalaciones'!$Q$15:$Q$64)=1,'Datos Instalaciones'!$Q$15,IF('Datos Instalaciones'!$Q29="","",'Datos Instalaciones'!$Q29))</f>
        <v>0</v>
      </c>
      <c r="DM24" s="230" t="str">
        <f>IF(COUNTA('Datos Instalaciones'!$R$15:$R$64)=1,'Datos Instalaciones'!$R$15,IF('Datos Instalaciones'!$R29="","",'Datos Instalaciones'!$R29))</f>
        <v>Seleccione</v>
      </c>
      <c r="DN24" s="230" t="str">
        <f>IF(COUNTA('Datos Instalaciones'!$S$15:$S$64)=1,'Datos Instalaciones'!$S$15,IF('Datos Instalaciones'!$S29="","",'Datos Instalaciones'!$S29))</f>
        <v/>
      </c>
      <c r="DO24" s="230" t="str">
        <f>IF(COUNTA('Datos Instalaciones'!$T$15:$T$64)=1,'Datos Instalaciones'!$T$15,IF('Datos Instalaciones'!$T29="","",'Datos Instalaciones'!$T29))</f>
        <v/>
      </c>
      <c r="DP24" s="230">
        <f>IF(COUNTA('Datos Instalaciones'!$U$15:$U$64)=1,'Datos Instalaciones'!$U$15,IF('Datos Instalaciones'!$U29="","",'Datos Instalaciones'!$U29))</f>
        <v>0</v>
      </c>
      <c r="DQ24" s="230" t="str">
        <f>IF(COUNTA('Datos Instalaciones'!$V$15:$V$64)=1,'Datos Instalaciones'!$V$15,IF('Datos Instalaciones'!$V29="","",'Datos Instalaciones'!$V29))</f>
        <v>Seleccione</v>
      </c>
      <c r="DR24" s="230" t="str">
        <f>IF(COUNTA('Datos Instalaciones'!$W$15:$W$64)=1,'Datos Instalaciones'!$W$15,IF('Datos Instalaciones'!$W29="","",'Datos Instalaciones'!$W29))</f>
        <v/>
      </c>
      <c r="DS24" s="230" t="str">
        <f>IF(COUNTA('Datos Instalaciones'!$X$15:$X$64)=1,'Datos Instalaciones'!$X$15,IF('Datos Instalaciones'!$X29="","",'Datos Instalaciones'!$X29))</f>
        <v/>
      </c>
      <c r="DT24" s="230">
        <f>IF(COUNTA('Datos Instalaciones'!$Y$15:$Y$64)=1,'Datos Instalaciones'!$Y$15,IF('Datos Instalaciones'!$Y29="","",'Datos Instalaciones'!$Y29))</f>
        <v>0</v>
      </c>
      <c r="DU24" s="230" t="str">
        <f>IF(COUNTA('Datos Instalaciones'!$Z$15:$Z$64)=1,'Datos Instalaciones'!$Z$15,IF('Datos Instalaciones'!$Z29="","",'Datos Instalaciones'!$Z29))</f>
        <v>Seleccione</v>
      </c>
      <c r="DV24" s="230" t="str">
        <f>IF(COUNTA('Datos Instalaciones'!$AA$15:$AA$64)=1,'Datos Instalaciones'!$AA$15,IF('Datos Instalaciones'!$AA29="","",'Datos Instalaciones'!$AA29))</f>
        <v/>
      </c>
      <c r="DW24" s="230" t="str">
        <f>IF(COUNTA('Datos Instalaciones'!$AB$15:$AB$64)=1,'Datos Instalaciones'!$AB$15,IF('Datos Instalaciones'!$AB29="","",'Datos Instalaciones'!$AB29))</f>
        <v/>
      </c>
      <c r="DX24" s="230">
        <f>IF(COUNTA('Datos Instalaciones'!$AC$15:$AC$64)=1,'Datos Instalaciones'!$AC$15,IF('Datos Instalaciones'!$AC29="","",'Datos Instalaciones'!$AC29))</f>
        <v>0</v>
      </c>
      <c r="DY24" s="230">
        <f>IF(COUNTA('Datos Instalaciones'!$AD$15:$AD$64)=1,'Datos Instalaciones'!$AD$15,IF('Datos Instalaciones'!$AD29="","",'Datos Instalaciones'!$AD29))</f>
        <v>0</v>
      </c>
    </row>
    <row r="25" spans="1:129" s="237" customFormat="1" ht="30" customHeight="1" thickBot="1" x14ac:dyDescent="0.3">
      <c r="A25" s="19"/>
      <c r="B25" s="230" t="str">
        <f>IF(COUNTA('Datos Instalaciones'!$B$15:$B$64)=1,'Datos Instalaciones'!$B$15,IF('Datos Instalaciones'!$B30="","",'Datos Instalaciones'!$B30))</f>
        <v/>
      </c>
      <c r="C25" s="230">
        <f>IF(COUNTA('Datos Instalaciones'!$C$15:$C$64)=1,'Datos Instalaciones'!$C$15,IF('Datos Instalaciones'!$C30="","",'Datos Instalaciones'!$C30))</f>
        <v>0</v>
      </c>
      <c r="D25" s="475" t="s">
        <v>41</v>
      </c>
      <c r="E25" s="422" t="str">
        <f>+IF(D25="Seleccione","",VLOOKUP(D25,'Datos Instalaciones'!$E$15:$AD$64,26,FALSE))</f>
        <v/>
      </c>
      <c r="F25" s="173">
        <v>16</v>
      </c>
      <c r="G25" s="230" t="s">
        <v>411</v>
      </c>
      <c r="H25" s="99"/>
      <c r="I25" s="99"/>
      <c r="J25" s="99"/>
      <c r="K25" s="230"/>
      <c r="L25" s="475" t="s">
        <v>41</v>
      </c>
      <c r="M25" s="475" t="s">
        <v>41</v>
      </c>
      <c r="N25" s="446" t="s">
        <v>474</v>
      </c>
      <c r="O25" s="99"/>
      <c r="P25" s="477" t="s">
        <v>41</v>
      </c>
      <c r="Q25" s="477" t="s">
        <v>41</v>
      </c>
      <c r="R25" s="476" t="s">
        <v>41</v>
      </c>
      <c r="S25" s="105"/>
      <c r="T25" s="403"/>
      <c r="U25" s="403"/>
      <c r="V25" s="471">
        <f t="shared" si="35"/>
        <v>0</v>
      </c>
      <c r="W25" s="236" t="s">
        <v>76</v>
      </c>
      <c r="X25" s="461" t="s">
        <v>41</v>
      </c>
      <c r="Y25" s="100"/>
      <c r="Z25" s="144">
        <f t="shared" si="0"/>
        <v>0</v>
      </c>
      <c r="AA25" s="102"/>
      <c r="AB25" s="144">
        <f t="shared" si="1"/>
        <v>0</v>
      </c>
      <c r="AC25" s="145">
        <f t="shared" si="2"/>
        <v>0</v>
      </c>
      <c r="AD25" s="145">
        <f t="shared" si="3"/>
        <v>0</v>
      </c>
      <c r="AE25" s="145">
        <f t="shared" si="4"/>
        <v>0</v>
      </c>
      <c r="AF25" s="461" t="s">
        <v>41</v>
      </c>
      <c r="AG25" s="101"/>
      <c r="AH25" s="174">
        <f t="shared" si="5"/>
        <v>0</v>
      </c>
      <c r="AI25" s="102"/>
      <c r="AJ25" s="174">
        <f t="shared" si="6"/>
        <v>0</v>
      </c>
      <c r="AK25" s="175">
        <f t="shared" si="7"/>
        <v>0</v>
      </c>
      <c r="AL25" s="176">
        <f t="shared" si="8"/>
        <v>0</v>
      </c>
      <c r="AM25" s="176">
        <f t="shared" si="9"/>
        <v>0</v>
      </c>
      <c r="AN25" s="461" t="s">
        <v>41</v>
      </c>
      <c r="AO25" s="103"/>
      <c r="AP25" s="177">
        <f t="shared" si="10"/>
        <v>0</v>
      </c>
      <c r="AQ25" s="104"/>
      <c r="AR25" s="177">
        <f t="shared" si="11"/>
        <v>0</v>
      </c>
      <c r="AS25" s="178">
        <f t="shared" si="12"/>
        <v>0</v>
      </c>
      <c r="AT25" s="179">
        <f t="shared" si="13"/>
        <v>0</v>
      </c>
      <c r="AU25" s="179">
        <f t="shared" si="14"/>
        <v>0</v>
      </c>
      <c r="AV25" s="461" t="s">
        <v>41</v>
      </c>
      <c r="AW25" s="103"/>
      <c r="AX25" s="177">
        <f t="shared" si="15"/>
        <v>0</v>
      </c>
      <c r="AY25" s="104"/>
      <c r="AZ25" s="177">
        <f t="shared" si="16"/>
        <v>0</v>
      </c>
      <c r="BA25" s="180">
        <f t="shared" si="17"/>
        <v>0</v>
      </c>
      <c r="BB25" s="181">
        <f t="shared" si="18"/>
        <v>0</v>
      </c>
      <c r="BC25" s="182">
        <f t="shared" si="19"/>
        <v>0</v>
      </c>
      <c r="BD25" s="472" t="s">
        <v>41</v>
      </c>
      <c r="BE25" s="183">
        <f t="shared" si="20"/>
        <v>0</v>
      </c>
      <c r="BF25" s="184">
        <f t="shared" si="21"/>
        <v>0</v>
      </c>
      <c r="BG25" s="185">
        <f t="shared" si="22"/>
        <v>0</v>
      </c>
      <c r="BH25" s="184" t="e">
        <f t="shared" si="23"/>
        <v>#DIV/0!</v>
      </c>
      <c r="BI25" s="185">
        <f t="shared" si="24"/>
        <v>0</v>
      </c>
      <c r="BJ25" s="458" t="str">
        <f>+IF(D25="Seleccione","",VLOOKUP(D25,'Datos Instalaciones'!$E$15:$F$64,2,FALSE))</f>
        <v/>
      </c>
      <c r="BK25" s="458">
        <f t="shared" si="25"/>
        <v>1</v>
      </c>
      <c r="BL25" s="463" t="s">
        <v>41</v>
      </c>
      <c r="BM25" s="459">
        <f t="shared" si="26"/>
        <v>1</v>
      </c>
      <c r="BN25" s="474" t="str">
        <f t="shared" si="45"/>
        <v>Seleccione</v>
      </c>
      <c r="BO25" s="459">
        <f t="shared" si="46"/>
        <v>1</v>
      </c>
      <c r="BP25" s="462" t="s">
        <v>41</v>
      </c>
      <c r="BQ25" s="459">
        <f t="shared" si="36"/>
        <v>1</v>
      </c>
      <c r="BR25" s="463" t="s">
        <v>41</v>
      </c>
      <c r="BS25" s="459">
        <f t="shared" si="27"/>
        <v>1</v>
      </c>
      <c r="BT25" s="463" t="s">
        <v>41</v>
      </c>
      <c r="BU25" s="459">
        <f t="shared" si="28"/>
        <v>1</v>
      </c>
      <c r="BV25" s="463" t="s">
        <v>41</v>
      </c>
      <c r="BW25" s="459">
        <f t="shared" si="29"/>
        <v>1</v>
      </c>
      <c r="BX25" s="470" t="str">
        <f t="shared" si="47"/>
        <v>Seleccione</v>
      </c>
      <c r="BY25" s="459">
        <f t="shared" si="48"/>
        <v>1</v>
      </c>
      <c r="BZ25" s="459">
        <f t="shared" si="37"/>
        <v>1</v>
      </c>
      <c r="CA25" s="467">
        <f t="shared" ref="CA25:CG25" si="62">+CA24</f>
        <v>1</v>
      </c>
      <c r="CB25" s="467">
        <f t="shared" si="62"/>
        <v>1</v>
      </c>
      <c r="CC25" s="467">
        <f t="shared" si="62"/>
        <v>1</v>
      </c>
      <c r="CD25" s="467">
        <f t="shared" si="62"/>
        <v>1</v>
      </c>
      <c r="CE25" s="467">
        <f t="shared" si="62"/>
        <v>1</v>
      </c>
      <c r="CF25" s="467">
        <f t="shared" si="62"/>
        <v>1</v>
      </c>
      <c r="CG25" s="459">
        <f t="shared" si="62"/>
        <v>1</v>
      </c>
      <c r="CH25" s="463" t="s">
        <v>41</v>
      </c>
      <c r="CI25" s="459">
        <f t="shared" si="30"/>
        <v>1</v>
      </c>
      <c r="CJ25" s="459">
        <v>1</v>
      </c>
      <c r="CK25" s="465">
        <f t="shared" si="39"/>
        <v>1</v>
      </c>
      <c r="CL25" s="459">
        <f t="shared" si="40"/>
        <v>1</v>
      </c>
      <c r="CM25" s="222">
        <f t="shared" si="41"/>
        <v>0</v>
      </c>
      <c r="CN25" s="186">
        <f t="shared" si="42"/>
        <v>0</v>
      </c>
      <c r="CO25" s="222">
        <f t="shared" si="31"/>
        <v>0</v>
      </c>
      <c r="CP25" s="187">
        <f t="shared" si="32"/>
        <v>0</v>
      </c>
      <c r="CQ25" s="222">
        <f t="shared" si="33"/>
        <v>0</v>
      </c>
      <c r="CR25" s="187">
        <f t="shared" si="34"/>
        <v>0</v>
      </c>
      <c r="CS25" s="222">
        <f t="shared" si="43"/>
        <v>0</v>
      </c>
      <c r="CT25" s="186">
        <f t="shared" si="44"/>
        <v>0</v>
      </c>
      <c r="CU25" s="224"/>
      <c r="CV25" s="224"/>
      <c r="CW25" s="230" t="str">
        <f>IF(COUNTA('Datos Instalaciones'!$B$15:$B$64)=1,'Datos Instalaciones'!$B$15,IF('Datos Instalaciones'!$B30="","",'Datos Instalaciones'!$B30))</f>
        <v/>
      </c>
      <c r="CX25" s="230">
        <f>IF(COUNTA('Datos Instalaciones'!$C$15:$C$64)=1,'Datos Instalaciones'!$C$15,IF('Datos Instalaciones'!$C30="","",'Datos Instalaciones'!$C30))</f>
        <v>0</v>
      </c>
      <c r="CY25" s="230">
        <f>IF(COUNTA('Datos Instalaciones'!$D$15:$D$64)=1,'Datos Instalaciones'!$D$15,IF('Datos Instalaciones'!$D30="","",'Datos Instalaciones'!$D30))</f>
        <v>16</v>
      </c>
      <c r="CZ25" s="230" t="str">
        <f>IF(COUNTA('Datos Instalaciones'!$E$15:$E$64)=1,'Datos Instalaciones'!$E$15,IF('Datos Instalaciones'!$E30="","",'Datos Instalaciones'!$E30))</f>
        <v/>
      </c>
      <c r="DA25" s="230" t="str">
        <f>IF(COUNTA('Datos Instalaciones'!$F$15:$F$64)=1,'Datos Instalaciones'!$F$15,IF('Datos Instalaciones'!$F30="","",'Datos Instalaciones'!$F30))</f>
        <v>Seleccione</v>
      </c>
      <c r="DB25" s="230" t="str">
        <f>IF(COUNTA('Datos Instalaciones'!$G$15:$G$64)=1,'Datos Instalaciones'!$G$15,IF('Datos Instalaciones'!$G30="","",'Datos Instalaciones'!$G30))</f>
        <v/>
      </c>
      <c r="DC25" s="230" t="str">
        <f>IF(COUNTA('Datos Instalaciones'!$H$15:$H$64)=1,'Datos Instalaciones'!$H$15,IF('Datos Instalaciones'!$H30="","",'Datos Instalaciones'!$H30))</f>
        <v>Seleccione</v>
      </c>
      <c r="DD25" s="230" t="str">
        <f>IF(COUNTA('Datos Instalaciones'!$I$15:$I$64)=1,'Datos Instalaciones'!$I$15,IF('Datos Instalaciones'!$I30="","",'Datos Instalaciones'!$I30))</f>
        <v/>
      </c>
      <c r="DE25" s="230">
        <f>IF(COUNTA('Datos Instalaciones'!$J$15:$J$64)=1,'Datos Instalaciones'!$J$15,IF('Datos Instalaciones'!$J30="","",'Datos Instalaciones'!$J30))</f>
        <v>0</v>
      </c>
      <c r="DF25" s="230" t="str">
        <f>IF(COUNTA('Datos Instalaciones'!$K$15:$K$64)=1,'Datos Instalaciones'!$K$15,IF('Datos Instalaciones'!$K30="","",'Datos Instalaciones'!$K30))</f>
        <v>Seleccione</v>
      </c>
      <c r="DG25" s="230" t="str">
        <f>IF(COUNTA('Datos Instalaciones'!$L$15:$L$64)=1,'Datos Instalaciones'!$L$15,IF('Datos Instalaciones'!$L30="","",'Datos Instalaciones'!$L30))</f>
        <v/>
      </c>
      <c r="DH25" s="230">
        <f>IF(COUNTA('Datos Instalaciones'!$M$15:$M$64)=1,'Datos Instalaciones'!$M$15,IF('Datos Instalaciones'!$M30="","",'Datos Instalaciones'!$M30))</f>
        <v>0</v>
      </c>
      <c r="DI25" s="230" t="str">
        <f>IF(COUNTA('Datos Instalaciones'!$N$15:$N$64)=1,'Datos Instalaciones'!$N$15,IF('Datos Instalaciones'!$N30="","",'Datos Instalaciones'!$N30))</f>
        <v>Seleccione</v>
      </c>
      <c r="DJ25" s="230" t="str">
        <f>IF(COUNTA('Datos Instalaciones'!$O$15:$O$64)=1,'Datos Instalaciones'!$O$15,IF('Datos Instalaciones'!$O30="","",'Datos Instalaciones'!$O30))</f>
        <v/>
      </c>
      <c r="DK25" s="230" t="str">
        <f>IF(COUNTA('Datos Instalaciones'!$P$15:$P$64)=1,'Datos Instalaciones'!$P$15,IF('Datos Instalaciones'!$P30="","",'Datos Instalaciones'!$P30))</f>
        <v/>
      </c>
      <c r="DL25" s="230">
        <f>IF(COUNTA('Datos Instalaciones'!$Q$15:$Q$64)=1,'Datos Instalaciones'!$Q$15,IF('Datos Instalaciones'!$Q30="","",'Datos Instalaciones'!$Q30))</f>
        <v>0</v>
      </c>
      <c r="DM25" s="230" t="str">
        <f>IF(COUNTA('Datos Instalaciones'!$R$15:$R$64)=1,'Datos Instalaciones'!$R$15,IF('Datos Instalaciones'!$R30="","",'Datos Instalaciones'!$R30))</f>
        <v>Seleccione</v>
      </c>
      <c r="DN25" s="230" t="str">
        <f>IF(COUNTA('Datos Instalaciones'!$S$15:$S$64)=1,'Datos Instalaciones'!$S$15,IF('Datos Instalaciones'!$S30="","",'Datos Instalaciones'!$S30))</f>
        <v/>
      </c>
      <c r="DO25" s="230" t="str">
        <f>IF(COUNTA('Datos Instalaciones'!$T$15:$T$64)=1,'Datos Instalaciones'!$T$15,IF('Datos Instalaciones'!$T30="","",'Datos Instalaciones'!$T30))</f>
        <v/>
      </c>
      <c r="DP25" s="230">
        <f>IF(COUNTA('Datos Instalaciones'!$U$15:$U$64)=1,'Datos Instalaciones'!$U$15,IF('Datos Instalaciones'!$U30="","",'Datos Instalaciones'!$U30))</f>
        <v>0</v>
      </c>
      <c r="DQ25" s="230" t="str">
        <f>IF(COUNTA('Datos Instalaciones'!$V$15:$V$64)=1,'Datos Instalaciones'!$V$15,IF('Datos Instalaciones'!$V30="","",'Datos Instalaciones'!$V30))</f>
        <v>Seleccione</v>
      </c>
      <c r="DR25" s="230" t="str">
        <f>IF(COUNTA('Datos Instalaciones'!$W$15:$W$64)=1,'Datos Instalaciones'!$W$15,IF('Datos Instalaciones'!$W30="","",'Datos Instalaciones'!$W30))</f>
        <v/>
      </c>
      <c r="DS25" s="230" t="str">
        <f>IF(COUNTA('Datos Instalaciones'!$X$15:$X$64)=1,'Datos Instalaciones'!$X$15,IF('Datos Instalaciones'!$X30="","",'Datos Instalaciones'!$X30))</f>
        <v/>
      </c>
      <c r="DT25" s="230">
        <f>IF(COUNTA('Datos Instalaciones'!$Y$15:$Y$64)=1,'Datos Instalaciones'!$Y$15,IF('Datos Instalaciones'!$Y30="","",'Datos Instalaciones'!$Y30))</f>
        <v>0</v>
      </c>
      <c r="DU25" s="230" t="str">
        <f>IF(COUNTA('Datos Instalaciones'!$Z$15:$Z$64)=1,'Datos Instalaciones'!$Z$15,IF('Datos Instalaciones'!$Z30="","",'Datos Instalaciones'!$Z30))</f>
        <v>Seleccione</v>
      </c>
      <c r="DV25" s="230" t="str">
        <f>IF(COUNTA('Datos Instalaciones'!$AA$15:$AA$64)=1,'Datos Instalaciones'!$AA$15,IF('Datos Instalaciones'!$AA30="","",'Datos Instalaciones'!$AA30))</f>
        <v/>
      </c>
      <c r="DW25" s="230" t="str">
        <f>IF(COUNTA('Datos Instalaciones'!$AB$15:$AB$64)=1,'Datos Instalaciones'!$AB$15,IF('Datos Instalaciones'!$AB30="","",'Datos Instalaciones'!$AB30))</f>
        <v/>
      </c>
      <c r="DX25" s="230">
        <f>IF(COUNTA('Datos Instalaciones'!$AC$15:$AC$64)=1,'Datos Instalaciones'!$AC$15,IF('Datos Instalaciones'!$AC30="","",'Datos Instalaciones'!$AC30))</f>
        <v>0</v>
      </c>
      <c r="DY25" s="230">
        <f>IF(COUNTA('Datos Instalaciones'!$AD$15:$AD$64)=1,'Datos Instalaciones'!$AD$15,IF('Datos Instalaciones'!$AD30="","",'Datos Instalaciones'!$AD30))</f>
        <v>0</v>
      </c>
    </row>
    <row r="26" spans="1:129" s="237" customFormat="1" ht="30" customHeight="1" thickBot="1" x14ac:dyDescent="0.3">
      <c r="A26" s="19"/>
      <c r="B26" s="230" t="str">
        <f>IF(COUNTA('Datos Instalaciones'!$B$15:$B$64)=1,'Datos Instalaciones'!$B$15,IF('Datos Instalaciones'!$B31="","",'Datos Instalaciones'!$B31))</f>
        <v/>
      </c>
      <c r="C26" s="230">
        <f>IF(COUNTA('Datos Instalaciones'!$C$15:$C$64)=1,'Datos Instalaciones'!$C$15,IF('Datos Instalaciones'!$C31="","",'Datos Instalaciones'!$C31))</f>
        <v>0</v>
      </c>
      <c r="D26" s="475" t="s">
        <v>41</v>
      </c>
      <c r="E26" s="422" t="str">
        <f>+IF(D26="Seleccione","",VLOOKUP(D26,'Datos Instalaciones'!$E$15:$AD$64,26,FALSE))</f>
        <v/>
      </c>
      <c r="F26" s="173">
        <v>17</v>
      </c>
      <c r="G26" s="230" t="s">
        <v>411</v>
      </c>
      <c r="H26" s="99"/>
      <c r="I26" s="99"/>
      <c r="J26" s="99"/>
      <c r="K26" s="230"/>
      <c r="L26" s="475" t="s">
        <v>41</v>
      </c>
      <c r="M26" s="475" t="s">
        <v>41</v>
      </c>
      <c r="N26" s="446" t="s">
        <v>474</v>
      </c>
      <c r="O26" s="99"/>
      <c r="P26" s="477" t="s">
        <v>41</v>
      </c>
      <c r="Q26" s="477" t="s">
        <v>41</v>
      </c>
      <c r="R26" s="476" t="s">
        <v>41</v>
      </c>
      <c r="S26" s="105"/>
      <c r="T26" s="403"/>
      <c r="U26" s="403"/>
      <c r="V26" s="471">
        <f t="shared" si="35"/>
        <v>0</v>
      </c>
      <c r="W26" s="236" t="s">
        <v>76</v>
      </c>
      <c r="X26" s="461" t="s">
        <v>41</v>
      </c>
      <c r="Y26" s="100"/>
      <c r="Z26" s="144">
        <f t="shared" si="0"/>
        <v>0</v>
      </c>
      <c r="AA26" s="102"/>
      <c r="AB26" s="144">
        <f t="shared" si="1"/>
        <v>0</v>
      </c>
      <c r="AC26" s="145">
        <f t="shared" si="2"/>
        <v>0</v>
      </c>
      <c r="AD26" s="145">
        <f t="shared" si="3"/>
        <v>0</v>
      </c>
      <c r="AE26" s="145">
        <f t="shared" si="4"/>
        <v>0</v>
      </c>
      <c r="AF26" s="461" t="s">
        <v>41</v>
      </c>
      <c r="AG26" s="101"/>
      <c r="AH26" s="174">
        <f t="shared" si="5"/>
        <v>0</v>
      </c>
      <c r="AI26" s="102"/>
      <c r="AJ26" s="174">
        <f t="shared" si="6"/>
        <v>0</v>
      </c>
      <c r="AK26" s="175">
        <f t="shared" si="7"/>
        <v>0</v>
      </c>
      <c r="AL26" s="176">
        <f t="shared" si="8"/>
        <v>0</v>
      </c>
      <c r="AM26" s="176">
        <f t="shared" si="9"/>
        <v>0</v>
      </c>
      <c r="AN26" s="461" t="s">
        <v>41</v>
      </c>
      <c r="AO26" s="103"/>
      <c r="AP26" s="177">
        <f t="shared" si="10"/>
        <v>0</v>
      </c>
      <c r="AQ26" s="104"/>
      <c r="AR26" s="177">
        <f t="shared" si="11"/>
        <v>0</v>
      </c>
      <c r="AS26" s="178">
        <f t="shared" si="12"/>
        <v>0</v>
      </c>
      <c r="AT26" s="179">
        <f t="shared" si="13"/>
        <v>0</v>
      </c>
      <c r="AU26" s="179">
        <f t="shared" si="14"/>
        <v>0</v>
      </c>
      <c r="AV26" s="461" t="s">
        <v>41</v>
      </c>
      <c r="AW26" s="103"/>
      <c r="AX26" s="177">
        <f t="shared" si="15"/>
        <v>0</v>
      </c>
      <c r="AY26" s="104"/>
      <c r="AZ26" s="177">
        <f t="shared" si="16"/>
        <v>0</v>
      </c>
      <c r="BA26" s="180">
        <f t="shared" si="17"/>
        <v>0</v>
      </c>
      <c r="BB26" s="181">
        <f t="shared" si="18"/>
        <v>0</v>
      </c>
      <c r="BC26" s="182">
        <f t="shared" si="19"/>
        <v>0</v>
      </c>
      <c r="BD26" s="472" t="s">
        <v>41</v>
      </c>
      <c r="BE26" s="183">
        <f t="shared" si="20"/>
        <v>0</v>
      </c>
      <c r="BF26" s="184">
        <f t="shared" si="21"/>
        <v>0</v>
      </c>
      <c r="BG26" s="185">
        <f t="shared" si="22"/>
        <v>0</v>
      </c>
      <c r="BH26" s="184" t="e">
        <f t="shared" si="23"/>
        <v>#DIV/0!</v>
      </c>
      <c r="BI26" s="185">
        <f t="shared" si="24"/>
        <v>0</v>
      </c>
      <c r="BJ26" s="458" t="str">
        <f>+IF(D26="Seleccione","",VLOOKUP(D26,'Datos Instalaciones'!$E$15:$F$64,2,FALSE))</f>
        <v/>
      </c>
      <c r="BK26" s="458">
        <f t="shared" si="25"/>
        <v>1</v>
      </c>
      <c r="BL26" s="463" t="s">
        <v>41</v>
      </c>
      <c r="BM26" s="459">
        <f t="shared" si="26"/>
        <v>1</v>
      </c>
      <c r="BN26" s="474" t="str">
        <f t="shared" si="45"/>
        <v>Seleccione</v>
      </c>
      <c r="BO26" s="459">
        <f t="shared" si="46"/>
        <v>1</v>
      </c>
      <c r="BP26" s="462" t="s">
        <v>41</v>
      </c>
      <c r="BQ26" s="459">
        <f t="shared" si="36"/>
        <v>1</v>
      </c>
      <c r="BR26" s="463" t="s">
        <v>41</v>
      </c>
      <c r="BS26" s="459">
        <f t="shared" si="27"/>
        <v>1</v>
      </c>
      <c r="BT26" s="463" t="s">
        <v>41</v>
      </c>
      <c r="BU26" s="459">
        <f t="shared" si="28"/>
        <v>1</v>
      </c>
      <c r="BV26" s="463" t="s">
        <v>41</v>
      </c>
      <c r="BW26" s="459">
        <f t="shared" si="29"/>
        <v>1</v>
      </c>
      <c r="BX26" s="470" t="str">
        <f t="shared" si="47"/>
        <v>Seleccione</v>
      </c>
      <c r="BY26" s="459">
        <f t="shared" si="48"/>
        <v>1</v>
      </c>
      <c r="BZ26" s="459">
        <f t="shared" si="37"/>
        <v>1</v>
      </c>
      <c r="CA26" s="467">
        <f t="shared" ref="CA26:CG26" si="63">+CA25</f>
        <v>1</v>
      </c>
      <c r="CB26" s="467">
        <f t="shared" si="63"/>
        <v>1</v>
      </c>
      <c r="CC26" s="467">
        <f t="shared" si="63"/>
        <v>1</v>
      </c>
      <c r="CD26" s="467">
        <f t="shared" si="63"/>
        <v>1</v>
      </c>
      <c r="CE26" s="467">
        <f t="shared" si="63"/>
        <v>1</v>
      </c>
      <c r="CF26" s="467">
        <f t="shared" si="63"/>
        <v>1</v>
      </c>
      <c r="CG26" s="459">
        <f t="shared" si="63"/>
        <v>1</v>
      </c>
      <c r="CH26" s="463" t="s">
        <v>41</v>
      </c>
      <c r="CI26" s="459">
        <f t="shared" si="30"/>
        <v>1</v>
      </c>
      <c r="CJ26" s="459">
        <v>1</v>
      </c>
      <c r="CK26" s="465">
        <f t="shared" si="39"/>
        <v>1</v>
      </c>
      <c r="CL26" s="459">
        <f t="shared" si="40"/>
        <v>1</v>
      </c>
      <c r="CM26" s="222">
        <f t="shared" si="41"/>
        <v>0</v>
      </c>
      <c r="CN26" s="186">
        <f t="shared" si="42"/>
        <v>0</v>
      </c>
      <c r="CO26" s="222">
        <f t="shared" si="31"/>
        <v>0</v>
      </c>
      <c r="CP26" s="187">
        <f t="shared" si="32"/>
        <v>0</v>
      </c>
      <c r="CQ26" s="222">
        <f t="shared" si="33"/>
        <v>0</v>
      </c>
      <c r="CR26" s="187">
        <f t="shared" si="34"/>
        <v>0</v>
      </c>
      <c r="CS26" s="222">
        <f t="shared" si="43"/>
        <v>0</v>
      </c>
      <c r="CT26" s="186">
        <f t="shared" si="44"/>
        <v>0</v>
      </c>
      <c r="CU26" s="224"/>
      <c r="CV26" s="224"/>
      <c r="CW26" s="230" t="str">
        <f>IF(COUNTA('Datos Instalaciones'!$B$15:$B$64)=1,'Datos Instalaciones'!$B$15,IF('Datos Instalaciones'!$B31="","",'Datos Instalaciones'!$B31))</f>
        <v/>
      </c>
      <c r="CX26" s="230">
        <f>IF(COUNTA('Datos Instalaciones'!$C$15:$C$64)=1,'Datos Instalaciones'!$C$15,IF('Datos Instalaciones'!$C31="","",'Datos Instalaciones'!$C31))</f>
        <v>0</v>
      </c>
      <c r="CY26" s="230">
        <f>IF(COUNTA('Datos Instalaciones'!$D$15:$D$64)=1,'Datos Instalaciones'!$D$15,IF('Datos Instalaciones'!$D31="","",'Datos Instalaciones'!$D31))</f>
        <v>17</v>
      </c>
      <c r="CZ26" s="230" t="str">
        <f>IF(COUNTA('Datos Instalaciones'!$E$15:$E$64)=1,'Datos Instalaciones'!$E$15,IF('Datos Instalaciones'!$E31="","",'Datos Instalaciones'!$E31))</f>
        <v/>
      </c>
      <c r="DA26" s="230" t="str">
        <f>IF(COUNTA('Datos Instalaciones'!$F$15:$F$64)=1,'Datos Instalaciones'!$F$15,IF('Datos Instalaciones'!$F31="","",'Datos Instalaciones'!$F31))</f>
        <v>Seleccione</v>
      </c>
      <c r="DB26" s="230" t="str">
        <f>IF(COUNTA('Datos Instalaciones'!$G$15:$G$64)=1,'Datos Instalaciones'!$G$15,IF('Datos Instalaciones'!$G31="","",'Datos Instalaciones'!$G31))</f>
        <v/>
      </c>
      <c r="DC26" s="230" t="str">
        <f>IF(COUNTA('Datos Instalaciones'!$H$15:$H$64)=1,'Datos Instalaciones'!$H$15,IF('Datos Instalaciones'!$H31="","",'Datos Instalaciones'!$H31))</f>
        <v>Seleccione</v>
      </c>
      <c r="DD26" s="230" t="str">
        <f>IF(COUNTA('Datos Instalaciones'!$I$15:$I$64)=1,'Datos Instalaciones'!$I$15,IF('Datos Instalaciones'!$I31="","",'Datos Instalaciones'!$I31))</f>
        <v/>
      </c>
      <c r="DE26" s="230">
        <f>IF(COUNTA('Datos Instalaciones'!$J$15:$J$64)=1,'Datos Instalaciones'!$J$15,IF('Datos Instalaciones'!$J31="","",'Datos Instalaciones'!$J31))</f>
        <v>0</v>
      </c>
      <c r="DF26" s="230" t="str">
        <f>IF(COUNTA('Datos Instalaciones'!$K$15:$K$64)=1,'Datos Instalaciones'!$K$15,IF('Datos Instalaciones'!$K31="","",'Datos Instalaciones'!$K31))</f>
        <v>Seleccione</v>
      </c>
      <c r="DG26" s="230" t="str">
        <f>IF(COUNTA('Datos Instalaciones'!$L$15:$L$64)=1,'Datos Instalaciones'!$L$15,IF('Datos Instalaciones'!$L31="","",'Datos Instalaciones'!$L31))</f>
        <v/>
      </c>
      <c r="DH26" s="230">
        <f>IF(COUNTA('Datos Instalaciones'!$M$15:$M$64)=1,'Datos Instalaciones'!$M$15,IF('Datos Instalaciones'!$M31="","",'Datos Instalaciones'!$M31))</f>
        <v>0</v>
      </c>
      <c r="DI26" s="230" t="str">
        <f>IF(COUNTA('Datos Instalaciones'!$N$15:$N$64)=1,'Datos Instalaciones'!$N$15,IF('Datos Instalaciones'!$N31="","",'Datos Instalaciones'!$N31))</f>
        <v>Seleccione</v>
      </c>
      <c r="DJ26" s="230" t="str">
        <f>IF(COUNTA('Datos Instalaciones'!$O$15:$O$64)=1,'Datos Instalaciones'!$O$15,IF('Datos Instalaciones'!$O31="","",'Datos Instalaciones'!$O31))</f>
        <v/>
      </c>
      <c r="DK26" s="230" t="str">
        <f>IF(COUNTA('Datos Instalaciones'!$P$15:$P$64)=1,'Datos Instalaciones'!$P$15,IF('Datos Instalaciones'!$P31="","",'Datos Instalaciones'!$P31))</f>
        <v/>
      </c>
      <c r="DL26" s="230">
        <f>IF(COUNTA('Datos Instalaciones'!$Q$15:$Q$64)=1,'Datos Instalaciones'!$Q$15,IF('Datos Instalaciones'!$Q31="","",'Datos Instalaciones'!$Q31))</f>
        <v>0</v>
      </c>
      <c r="DM26" s="230" t="str">
        <f>IF(COUNTA('Datos Instalaciones'!$R$15:$R$64)=1,'Datos Instalaciones'!$R$15,IF('Datos Instalaciones'!$R31="","",'Datos Instalaciones'!$R31))</f>
        <v>Seleccione</v>
      </c>
      <c r="DN26" s="230" t="str">
        <f>IF(COUNTA('Datos Instalaciones'!$S$15:$S$64)=1,'Datos Instalaciones'!$S$15,IF('Datos Instalaciones'!$S31="","",'Datos Instalaciones'!$S31))</f>
        <v/>
      </c>
      <c r="DO26" s="230" t="str">
        <f>IF(COUNTA('Datos Instalaciones'!$T$15:$T$64)=1,'Datos Instalaciones'!$T$15,IF('Datos Instalaciones'!$T31="","",'Datos Instalaciones'!$T31))</f>
        <v/>
      </c>
      <c r="DP26" s="230">
        <f>IF(COUNTA('Datos Instalaciones'!$U$15:$U$64)=1,'Datos Instalaciones'!$U$15,IF('Datos Instalaciones'!$U31="","",'Datos Instalaciones'!$U31))</f>
        <v>0</v>
      </c>
      <c r="DQ26" s="230" t="str">
        <f>IF(COUNTA('Datos Instalaciones'!$V$15:$V$64)=1,'Datos Instalaciones'!$V$15,IF('Datos Instalaciones'!$V31="","",'Datos Instalaciones'!$V31))</f>
        <v>Seleccione</v>
      </c>
      <c r="DR26" s="230" t="str">
        <f>IF(COUNTA('Datos Instalaciones'!$W$15:$W$64)=1,'Datos Instalaciones'!$W$15,IF('Datos Instalaciones'!$W31="","",'Datos Instalaciones'!$W31))</f>
        <v/>
      </c>
      <c r="DS26" s="230" t="str">
        <f>IF(COUNTA('Datos Instalaciones'!$X$15:$X$64)=1,'Datos Instalaciones'!$X$15,IF('Datos Instalaciones'!$X31="","",'Datos Instalaciones'!$X31))</f>
        <v/>
      </c>
      <c r="DT26" s="230">
        <f>IF(COUNTA('Datos Instalaciones'!$Y$15:$Y$64)=1,'Datos Instalaciones'!$Y$15,IF('Datos Instalaciones'!$Y31="","",'Datos Instalaciones'!$Y31))</f>
        <v>0</v>
      </c>
      <c r="DU26" s="230" t="str">
        <f>IF(COUNTA('Datos Instalaciones'!$Z$15:$Z$64)=1,'Datos Instalaciones'!$Z$15,IF('Datos Instalaciones'!$Z31="","",'Datos Instalaciones'!$Z31))</f>
        <v>Seleccione</v>
      </c>
      <c r="DV26" s="230" t="str">
        <f>IF(COUNTA('Datos Instalaciones'!$AA$15:$AA$64)=1,'Datos Instalaciones'!$AA$15,IF('Datos Instalaciones'!$AA31="","",'Datos Instalaciones'!$AA31))</f>
        <v/>
      </c>
      <c r="DW26" s="230" t="str">
        <f>IF(COUNTA('Datos Instalaciones'!$AB$15:$AB$64)=1,'Datos Instalaciones'!$AB$15,IF('Datos Instalaciones'!$AB31="","",'Datos Instalaciones'!$AB31))</f>
        <v/>
      </c>
      <c r="DX26" s="230">
        <f>IF(COUNTA('Datos Instalaciones'!$AC$15:$AC$64)=1,'Datos Instalaciones'!$AC$15,IF('Datos Instalaciones'!$AC31="","",'Datos Instalaciones'!$AC31))</f>
        <v>0</v>
      </c>
      <c r="DY26" s="230">
        <f>IF(COUNTA('Datos Instalaciones'!$AD$15:$AD$64)=1,'Datos Instalaciones'!$AD$15,IF('Datos Instalaciones'!$AD31="","",'Datos Instalaciones'!$AD31))</f>
        <v>0</v>
      </c>
    </row>
    <row r="27" spans="1:129" s="237" customFormat="1" ht="30" customHeight="1" thickBot="1" x14ac:dyDescent="0.3">
      <c r="A27" s="19"/>
      <c r="B27" s="230" t="str">
        <f>IF(COUNTA('Datos Instalaciones'!$B$15:$B$64)=1,'Datos Instalaciones'!$B$15,IF('Datos Instalaciones'!$B32="","",'Datos Instalaciones'!$B32))</f>
        <v/>
      </c>
      <c r="C27" s="230">
        <f>IF(COUNTA('Datos Instalaciones'!$C$15:$C$64)=1,'Datos Instalaciones'!$C$15,IF('Datos Instalaciones'!$C32="","",'Datos Instalaciones'!$C32))</f>
        <v>0</v>
      </c>
      <c r="D27" s="475" t="s">
        <v>41</v>
      </c>
      <c r="E27" s="422" t="str">
        <f>+IF(D27="Seleccione","",VLOOKUP(D27,'Datos Instalaciones'!$E$15:$AD$64,26,FALSE))</f>
        <v/>
      </c>
      <c r="F27" s="173">
        <v>18</v>
      </c>
      <c r="G27" s="230" t="s">
        <v>411</v>
      </c>
      <c r="H27" s="99"/>
      <c r="I27" s="99"/>
      <c r="J27" s="99"/>
      <c r="K27" s="230"/>
      <c r="L27" s="475" t="s">
        <v>41</v>
      </c>
      <c r="M27" s="475" t="s">
        <v>41</v>
      </c>
      <c r="N27" s="446" t="s">
        <v>474</v>
      </c>
      <c r="O27" s="99"/>
      <c r="P27" s="477" t="s">
        <v>41</v>
      </c>
      <c r="Q27" s="477" t="s">
        <v>41</v>
      </c>
      <c r="R27" s="476" t="s">
        <v>41</v>
      </c>
      <c r="S27" s="105"/>
      <c r="T27" s="403"/>
      <c r="U27" s="403"/>
      <c r="V27" s="471">
        <f t="shared" si="35"/>
        <v>0</v>
      </c>
      <c r="W27" s="236" t="s">
        <v>76</v>
      </c>
      <c r="X27" s="461" t="s">
        <v>41</v>
      </c>
      <c r="Y27" s="100"/>
      <c r="Z27" s="144">
        <f t="shared" si="0"/>
        <v>0</v>
      </c>
      <c r="AA27" s="102"/>
      <c r="AB27" s="144">
        <f t="shared" si="1"/>
        <v>0</v>
      </c>
      <c r="AC27" s="145">
        <f t="shared" si="2"/>
        <v>0</v>
      </c>
      <c r="AD27" s="145">
        <f t="shared" si="3"/>
        <v>0</v>
      </c>
      <c r="AE27" s="145">
        <f t="shared" si="4"/>
        <v>0</v>
      </c>
      <c r="AF27" s="461" t="s">
        <v>41</v>
      </c>
      <c r="AG27" s="101"/>
      <c r="AH27" s="174">
        <f t="shared" si="5"/>
        <v>0</v>
      </c>
      <c r="AI27" s="102"/>
      <c r="AJ27" s="174">
        <f t="shared" si="6"/>
        <v>0</v>
      </c>
      <c r="AK27" s="175">
        <f t="shared" si="7"/>
        <v>0</v>
      </c>
      <c r="AL27" s="176">
        <f t="shared" si="8"/>
        <v>0</v>
      </c>
      <c r="AM27" s="176">
        <f t="shared" si="9"/>
        <v>0</v>
      </c>
      <c r="AN27" s="461" t="s">
        <v>41</v>
      </c>
      <c r="AO27" s="103"/>
      <c r="AP27" s="177">
        <f t="shared" si="10"/>
        <v>0</v>
      </c>
      <c r="AQ27" s="104"/>
      <c r="AR27" s="177">
        <f t="shared" si="11"/>
        <v>0</v>
      </c>
      <c r="AS27" s="178">
        <f t="shared" si="12"/>
        <v>0</v>
      </c>
      <c r="AT27" s="179">
        <f t="shared" si="13"/>
        <v>0</v>
      </c>
      <c r="AU27" s="179">
        <f t="shared" si="14"/>
        <v>0</v>
      </c>
      <c r="AV27" s="461" t="s">
        <v>41</v>
      </c>
      <c r="AW27" s="103"/>
      <c r="AX27" s="177">
        <f t="shared" si="15"/>
        <v>0</v>
      </c>
      <c r="AY27" s="104"/>
      <c r="AZ27" s="177">
        <f t="shared" si="16"/>
        <v>0</v>
      </c>
      <c r="BA27" s="180">
        <f t="shared" si="17"/>
        <v>0</v>
      </c>
      <c r="BB27" s="181">
        <f t="shared" si="18"/>
        <v>0</v>
      </c>
      <c r="BC27" s="182">
        <f t="shared" si="19"/>
        <v>0</v>
      </c>
      <c r="BD27" s="472" t="s">
        <v>41</v>
      </c>
      <c r="BE27" s="183">
        <f t="shared" si="20"/>
        <v>0</v>
      </c>
      <c r="BF27" s="184">
        <f t="shared" si="21"/>
        <v>0</v>
      </c>
      <c r="BG27" s="185">
        <f t="shared" si="22"/>
        <v>0</v>
      </c>
      <c r="BH27" s="184" t="e">
        <f t="shared" si="23"/>
        <v>#DIV/0!</v>
      </c>
      <c r="BI27" s="185">
        <f t="shared" si="24"/>
        <v>0</v>
      </c>
      <c r="BJ27" s="458" t="str">
        <f>+IF(D27="Seleccione","",VLOOKUP(D27,'Datos Instalaciones'!$E$15:$F$64,2,FALSE))</f>
        <v/>
      </c>
      <c r="BK27" s="458">
        <f t="shared" si="25"/>
        <v>1</v>
      </c>
      <c r="BL27" s="463" t="s">
        <v>41</v>
      </c>
      <c r="BM27" s="459">
        <f t="shared" si="26"/>
        <v>1</v>
      </c>
      <c r="BN27" s="474" t="str">
        <f t="shared" si="45"/>
        <v>Seleccione</v>
      </c>
      <c r="BO27" s="459">
        <f t="shared" si="46"/>
        <v>1</v>
      </c>
      <c r="BP27" s="462" t="s">
        <v>41</v>
      </c>
      <c r="BQ27" s="459">
        <f t="shared" si="36"/>
        <v>1</v>
      </c>
      <c r="BR27" s="463" t="s">
        <v>41</v>
      </c>
      <c r="BS27" s="459">
        <f t="shared" si="27"/>
        <v>1</v>
      </c>
      <c r="BT27" s="463" t="s">
        <v>41</v>
      </c>
      <c r="BU27" s="459">
        <f t="shared" si="28"/>
        <v>1</v>
      </c>
      <c r="BV27" s="463" t="s">
        <v>41</v>
      </c>
      <c r="BW27" s="459">
        <f t="shared" si="29"/>
        <v>1</v>
      </c>
      <c r="BX27" s="470" t="str">
        <f t="shared" si="47"/>
        <v>Seleccione</v>
      </c>
      <c r="BY27" s="459">
        <f t="shared" si="48"/>
        <v>1</v>
      </c>
      <c r="BZ27" s="459">
        <f t="shared" si="37"/>
        <v>1</v>
      </c>
      <c r="CA27" s="467">
        <f t="shared" ref="CA27:CG27" si="64">+CA26</f>
        <v>1</v>
      </c>
      <c r="CB27" s="467">
        <f t="shared" si="64"/>
        <v>1</v>
      </c>
      <c r="CC27" s="467">
        <f t="shared" si="64"/>
        <v>1</v>
      </c>
      <c r="CD27" s="467">
        <f t="shared" si="64"/>
        <v>1</v>
      </c>
      <c r="CE27" s="467">
        <f t="shared" si="64"/>
        <v>1</v>
      </c>
      <c r="CF27" s="467">
        <f t="shared" si="64"/>
        <v>1</v>
      </c>
      <c r="CG27" s="459">
        <f t="shared" si="64"/>
        <v>1</v>
      </c>
      <c r="CH27" s="463" t="s">
        <v>41</v>
      </c>
      <c r="CI27" s="459">
        <f t="shared" si="30"/>
        <v>1</v>
      </c>
      <c r="CJ27" s="459">
        <v>1</v>
      </c>
      <c r="CK27" s="465">
        <f t="shared" si="39"/>
        <v>1</v>
      </c>
      <c r="CL27" s="459">
        <f t="shared" si="40"/>
        <v>1</v>
      </c>
      <c r="CM27" s="222">
        <f t="shared" si="41"/>
        <v>0</v>
      </c>
      <c r="CN27" s="186">
        <f t="shared" si="42"/>
        <v>0</v>
      </c>
      <c r="CO27" s="222">
        <f t="shared" si="31"/>
        <v>0</v>
      </c>
      <c r="CP27" s="187">
        <f t="shared" si="32"/>
        <v>0</v>
      </c>
      <c r="CQ27" s="222">
        <f t="shared" si="33"/>
        <v>0</v>
      </c>
      <c r="CR27" s="187">
        <f t="shared" si="34"/>
        <v>0</v>
      </c>
      <c r="CS27" s="222">
        <f t="shared" si="43"/>
        <v>0</v>
      </c>
      <c r="CT27" s="186">
        <f t="shared" si="44"/>
        <v>0</v>
      </c>
      <c r="CU27" s="224"/>
      <c r="CV27" s="224"/>
      <c r="CW27" s="230" t="str">
        <f>IF(COUNTA('Datos Instalaciones'!$B$15:$B$64)=1,'Datos Instalaciones'!$B$15,IF('Datos Instalaciones'!$B32="","",'Datos Instalaciones'!$B32))</f>
        <v/>
      </c>
      <c r="CX27" s="230">
        <f>IF(COUNTA('Datos Instalaciones'!$C$15:$C$64)=1,'Datos Instalaciones'!$C$15,IF('Datos Instalaciones'!$C32="","",'Datos Instalaciones'!$C32))</f>
        <v>0</v>
      </c>
      <c r="CY27" s="230">
        <f>IF(COUNTA('Datos Instalaciones'!$D$15:$D$64)=1,'Datos Instalaciones'!$D$15,IF('Datos Instalaciones'!$D32="","",'Datos Instalaciones'!$D32))</f>
        <v>18</v>
      </c>
      <c r="CZ27" s="230" t="str">
        <f>IF(COUNTA('Datos Instalaciones'!$E$15:$E$64)=1,'Datos Instalaciones'!$E$15,IF('Datos Instalaciones'!$E32="","",'Datos Instalaciones'!$E32))</f>
        <v/>
      </c>
      <c r="DA27" s="230" t="str">
        <f>IF(COUNTA('Datos Instalaciones'!$F$15:$F$64)=1,'Datos Instalaciones'!$F$15,IF('Datos Instalaciones'!$F32="","",'Datos Instalaciones'!$F32))</f>
        <v>Seleccione</v>
      </c>
      <c r="DB27" s="230" t="str">
        <f>IF(COUNTA('Datos Instalaciones'!$G$15:$G$64)=1,'Datos Instalaciones'!$G$15,IF('Datos Instalaciones'!$G32="","",'Datos Instalaciones'!$G32))</f>
        <v/>
      </c>
      <c r="DC27" s="230" t="str">
        <f>IF(COUNTA('Datos Instalaciones'!$H$15:$H$64)=1,'Datos Instalaciones'!$H$15,IF('Datos Instalaciones'!$H32="","",'Datos Instalaciones'!$H32))</f>
        <v>Seleccione</v>
      </c>
      <c r="DD27" s="230" t="str">
        <f>IF(COUNTA('Datos Instalaciones'!$I$15:$I$64)=1,'Datos Instalaciones'!$I$15,IF('Datos Instalaciones'!$I32="","",'Datos Instalaciones'!$I32))</f>
        <v/>
      </c>
      <c r="DE27" s="230">
        <f>IF(COUNTA('Datos Instalaciones'!$J$15:$J$64)=1,'Datos Instalaciones'!$J$15,IF('Datos Instalaciones'!$J32="","",'Datos Instalaciones'!$J32))</f>
        <v>0</v>
      </c>
      <c r="DF27" s="230" t="str">
        <f>IF(COUNTA('Datos Instalaciones'!$K$15:$K$64)=1,'Datos Instalaciones'!$K$15,IF('Datos Instalaciones'!$K32="","",'Datos Instalaciones'!$K32))</f>
        <v>Seleccione</v>
      </c>
      <c r="DG27" s="230" t="str">
        <f>IF(COUNTA('Datos Instalaciones'!$L$15:$L$64)=1,'Datos Instalaciones'!$L$15,IF('Datos Instalaciones'!$L32="","",'Datos Instalaciones'!$L32))</f>
        <v/>
      </c>
      <c r="DH27" s="230">
        <f>IF(COUNTA('Datos Instalaciones'!$M$15:$M$64)=1,'Datos Instalaciones'!$M$15,IF('Datos Instalaciones'!$M32="","",'Datos Instalaciones'!$M32))</f>
        <v>0</v>
      </c>
      <c r="DI27" s="230" t="str">
        <f>IF(COUNTA('Datos Instalaciones'!$N$15:$N$64)=1,'Datos Instalaciones'!$N$15,IF('Datos Instalaciones'!$N32="","",'Datos Instalaciones'!$N32))</f>
        <v>Seleccione</v>
      </c>
      <c r="DJ27" s="230" t="str">
        <f>IF(COUNTA('Datos Instalaciones'!$O$15:$O$64)=1,'Datos Instalaciones'!$O$15,IF('Datos Instalaciones'!$O32="","",'Datos Instalaciones'!$O32))</f>
        <v/>
      </c>
      <c r="DK27" s="230" t="str">
        <f>IF(COUNTA('Datos Instalaciones'!$P$15:$P$64)=1,'Datos Instalaciones'!$P$15,IF('Datos Instalaciones'!$P32="","",'Datos Instalaciones'!$P32))</f>
        <v/>
      </c>
      <c r="DL27" s="230">
        <f>IF(COUNTA('Datos Instalaciones'!$Q$15:$Q$64)=1,'Datos Instalaciones'!$Q$15,IF('Datos Instalaciones'!$Q32="","",'Datos Instalaciones'!$Q32))</f>
        <v>0</v>
      </c>
      <c r="DM27" s="230" t="str">
        <f>IF(COUNTA('Datos Instalaciones'!$R$15:$R$64)=1,'Datos Instalaciones'!$R$15,IF('Datos Instalaciones'!$R32="","",'Datos Instalaciones'!$R32))</f>
        <v>Seleccione</v>
      </c>
      <c r="DN27" s="230" t="str">
        <f>IF(COUNTA('Datos Instalaciones'!$S$15:$S$64)=1,'Datos Instalaciones'!$S$15,IF('Datos Instalaciones'!$S32="","",'Datos Instalaciones'!$S32))</f>
        <v/>
      </c>
      <c r="DO27" s="230" t="str">
        <f>IF(COUNTA('Datos Instalaciones'!$T$15:$T$64)=1,'Datos Instalaciones'!$T$15,IF('Datos Instalaciones'!$T32="","",'Datos Instalaciones'!$T32))</f>
        <v/>
      </c>
      <c r="DP27" s="230">
        <f>IF(COUNTA('Datos Instalaciones'!$U$15:$U$64)=1,'Datos Instalaciones'!$U$15,IF('Datos Instalaciones'!$U32="","",'Datos Instalaciones'!$U32))</f>
        <v>0</v>
      </c>
      <c r="DQ27" s="230" t="str">
        <f>IF(COUNTA('Datos Instalaciones'!$V$15:$V$64)=1,'Datos Instalaciones'!$V$15,IF('Datos Instalaciones'!$V32="","",'Datos Instalaciones'!$V32))</f>
        <v>Seleccione</v>
      </c>
      <c r="DR27" s="230" t="str">
        <f>IF(COUNTA('Datos Instalaciones'!$W$15:$W$64)=1,'Datos Instalaciones'!$W$15,IF('Datos Instalaciones'!$W32="","",'Datos Instalaciones'!$W32))</f>
        <v/>
      </c>
      <c r="DS27" s="230" t="str">
        <f>IF(COUNTA('Datos Instalaciones'!$X$15:$X$64)=1,'Datos Instalaciones'!$X$15,IF('Datos Instalaciones'!$X32="","",'Datos Instalaciones'!$X32))</f>
        <v/>
      </c>
      <c r="DT27" s="230">
        <f>IF(COUNTA('Datos Instalaciones'!$Y$15:$Y$64)=1,'Datos Instalaciones'!$Y$15,IF('Datos Instalaciones'!$Y32="","",'Datos Instalaciones'!$Y32))</f>
        <v>0</v>
      </c>
      <c r="DU27" s="230" t="str">
        <f>IF(COUNTA('Datos Instalaciones'!$Z$15:$Z$64)=1,'Datos Instalaciones'!$Z$15,IF('Datos Instalaciones'!$Z32="","",'Datos Instalaciones'!$Z32))</f>
        <v>Seleccione</v>
      </c>
      <c r="DV27" s="230" t="str">
        <f>IF(COUNTA('Datos Instalaciones'!$AA$15:$AA$64)=1,'Datos Instalaciones'!$AA$15,IF('Datos Instalaciones'!$AA32="","",'Datos Instalaciones'!$AA32))</f>
        <v/>
      </c>
      <c r="DW27" s="230" t="str">
        <f>IF(COUNTA('Datos Instalaciones'!$AB$15:$AB$64)=1,'Datos Instalaciones'!$AB$15,IF('Datos Instalaciones'!$AB32="","",'Datos Instalaciones'!$AB32))</f>
        <v/>
      </c>
      <c r="DX27" s="230">
        <f>IF(COUNTA('Datos Instalaciones'!$AC$15:$AC$64)=1,'Datos Instalaciones'!$AC$15,IF('Datos Instalaciones'!$AC32="","",'Datos Instalaciones'!$AC32))</f>
        <v>0</v>
      </c>
      <c r="DY27" s="230">
        <f>IF(COUNTA('Datos Instalaciones'!$AD$15:$AD$64)=1,'Datos Instalaciones'!$AD$15,IF('Datos Instalaciones'!$AD32="","",'Datos Instalaciones'!$AD32))</f>
        <v>0</v>
      </c>
    </row>
    <row r="28" spans="1:129" s="237" customFormat="1" ht="30" customHeight="1" thickBot="1" x14ac:dyDescent="0.3">
      <c r="A28" s="19"/>
      <c r="B28" s="230" t="str">
        <f>IF(COUNTA('Datos Instalaciones'!$B$15:$B$64)=1,'Datos Instalaciones'!$B$15,IF('Datos Instalaciones'!$B33="","",'Datos Instalaciones'!$B33))</f>
        <v/>
      </c>
      <c r="C28" s="230">
        <f>IF(COUNTA('Datos Instalaciones'!$C$15:$C$64)=1,'Datos Instalaciones'!$C$15,IF('Datos Instalaciones'!$C33="","",'Datos Instalaciones'!$C33))</f>
        <v>0</v>
      </c>
      <c r="D28" s="475" t="s">
        <v>41</v>
      </c>
      <c r="E28" s="422" t="str">
        <f>+IF(D28="Seleccione","",VLOOKUP(D28,'Datos Instalaciones'!$E$15:$AD$64,26,FALSE))</f>
        <v/>
      </c>
      <c r="F28" s="173">
        <v>19</v>
      </c>
      <c r="G28" s="230" t="s">
        <v>411</v>
      </c>
      <c r="H28" s="99"/>
      <c r="I28" s="99"/>
      <c r="J28" s="99"/>
      <c r="K28" s="230"/>
      <c r="L28" s="475" t="s">
        <v>41</v>
      </c>
      <c r="M28" s="475" t="s">
        <v>41</v>
      </c>
      <c r="N28" s="446" t="s">
        <v>474</v>
      </c>
      <c r="O28" s="99"/>
      <c r="P28" s="477" t="s">
        <v>41</v>
      </c>
      <c r="Q28" s="477" t="s">
        <v>41</v>
      </c>
      <c r="R28" s="476" t="s">
        <v>41</v>
      </c>
      <c r="S28" s="105"/>
      <c r="T28" s="403"/>
      <c r="U28" s="403"/>
      <c r="V28" s="471">
        <f t="shared" si="35"/>
        <v>0</v>
      </c>
      <c r="W28" s="236" t="s">
        <v>76</v>
      </c>
      <c r="X28" s="461" t="s">
        <v>41</v>
      </c>
      <c r="Y28" s="100"/>
      <c r="Z28" s="144">
        <f t="shared" si="0"/>
        <v>0</v>
      </c>
      <c r="AA28" s="102"/>
      <c r="AB28" s="144">
        <f t="shared" si="1"/>
        <v>0</v>
      </c>
      <c r="AC28" s="145">
        <f t="shared" si="2"/>
        <v>0</v>
      </c>
      <c r="AD28" s="145">
        <f t="shared" si="3"/>
        <v>0</v>
      </c>
      <c r="AE28" s="145">
        <f t="shared" si="4"/>
        <v>0</v>
      </c>
      <c r="AF28" s="461" t="s">
        <v>41</v>
      </c>
      <c r="AG28" s="101"/>
      <c r="AH28" s="174">
        <f t="shared" si="5"/>
        <v>0</v>
      </c>
      <c r="AI28" s="102"/>
      <c r="AJ28" s="174">
        <f t="shared" si="6"/>
        <v>0</v>
      </c>
      <c r="AK28" s="175">
        <f t="shared" si="7"/>
        <v>0</v>
      </c>
      <c r="AL28" s="176">
        <f t="shared" si="8"/>
        <v>0</v>
      </c>
      <c r="AM28" s="176">
        <f t="shared" si="9"/>
        <v>0</v>
      </c>
      <c r="AN28" s="461" t="s">
        <v>41</v>
      </c>
      <c r="AO28" s="103"/>
      <c r="AP28" s="177">
        <f t="shared" si="10"/>
        <v>0</v>
      </c>
      <c r="AQ28" s="104"/>
      <c r="AR28" s="177">
        <f t="shared" si="11"/>
        <v>0</v>
      </c>
      <c r="AS28" s="178">
        <f t="shared" si="12"/>
        <v>0</v>
      </c>
      <c r="AT28" s="179">
        <f t="shared" si="13"/>
        <v>0</v>
      </c>
      <c r="AU28" s="179">
        <f t="shared" si="14"/>
        <v>0</v>
      </c>
      <c r="AV28" s="461" t="s">
        <v>41</v>
      </c>
      <c r="AW28" s="103"/>
      <c r="AX28" s="177">
        <f t="shared" si="15"/>
        <v>0</v>
      </c>
      <c r="AY28" s="104"/>
      <c r="AZ28" s="356">
        <f t="shared" si="16"/>
        <v>0</v>
      </c>
      <c r="BA28" s="357">
        <f t="shared" si="17"/>
        <v>0</v>
      </c>
      <c r="BB28" s="358">
        <f t="shared" si="18"/>
        <v>0</v>
      </c>
      <c r="BC28" s="359">
        <f t="shared" si="19"/>
        <v>0</v>
      </c>
      <c r="BD28" s="473" t="s">
        <v>41</v>
      </c>
      <c r="BE28" s="360">
        <f t="shared" si="20"/>
        <v>0</v>
      </c>
      <c r="BF28" s="361">
        <f t="shared" si="21"/>
        <v>0</v>
      </c>
      <c r="BG28" s="362">
        <f t="shared" si="22"/>
        <v>0</v>
      </c>
      <c r="BH28" s="361" t="e">
        <f t="shared" si="23"/>
        <v>#DIV/0!</v>
      </c>
      <c r="BI28" s="362">
        <f t="shared" si="24"/>
        <v>0</v>
      </c>
      <c r="BJ28" s="458" t="str">
        <f>+IF(D28="Seleccione","",VLOOKUP(D28,'Datos Instalaciones'!$E$15:$F$64,2,FALSE))</f>
        <v/>
      </c>
      <c r="BK28" s="458">
        <f t="shared" si="25"/>
        <v>1</v>
      </c>
      <c r="BL28" s="464" t="s">
        <v>41</v>
      </c>
      <c r="BM28" s="460">
        <f t="shared" si="26"/>
        <v>1</v>
      </c>
      <c r="BN28" s="474" t="str">
        <f t="shared" si="45"/>
        <v>Seleccione</v>
      </c>
      <c r="BO28" s="459">
        <f t="shared" si="46"/>
        <v>1</v>
      </c>
      <c r="BP28" s="462" t="s">
        <v>41</v>
      </c>
      <c r="BQ28" s="459">
        <f t="shared" si="36"/>
        <v>1</v>
      </c>
      <c r="BR28" s="464" t="s">
        <v>41</v>
      </c>
      <c r="BS28" s="460">
        <f t="shared" si="27"/>
        <v>1</v>
      </c>
      <c r="BT28" s="464" t="s">
        <v>41</v>
      </c>
      <c r="BU28" s="460">
        <f t="shared" si="28"/>
        <v>1</v>
      </c>
      <c r="BV28" s="464" t="s">
        <v>41</v>
      </c>
      <c r="BW28" s="460">
        <f t="shared" si="29"/>
        <v>1</v>
      </c>
      <c r="BX28" s="470" t="str">
        <f t="shared" si="47"/>
        <v>Seleccione</v>
      </c>
      <c r="BY28" s="460">
        <f t="shared" si="48"/>
        <v>1</v>
      </c>
      <c r="BZ28" s="460">
        <f t="shared" si="37"/>
        <v>1</v>
      </c>
      <c r="CA28" s="468">
        <f t="shared" ref="CA28:CG28" si="65">+CA27</f>
        <v>1</v>
      </c>
      <c r="CB28" s="468">
        <f t="shared" si="65"/>
        <v>1</v>
      </c>
      <c r="CC28" s="468">
        <f t="shared" si="65"/>
        <v>1</v>
      </c>
      <c r="CD28" s="468">
        <f t="shared" si="65"/>
        <v>1</v>
      </c>
      <c r="CE28" s="468">
        <f t="shared" si="65"/>
        <v>1</v>
      </c>
      <c r="CF28" s="468">
        <f t="shared" si="65"/>
        <v>1</v>
      </c>
      <c r="CG28" s="460">
        <f t="shared" si="65"/>
        <v>1</v>
      </c>
      <c r="CH28" s="464" t="s">
        <v>41</v>
      </c>
      <c r="CI28" s="460">
        <f t="shared" si="30"/>
        <v>1</v>
      </c>
      <c r="CJ28" s="460">
        <v>1</v>
      </c>
      <c r="CK28" s="465">
        <f t="shared" si="39"/>
        <v>1</v>
      </c>
      <c r="CL28" s="460">
        <f t="shared" si="40"/>
        <v>1</v>
      </c>
      <c r="CM28" s="222">
        <f t="shared" si="41"/>
        <v>0</v>
      </c>
      <c r="CN28" s="186">
        <f t="shared" si="42"/>
        <v>0</v>
      </c>
      <c r="CO28" s="222">
        <f t="shared" si="31"/>
        <v>0</v>
      </c>
      <c r="CP28" s="187">
        <f t="shared" si="32"/>
        <v>0</v>
      </c>
      <c r="CQ28" s="222">
        <f t="shared" si="33"/>
        <v>0</v>
      </c>
      <c r="CR28" s="187">
        <f t="shared" si="34"/>
        <v>0</v>
      </c>
      <c r="CS28" s="222">
        <f t="shared" si="43"/>
        <v>0</v>
      </c>
      <c r="CT28" s="186">
        <f t="shared" si="44"/>
        <v>0</v>
      </c>
      <c r="CU28" s="224"/>
      <c r="CV28" s="224"/>
      <c r="CW28" s="230" t="str">
        <f>IF(COUNTA('Datos Instalaciones'!$B$15:$B$64)=1,'Datos Instalaciones'!$B$15,IF('Datos Instalaciones'!$B33="","",'Datos Instalaciones'!$B33))</f>
        <v/>
      </c>
      <c r="CX28" s="230">
        <f>IF(COUNTA('Datos Instalaciones'!$C$15:$C$64)=1,'Datos Instalaciones'!$C$15,IF('Datos Instalaciones'!$C33="","",'Datos Instalaciones'!$C33))</f>
        <v>0</v>
      </c>
      <c r="CY28" s="230">
        <f>IF(COUNTA('Datos Instalaciones'!$D$15:$D$64)=1,'Datos Instalaciones'!$D$15,IF('Datos Instalaciones'!$D33="","",'Datos Instalaciones'!$D33))</f>
        <v>19</v>
      </c>
      <c r="CZ28" s="230" t="str">
        <f>IF(COUNTA('Datos Instalaciones'!$E$15:$E$64)=1,'Datos Instalaciones'!$E$15,IF('Datos Instalaciones'!$E33="","",'Datos Instalaciones'!$E33))</f>
        <v/>
      </c>
      <c r="DA28" s="230" t="str">
        <f>IF(COUNTA('Datos Instalaciones'!$F$15:$F$64)=1,'Datos Instalaciones'!$F$15,IF('Datos Instalaciones'!$F33="","",'Datos Instalaciones'!$F33))</f>
        <v>Seleccione</v>
      </c>
      <c r="DB28" s="230" t="str">
        <f>IF(COUNTA('Datos Instalaciones'!$G$15:$G$64)=1,'Datos Instalaciones'!$G$15,IF('Datos Instalaciones'!$G33="","",'Datos Instalaciones'!$G33))</f>
        <v/>
      </c>
      <c r="DC28" s="230" t="str">
        <f>IF(COUNTA('Datos Instalaciones'!$H$15:$H$64)=1,'Datos Instalaciones'!$H$15,IF('Datos Instalaciones'!$H33="","",'Datos Instalaciones'!$H33))</f>
        <v>Seleccione</v>
      </c>
      <c r="DD28" s="230" t="str">
        <f>IF(COUNTA('Datos Instalaciones'!$I$15:$I$64)=1,'Datos Instalaciones'!$I$15,IF('Datos Instalaciones'!$I33="","",'Datos Instalaciones'!$I33))</f>
        <v/>
      </c>
      <c r="DE28" s="230">
        <f>IF(COUNTA('Datos Instalaciones'!$J$15:$J$64)=1,'Datos Instalaciones'!$J$15,IF('Datos Instalaciones'!$J33="","",'Datos Instalaciones'!$J33))</f>
        <v>0</v>
      </c>
      <c r="DF28" s="230" t="str">
        <f>IF(COUNTA('Datos Instalaciones'!$K$15:$K$64)=1,'Datos Instalaciones'!$K$15,IF('Datos Instalaciones'!$K33="","",'Datos Instalaciones'!$K33))</f>
        <v>Seleccione</v>
      </c>
      <c r="DG28" s="230" t="str">
        <f>IF(COUNTA('Datos Instalaciones'!$L$15:$L$64)=1,'Datos Instalaciones'!$L$15,IF('Datos Instalaciones'!$L33="","",'Datos Instalaciones'!$L33))</f>
        <v/>
      </c>
      <c r="DH28" s="230">
        <f>IF(COUNTA('Datos Instalaciones'!$M$15:$M$64)=1,'Datos Instalaciones'!$M$15,IF('Datos Instalaciones'!$M33="","",'Datos Instalaciones'!$M33))</f>
        <v>0</v>
      </c>
      <c r="DI28" s="230" t="str">
        <f>IF(COUNTA('Datos Instalaciones'!$N$15:$N$64)=1,'Datos Instalaciones'!$N$15,IF('Datos Instalaciones'!$N33="","",'Datos Instalaciones'!$N33))</f>
        <v>Seleccione</v>
      </c>
      <c r="DJ28" s="230" t="str">
        <f>IF(COUNTA('Datos Instalaciones'!$O$15:$O$64)=1,'Datos Instalaciones'!$O$15,IF('Datos Instalaciones'!$O33="","",'Datos Instalaciones'!$O33))</f>
        <v/>
      </c>
      <c r="DK28" s="230" t="str">
        <f>IF(COUNTA('Datos Instalaciones'!$P$15:$P$64)=1,'Datos Instalaciones'!$P$15,IF('Datos Instalaciones'!$P33="","",'Datos Instalaciones'!$P33))</f>
        <v/>
      </c>
      <c r="DL28" s="230">
        <f>IF(COUNTA('Datos Instalaciones'!$Q$15:$Q$64)=1,'Datos Instalaciones'!$Q$15,IF('Datos Instalaciones'!$Q33="","",'Datos Instalaciones'!$Q33))</f>
        <v>0</v>
      </c>
      <c r="DM28" s="230" t="str">
        <f>IF(COUNTA('Datos Instalaciones'!$R$15:$R$64)=1,'Datos Instalaciones'!$R$15,IF('Datos Instalaciones'!$R33="","",'Datos Instalaciones'!$R33))</f>
        <v>Seleccione</v>
      </c>
      <c r="DN28" s="230" t="str">
        <f>IF(COUNTA('Datos Instalaciones'!$S$15:$S$64)=1,'Datos Instalaciones'!$S$15,IF('Datos Instalaciones'!$S33="","",'Datos Instalaciones'!$S33))</f>
        <v/>
      </c>
      <c r="DO28" s="230" t="str">
        <f>IF(COUNTA('Datos Instalaciones'!$T$15:$T$64)=1,'Datos Instalaciones'!$T$15,IF('Datos Instalaciones'!$T33="","",'Datos Instalaciones'!$T33))</f>
        <v/>
      </c>
      <c r="DP28" s="230">
        <f>IF(COUNTA('Datos Instalaciones'!$U$15:$U$64)=1,'Datos Instalaciones'!$U$15,IF('Datos Instalaciones'!$U33="","",'Datos Instalaciones'!$U33))</f>
        <v>0</v>
      </c>
      <c r="DQ28" s="230" t="str">
        <f>IF(COUNTA('Datos Instalaciones'!$V$15:$V$64)=1,'Datos Instalaciones'!$V$15,IF('Datos Instalaciones'!$V33="","",'Datos Instalaciones'!$V33))</f>
        <v>Seleccione</v>
      </c>
      <c r="DR28" s="230" t="str">
        <f>IF(COUNTA('Datos Instalaciones'!$W$15:$W$64)=1,'Datos Instalaciones'!$W$15,IF('Datos Instalaciones'!$W33="","",'Datos Instalaciones'!$W33))</f>
        <v/>
      </c>
      <c r="DS28" s="230" t="str">
        <f>IF(COUNTA('Datos Instalaciones'!$X$15:$X$64)=1,'Datos Instalaciones'!$X$15,IF('Datos Instalaciones'!$X33="","",'Datos Instalaciones'!$X33))</f>
        <v/>
      </c>
      <c r="DT28" s="230">
        <f>IF(COUNTA('Datos Instalaciones'!$Y$15:$Y$64)=1,'Datos Instalaciones'!$Y$15,IF('Datos Instalaciones'!$Y33="","",'Datos Instalaciones'!$Y33))</f>
        <v>0</v>
      </c>
      <c r="DU28" s="230" t="str">
        <f>IF(COUNTA('Datos Instalaciones'!$Z$15:$Z$64)=1,'Datos Instalaciones'!$Z$15,IF('Datos Instalaciones'!$Z33="","",'Datos Instalaciones'!$Z33))</f>
        <v>Seleccione</v>
      </c>
      <c r="DV28" s="230" t="str">
        <f>IF(COUNTA('Datos Instalaciones'!$AA$15:$AA$64)=1,'Datos Instalaciones'!$AA$15,IF('Datos Instalaciones'!$AA33="","",'Datos Instalaciones'!$AA33))</f>
        <v/>
      </c>
      <c r="DW28" s="230" t="str">
        <f>IF(COUNTA('Datos Instalaciones'!$AB$15:$AB$64)=1,'Datos Instalaciones'!$AB$15,IF('Datos Instalaciones'!$AB33="","",'Datos Instalaciones'!$AB33))</f>
        <v/>
      </c>
      <c r="DX28" s="230">
        <f>IF(COUNTA('Datos Instalaciones'!$AC$15:$AC$64)=1,'Datos Instalaciones'!$AC$15,IF('Datos Instalaciones'!$AC33="","",'Datos Instalaciones'!$AC33))</f>
        <v>0</v>
      </c>
      <c r="DY28" s="230">
        <f>IF(COUNTA('Datos Instalaciones'!$AD$15:$AD$64)=1,'Datos Instalaciones'!$AD$15,IF('Datos Instalaciones'!$AD33="","",'Datos Instalaciones'!$AD33))</f>
        <v>0</v>
      </c>
    </row>
    <row r="29" spans="1:129" s="237" customFormat="1" ht="30" customHeight="1" thickBot="1" x14ac:dyDescent="0.3">
      <c r="A29" s="518"/>
      <c r="B29" s="230" t="str">
        <f>IF(COUNTA('Datos Instalaciones'!$B$15:$B$64)=1,'Datos Instalaciones'!$B$15,IF('Datos Instalaciones'!$B34="","",'Datos Instalaciones'!$B34))</f>
        <v/>
      </c>
      <c r="C29" s="230">
        <f>IF(COUNTA('Datos Instalaciones'!$C$15:$C$64)=1,'Datos Instalaciones'!$C$15,IF('Datos Instalaciones'!$C34="","",'Datos Instalaciones'!$C34))</f>
        <v>0</v>
      </c>
      <c r="D29" s="475" t="s">
        <v>41</v>
      </c>
      <c r="E29" s="422" t="str">
        <f>+IF(D29="Seleccione","",VLOOKUP(D29,'Datos Instalaciones'!$E$15:$AD$64,26,FALSE))</f>
        <v/>
      </c>
      <c r="F29" s="173">
        <v>20</v>
      </c>
      <c r="G29" s="230" t="s">
        <v>411</v>
      </c>
      <c r="H29" s="99"/>
      <c r="I29" s="99"/>
      <c r="J29" s="99"/>
      <c r="K29" s="230"/>
      <c r="L29" s="475" t="s">
        <v>41</v>
      </c>
      <c r="M29" s="475" t="s">
        <v>41</v>
      </c>
      <c r="N29" s="446" t="s">
        <v>474</v>
      </c>
      <c r="O29" s="99"/>
      <c r="P29" s="477" t="s">
        <v>41</v>
      </c>
      <c r="Q29" s="477" t="s">
        <v>41</v>
      </c>
      <c r="R29" s="476" t="s">
        <v>41</v>
      </c>
      <c r="S29" s="105"/>
      <c r="T29" s="403"/>
      <c r="U29" s="403"/>
      <c r="V29" s="471">
        <f t="shared" ref="V29:V44" si="66">+U29-S29</f>
        <v>0</v>
      </c>
      <c r="W29" s="236" t="s">
        <v>76</v>
      </c>
      <c r="X29" s="461" t="s">
        <v>41</v>
      </c>
      <c r="Y29" s="100"/>
      <c r="Z29" s="144">
        <f t="shared" si="0"/>
        <v>0</v>
      </c>
      <c r="AA29" s="102"/>
      <c r="AB29" s="144">
        <f t="shared" si="1"/>
        <v>0</v>
      </c>
      <c r="AC29" s="145">
        <f t="shared" si="2"/>
        <v>0</v>
      </c>
      <c r="AD29" s="145">
        <f t="shared" ref="AD29:AD44" si="67">+Y29*AA29</f>
        <v>0</v>
      </c>
      <c r="AE29" s="145">
        <f t="shared" si="4"/>
        <v>0</v>
      </c>
      <c r="AF29" s="461" t="s">
        <v>41</v>
      </c>
      <c r="AG29" s="101"/>
      <c r="AH29" s="174">
        <f t="shared" si="5"/>
        <v>0</v>
      </c>
      <c r="AI29" s="102"/>
      <c r="AJ29" s="174">
        <f t="shared" si="6"/>
        <v>0</v>
      </c>
      <c r="AK29" s="175">
        <f t="shared" si="7"/>
        <v>0</v>
      </c>
      <c r="AL29" s="176">
        <f t="shared" ref="AL29:AL44" si="68">+AG29*AI29</f>
        <v>0</v>
      </c>
      <c r="AM29" s="176">
        <f t="shared" si="9"/>
        <v>0</v>
      </c>
      <c r="AN29" s="461" t="s">
        <v>41</v>
      </c>
      <c r="AO29" s="103"/>
      <c r="AP29" s="177">
        <f t="shared" si="10"/>
        <v>0</v>
      </c>
      <c r="AQ29" s="104"/>
      <c r="AR29" s="177">
        <f t="shared" si="11"/>
        <v>0</v>
      </c>
      <c r="AS29" s="178">
        <f t="shared" si="12"/>
        <v>0</v>
      </c>
      <c r="AT29" s="179">
        <f t="shared" ref="AT29:AT44" si="69">+AO29*AQ29</f>
        <v>0</v>
      </c>
      <c r="AU29" s="179">
        <f t="shared" si="14"/>
        <v>0</v>
      </c>
      <c r="AV29" s="461" t="s">
        <v>41</v>
      </c>
      <c r="AW29" s="103"/>
      <c r="AX29" s="177">
        <f t="shared" si="15"/>
        <v>0</v>
      </c>
      <c r="AY29" s="104"/>
      <c r="AZ29" s="356">
        <f t="shared" si="16"/>
        <v>0</v>
      </c>
      <c r="BA29" s="357">
        <f t="shared" si="17"/>
        <v>0</v>
      </c>
      <c r="BB29" s="358">
        <f t="shared" ref="BB29:BB44" si="70">+AW29*AY29</f>
        <v>0</v>
      </c>
      <c r="BC29" s="359">
        <f t="shared" si="19"/>
        <v>0</v>
      </c>
      <c r="BD29" s="473" t="s">
        <v>41</v>
      </c>
      <c r="BE29" s="360">
        <f t="shared" ref="BE29:BE44" si="71">+IF(BD29="Si",(AC29+AK29)-BA29,(AC29+AK29)-(AS29+BA29))</f>
        <v>0</v>
      </c>
      <c r="BF29" s="361">
        <f t="shared" si="21"/>
        <v>0</v>
      </c>
      <c r="BG29" s="362">
        <f t="shared" ref="BG29:BG44" si="72">(AD29+AL29)-(AT29+BB29)</f>
        <v>0</v>
      </c>
      <c r="BH29" s="361" t="e">
        <f t="shared" ref="BH29:BH44" si="73">-U29/PV(10%,O29,BG29,0,1)</f>
        <v>#DIV/0!</v>
      </c>
      <c r="BI29" s="362">
        <f t="shared" ref="BI29:BI44" si="74">+(AE29+AM29)-(AU29+BC29)</f>
        <v>0</v>
      </c>
      <c r="BJ29" s="458" t="str">
        <f>+IF(D29="Seleccione","",VLOOKUP(D29,'Datos Instalaciones'!$E$15:$F$64,2,FALSE))</f>
        <v/>
      </c>
      <c r="BK29" s="458">
        <f t="shared" ref="BK29:BK59" si="75">+IF(BJ29="",1,VLOOKUP(BJ29,$BJ$67:$BK$85,2,FALSE))</f>
        <v>1</v>
      </c>
      <c r="BL29" s="464" t="s">
        <v>41</v>
      </c>
      <c r="BM29" s="460">
        <f t="shared" ref="BM29:BM59" si="76">+IF(BL29="Seleccione",1,VLOOKUP(BL29,$BL$67:$BM$77,2,))</f>
        <v>1</v>
      </c>
      <c r="BN29" s="474" t="str">
        <f t="shared" si="45"/>
        <v>Seleccione</v>
      </c>
      <c r="BO29" s="459">
        <f t="shared" si="46"/>
        <v>1</v>
      </c>
      <c r="BP29" s="462" t="s">
        <v>41</v>
      </c>
      <c r="BQ29" s="459">
        <f t="shared" si="36"/>
        <v>1</v>
      </c>
      <c r="BR29" s="464" t="s">
        <v>41</v>
      </c>
      <c r="BS29" s="460">
        <f t="shared" ref="BS29:BS59" si="77">+IF(BR29="Seleccione",1,VLOOKUP(BR29,$BR$66:$BS$68,2,FALSE))</f>
        <v>1</v>
      </c>
      <c r="BT29" s="464" t="s">
        <v>41</v>
      </c>
      <c r="BU29" s="460">
        <f t="shared" ref="BU29:BU59" si="78">+IF(BT29="Seleccione",1,VLOOKUP(BT29,$BT$66:$BU$72,2,FALSE))</f>
        <v>1</v>
      </c>
      <c r="BV29" s="464" t="s">
        <v>41</v>
      </c>
      <c r="BW29" s="460">
        <f t="shared" ref="BW29:BW59" si="79">+IF(BV29="Seleccione",1,VLOOKUP(BV29,$BV$66:$BW$69,2,FALSE))</f>
        <v>1</v>
      </c>
      <c r="BX29" s="470" t="str">
        <f t="shared" si="47"/>
        <v>Seleccione</v>
      </c>
      <c r="BY29" s="460">
        <f t="shared" si="48"/>
        <v>1</v>
      </c>
      <c r="BZ29" s="460">
        <f t="shared" si="37"/>
        <v>1</v>
      </c>
      <c r="CA29" s="468">
        <f t="shared" ref="CA29:CG29" si="80">+CA28</f>
        <v>1</v>
      </c>
      <c r="CB29" s="468">
        <f t="shared" si="80"/>
        <v>1</v>
      </c>
      <c r="CC29" s="468">
        <f t="shared" si="80"/>
        <v>1</v>
      </c>
      <c r="CD29" s="468">
        <f t="shared" si="80"/>
        <v>1</v>
      </c>
      <c r="CE29" s="468">
        <f t="shared" si="80"/>
        <v>1</v>
      </c>
      <c r="CF29" s="468">
        <f t="shared" si="80"/>
        <v>1</v>
      </c>
      <c r="CG29" s="460">
        <f t="shared" si="80"/>
        <v>1</v>
      </c>
      <c r="CH29" s="464" t="s">
        <v>41</v>
      </c>
      <c r="CI29" s="460">
        <f t="shared" si="30"/>
        <v>1</v>
      </c>
      <c r="CJ29" s="460">
        <v>1</v>
      </c>
      <c r="CK29" s="465">
        <f t="shared" ref="CK29:CK44" si="81">+IF(PRODUCT(BK29,BM29,BO29,BQ29,BS29,BU29,BW29,BY29,BZ29,CG29,CI29,CJ29)&lt;=5,PRODUCT(BK29,BM29,BO29,BQ29,BS29,BU29,BW29,BY29,BZ29,CG29,CI29,CJ29),5)</f>
        <v>1</v>
      </c>
      <c r="CL29" s="460">
        <f t="shared" ref="CL29:CL44" si="82">+IF(CK29&lt;=5,CK29,5)</f>
        <v>1</v>
      </c>
      <c r="CM29" s="222">
        <f t="shared" ref="CM29:CM44" si="83">+BE29*CK29</f>
        <v>0</v>
      </c>
      <c r="CN29" s="186">
        <f t="shared" ref="CN29:CN44" si="84">+BE29*CL29</f>
        <v>0</v>
      </c>
      <c r="CO29" s="222">
        <f t="shared" si="31"/>
        <v>0</v>
      </c>
      <c r="CP29" s="187">
        <f t="shared" si="32"/>
        <v>0</v>
      </c>
      <c r="CQ29" s="222">
        <f t="shared" si="33"/>
        <v>0</v>
      </c>
      <c r="CR29" s="187">
        <f t="shared" si="34"/>
        <v>0</v>
      </c>
      <c r="CS29" s="222">
        <f t="shared" ref="CS29:CS44" si="85">IF(Q29&lt;&gt;"Si",IF(V29*30%&lt;=CQ29,V29*30%,CQ29), IF(V29*100%&lt;=CQ29,V29*100%,CQ29))</f>
        <v>0</v>
      </c>
      <c r="CT29" s="186">
        <f t="shared" ref="CT29:CT44" si="86">IF(Q29&lt;&gt;"Si",IF(V29*30%&lt;=CR29,V29*30%,CR29), IF(V29*100%&lt;=CR29,V29*100%,CR29))</f>
        <v>0</v>
      </c>
      <c r="CU29" s="224"/>
      <c r="CV29" s="224"/>
      <c r="CW29" s="230" t="str">
        <f>IF(COUNTA('Datos Instalaciones'!$B$15:$B$64)=1,'Datos Instalaciones'!$B$15,IF('Datos Instalaciones'!$B34="","",'Datos Instalaciones'!$B34))</f>
        <v/>
      </c>
      <c r="CX29" s="230">
        <f>IF(COUNTA('Datos Instalaciones'!$C$15:$C$64)=1,'Datos Instalaciones'!$C$15,IF('Datos Instalaciones'!$C34="","",'Datos Instalaciones'!$C34))</f>
        <v>0</v>
      </c>
      <c r="CY29" s="230">
        <f>IF(COUNTA('Datos Instalaciones'!$D$15:$D$64)=1,'Datos Instalaciones'!$D$15,IF('Datos Instalaciones'!$D34="","",'Datos Instalaciones'!$D34))</f>
        <v>20</v>
      </c>
      <c r="CZ29" s="230" t="str">
        <f>IF(COUNTA('Datos Instalaciones'!$E$15:$E$64)=1,'Datos Instalaciones'!$E$15,IF('Datos Instalaciones'!$E34="","",'Datos Instalaciones'!$E34))</f>
        <v/>
      </c>
      <c r="DA29" s="230" t="str">
        <f>IF(COUNTA('Datos Instalaciones'!$F$15:$F$64)=1,'Datos Instalaciones'!$F$15,IF('Datos Instalaciones'!$F34="","",'Datos Instalaciones'!$F34))</f>
        <v>Seleccione</v>
      </c>
      <c r="DB29" s="230" t="str">
        <f>IF(COUNTA('Datos Instalaciones'!$G$15:$G$64)=1,'Datos Instalaciones'!$G$15,IF('Datos Instalaciones'!$G34="","",'Datos Instalaciones'!$G34))</f>
        <v/>
      </c>
      <c r="DC29" s="230" t="str">
        <f>IF(COUNTA('Datos Instalaciones'!$H$15:$H$64)=1,'Datos Instalaciones'!$H$15,IF('Datos Instalaciones'!$H34="","",'Datos Instalaciones'!$H34))</f>
        <v>Seleccione</v>
      </c>
      <c r="DD29" s="230" t="str">
        <f>IF(COUNTA('Datos Instalaciones'!$I$15:$I$64)=1,'Datos Instalaciones'!$I$15,IF('Datos Instalaciones'!$I34="","",'Datos Instalaciones'!$I34))</f>
        <v/>
      </c>
      <c r="DE29" s="230">
        <f>IF(COUNTA('Datos Instalaciones'!$J$15:$J$64)=1,'Datos Instalaciones'!$J$15,IF('Datos Instalaciones'!$J34="","",'Datos Instalaciones'!$J34))</f>
        <v>0</v>
      </c>
      <c r="DF29" s="230" t="str">
        <f>IF(COUNTA('Datos Instalaciones'!$K$15:$K$64)=1,'Datos Instalaciones'!$K$15,IF('Datos Instalaciones'!$K34="","",'Datos Instalaciones'!$K34))</f>
        <v>Seleccione</v>
      </c>
      <c r="DG29" s="230" t="str">
        <f>IF(COUNTA('Datos Instalaciones'!$L$15:$L$64)=1,'Datos Instalaciones'!$L$15,IF('Datos Instalaciones'!$L34="","",'Datos Instalaciones'!$L34))</f>
        <v/>
      </c>
      <c r="DH29" s="230">
        <f>IF(COUNTA('Datos Instalaciones'!$M$15:$M$64)=1,'Datos Instalaciones'!$M$15,IF('Datos Instalaciones'!$M34="","",'Datos Instalaciones'!$M34))</f>
        <v>0</v>
      </c>
      <c r="DI29" s="230" t="str">
        <f>IF(COUNTA('Datos Instalaciones'!$N$15:$N$64)=1,'Datos Instalaciones'!$N$15,IF('Datos Instalaciones'!$N34="","",'Datos Instalaciones'!$N34))</f>
        <v>Seleccione</v>
      </c>
      <c r="DJ29" s="230" t="str">
        <f>IF(COUNTA('Datos Instalaciones'!$O$15:$O$64)=1,'Datos Instalaciones'!$O$15,IF('Datos Instalaciones'!$O34="","",'Datos Instalaciones'!$O34))</f>
        <v/>
      </c>
      <c r="DK29" s="230" t="str">
        <f>IF(COUNTA('Datos Instalaciones'!$P$15:$P$64)=1,'Datos Instalaciones'!$P$15,IF('Datos Instalaciones'!$P34="","",'Datos Instalaciones'!$P34))</f>
        <v/>
      </c>
      <c r="DL29" s="230">
        <f>IF(COUNTA('Datos Instalaciones'!$Q$15:$Q$64)=1,'Datos Instalaciones'!$Q$15,IF('Datos Instalaciones'!$Q34="","",'Datos Instalaciones'!$Q34))</f>
        <v>0</v>
      </c>
      <c r="DM29" s="230" t="str">
        <f>IF(COUNTA('Datos Instalaciones'!$R$15:$R$64)=1,'Datos Instalaciones'!$R$15,IF('Datos Instalaciones'!$R34="","",'Datos Instalaciones'!$R34))</f>
        <v>Seleccione</v>
      </c>
      <c r="DN29" s="230" t="str">
        <f>IF(COUNTA('Datos Instalaciones'!$S$15:$S$64)=1,'Datos Instalaciones'!$S$15,IF('Datos Instalaciones'!$S34="","",'Datos Instalaciones'!$S34))</f>
        <v/>
      </c>
      <c r="DO29" s="230" t="str">
        <f>IF(COUNTA('Datos Instalaciones'!$T$15:$T$64)=1,'Datos Instalaciones'!$T$15,IF('Datos Instalaciones'!$T34="","",'Datos Instalaciones'!$T34))</f>
        <v/>
      </c>
      <c r="DP29" s="230">
        <f>IF(COUNTA('Datos Instalaciones'!$U$15:$U$64)=1,'Datos Instalaciones'!$U$15,IF('Datos Instalaciones'!$U34="","",'Datos Instalaciones'!$U34))</f>
        <v>0</v>
      </c>
      <c r="DQ29" s="230" t="str">
        <f>IF(COUNTA('Datos Instalaciones'!$V$15:$V$64)=1,'Datos Instalaciones'!$V$15,IF('Datos Instalaciones'!$V34="","",'Datos Instalaciones'!$V34))</f>
        <v>Seleccione</v>
      </c>
      <c r="DR29" s="230" t="str">
        <f>IF(COUNTA('Datos Instalaciones'!$W$15:$W$64)=1,'Datos Instalaciones'!$W$15,IF('Datos Instalaciones'!$W34="","",'Datos Instalaciones'!$W34))</f>
        <v/>
      </c>
      <c r="DS29" s="230" t="str">
        <f>IF(COUNTA('Datos Instalaciones'!$X$15:$X$64)=1,'Datos Instalaciones'!$X$15,IF('Datos Instalaciones'!$X34="","",'Datos Instalaciones'!$X34))</f>
        <v/>
      </c>
      <c r="DT29" s="230">
        <f>IF(COUNTA('Datos Instalaciones'!$Y$15:$Y$64)=1,'Datos Instalaciones'!$Y$15,IF('Datos Instalaciones'!$Y34="","",'Datos Instalaciones'!$Y34))</f>
        <v>0</v>
      </c>
      <c r="DU29" s="230" t="str">
        <f>IF(COUNTA('Datos Instalaciones'!$Z$15:$Z$64)=1,'Datos Instalaciones'!$Z$15,IF('Datos Instalaciones'!$Z34="","",'Datos Instalaciones'!$Z34))</f>
        <v>Seleccione</v>
      </c>
      <c r="DV29" s="230" t="str">
        <f>IF(COUNTA('Datos Instalaciones'!$AA$15:$AA$64)=1,'Datos Instalaciones'!$AA$15,IF('Datos Instalaciones'!$AA34="","",'Datos Instalaciones'!$AA34))</f>
        <v/>
      </c>
      <c r="DW29" s="230" t="str">
        <f>IF(COUNTA('Datos Instalaciones'!$AB$15:$AB$64)=1,'Datos Instalaciones'!$AB$15,IF('Datos Instalaciones'!$AB34="","",'Datos Instalaciones'!$AB34))</f>
        <v/>
      </c>
      <c r="DX29" s="230">
        <f>IF(COUNTA('Datos Instalaciones'!$AC$15:$AC$64)=1,'Datos Instalaciones'!$AC$15,IF('Datos Instalaciones'!$AC34="","",'Datos Instalaciones'!$AC34))</f>
        <v>0</v>
      </c>
      <c r="DY29" s="230">
        <f>IF(COUNTA('Datos Instalaciones'!$AD$15:$AD$64)=1,'Datos Instalaciones'!$AD$15,IF('Datos Instalaciones'!$AD34="","",'Datos Instalaciones'!$AD34))</f>
        <v>0</v>
      </c>
    </row>
    <row r="30" spans="1:129" s="237" customFormat="1" ht="30" customHeight="1" thickBot="1" x14ac:dyDescent="0.3">
      <c r="A30" s="518"/>
      <c r="B30" s="230" t="str">
        <f>IF(COUNTA('Datos Instalaciones'!$B$15:$B$64)=1,'Datos Instalaciones'!$B$15,IF('Datos Instalaciones'!$B35="","",'Datos Instalaciones'!$B35))</f>
        <v/>
      </c>
      <c r="C30" s="230">
        <f>IF(COUNTA('Datos Instalaciones'!$C$15:$C$64)=1,'Datos Instalaciones'!$C$15,IF('Datos Instalaciones'!$C35="","",'Datos Instalaciones'!$C35))</f>
        <v>0</v>
      </c>
      <c r="D30" s="475" t="s">
        <v>41</v>
      </c>
      <c r="E30" s="422" t="str">
        <f>+IF(D30="Seleccione","",VLOOKUP(D30,'Datos Instalaciones'!$E$15:$AD$64,26,FALSE))</f>
        <v/>
      </c>
      <c r="F30" s="173">
        <v>21</v>
      </c>
      <c r="G30" s="230" t="s">
        <v>411</v>
      </c>
      <c r="H30" s="99"/>
      <c r="I30" s="99"/>
      <c r="J30" s="99"/>
      <c r="K30" s="230"/>
      <c r="L30" s="475" t="s">
        <v>41</v>
      </c>
      <c r="M30" s="475" t="s">
        <v>41</v>
      </c>
      <c r="N30" s="446" t="s">
        <v>474</v>
      </c>
      <c r="O30" s="99"/>
      <c r="P30" s="477" t="s">
        <v>41</v>
      </c>
      <c r="Q30" s="477" t="s">
        <v>41</v>
      </c>
      <c r="R30" s="476" t="s">
        <v>41</v>
      </c>
      <c r="S30" s="105"/>
      <c r="T30" s="403"/>
      <c r="U30" s="403"/>
      <c r="V30" s="471">
        <f t="shared" si="66"/>
        <v>0</v>
      </c>
      <c r="W30" s="236" t="s">
        <v>76</v>
      </c>
      <c r="X30" s="461" t="s">
        <v>41</v>
      </c>
      <c r="Y30" s="100"/>
      <c r="Z30" s="144">
        <f t="shared" si="0"/>
        <v>0</v>
      </c>
      <c r="AA30" s="102"/>
      <c r="AB30" s="144">
        <f t="shared" si="1"/>
        <v>0</v>
      </c>
      <c r="AC30" s="145">
        <f t="shared" si="2"/>
        <v>0</v>
      </c>
      <c r="AD30" s="145">
        <f t="shared" si="67"/>
        <v>0</v>
      </c>
      <c r="AE30" s="145">
        <f t="shared" si="4"/>
        <v>0</v>
      </c>
      <c r="AF30" s="461" t="s">
        <v>41</v>
      </c>
      <c r="AG30" s="101"/>
      <c r="AH30" s="174">
        <f t="shared" si="5"/>
        <v>0</v>
      </c>
      <c r="AI30" s="102"/>
      <c r="AJ30" s="174">
        <f t="shared" si="6"/>
        <v>0</v>
      </c>
      <c r="AK30" s="175">
        <f t="shared" si="7"/>
        <v>0</v>
      </c>
      <c r="AL30" s="176">
        <f t="shared" si="68"/>
        <v>0</v>
      </c>
      <c r="AM30" s="176">
        <f t="shared" si="9"/>
        <v>0</v>
      </c>
      <c r="AN30" s="461" t="s">
        <v>41</v>
      </c>
      <c r="AO30" s="103"/>
      <c r="AP30" s="177">
        <f t="shared" si="10"/>
        <v>0</v>
      </c>
      <c r="AQ30" s="104"/>
      <c r="AR30" s="177">
        <f t="shared" si="11"/>
        <v>0</v>
      </c>
      <c r="AS30" s="178">
        <f t="shared" si="12"/>
        <v>0</v>
      </c>
      <c r="AT30" s="179">
        <f t="shared" si="69"/>
        <v>0</v>
      </c>
      <c r="AU30" s="179">
        <f t="shared" si="14"/>
        <v>0</v>
      </c>
      <c r="AV30" s="461" t="s">
        <v>41</v>
      </c>
      <c r="AW30" s="103"/>
      <c r="AX30" s="177">
        <f t="shared" si="15"/>
        <v>0</v>
      </c>
      <c r="AY30" s="104"/>
      <c r="AZ30" s="356">
        <f t="shared" si="16"/>
        <v>0</v>
      </c>
      <c r="BA30" s="357">
        <f t="shared" si="17"/>
        <v>0</v>
      </c>
      <c r="BB30" s="358">
        <f t="shared" si="70"/>
        <v>0</v>
      </c>
      <c r="BC30" s="359">
        <f t="shared" si="19"/>
        <v>0</v>
      </c>
      <c r="BD30" s="473" t="s">
        <v>41</v>
      </c>
      <c r="BE30" s="360">
        <f t="shared" si="71"/>
        <v>0</v>
      </c>
      <c r="BF30" s="361">
        <f t="shared" si="21"/>
        <v>0</v>
      </c>
      <c r="BG30" s="362">
        <f t="shared" si="72"/>
        <v>0</v>
      </c>
      <c r="BH30" s="361" t="e">
        <f t="shared" si="73"/>
        <v>#DIV/0!</v>
      </c>
      <c r="BI30" s="362">
        <f t="shared" si="74"/>
        <v>0</v>
      </c>
      <c r="BJ30" s="458" t="str">
        <f>+IF(D30="Seleccione","",VLOOKUP(D30,'Datos Instalaciones'!$E$15:$F$64,2,FALSE))</f>
        <v/>
      </c>
      <c r="BK30" s="458">
        <f t="shared" si="75"/>
        <v>1</v>
      </c>
      <c r="BL30" s="464" t="s">
        <v>41</v>
      </c>
      <c r="BM30" s="460">
        <f t="shared" si="76"/>
        <v>1</v>
      </c>
      <c r="BN30" s="474" t="str">
        <f t="shared" si="45"/>
        <v>Seleccione</v>
      </c>
      <c r="BO30" s="459">
        <f t="shared" si="46"/>
        <v>1</v>
      </c>
      <c r="BP30" s="462" t="s">
        <v>41</v>
      </c>
      <c r="BQ30" s="459">
        <f t="shared" si="36"/>
        <v>1</v>
      </c>
      <c r="BR30" s="464" t="s">
        <v>41</v>
      </c>
      <c r="BS30" s="460">
        <f t="shared" si="77"/>
        <v>1</v>
      </c>
      <c r="BT30" s="464" t="s">
        <v>41</v>
      </c>
      <c r="BU30" s="460">
        <f t="shared" si="78"/>
        <v>1</v>
      </c>
      <c r="BV30" s="464" t="s">
        <v>41</v>
      </c>
      <c r="BW30" s="460">
        <f t="shared" si="79"/>
        <v>1</v>
      </c>
      <c r="BX30" s="470" t="str">
        <f t="shared" si="47"/>
        <v>Seleccione</v>
      </c>
      <c r="BY30" s="460">
        <f t="shared" si="48"/>
        <v>1</v>
      </c>
      <c r="BZ30" s="460">
        <f t="shared" si="37"/>
        <v>1</v>
      </c>
      <c r="CA30" s="468">
        <f t="shared" ref="CA30:CG30" si="87">+CA29</f>
        <v>1</v>
      </c>
      <c r="CB30" s="468">
        <f t="shared" si="87"/>
        <v>1</v>
      </c>
      <c r="CC30" s="468">
        <f t="shared" si="87"/>
        <v>1</v>
      </c>
      <c r="CD30" s="468">
        <f t="shared" si="87"/>
        <v>1</v>
      </c>
      <c r="CE30" s="468">
        <f t="shared" si="87"/>
        <v>1</v>
      </c>
      <c r="CF30" s="468">
        <f t="shared" si="87"/>
        <v>1</v>
      </c>
      <c r="CG30" s="460">
        <f t="shared" si="87"/>
        <v>1</v>
      </c>
      <c r="CH30" s="464" t="s">
        <v>41</v>
      </c>
      <c r="CI30" s="460">
        <f t="shared" si="30"/>
        <v>1</v>
      </c>
      <c r="CJ30" s="460">
        <v>1</v>
      </c>
      <c r="CK30" s="465">
        <f t="shared" si="81"/>
        <v>1</v>
      </c>
      <c r="CL30" s="460">
        <f t="shared" si="82"/>
        <v>1</v>
      </c>
      <c r="CM30" s="222">
        <f t="shared" si="83"/>
        <v>0</v>
      </c>
      <c r="CN30" s="186">
        <f t="shared" si="84"/>
        <v>0</v>
      </c>
      <c r="CO30" s="222">
        <f t="shared" si="31"/>
        <v>0</v>
      </c>
      <c r="CP30" s="187">
        <f t="shared" si="32"/>
        <v>0</v>
      </c>
      <c r="CQ30" s="222">
        <f t="shared" si="33"/>
        <v>0</v>
      </c>
      <c r="CR30" s="187">
        <f t="shared" si="34"/>
        <v>0</v>
      </c>
      <c r="CS30" s="222">
        <f t="shared" si="85"/>
        <v>0</v>
      </c>
      <c r="CT30" s="186">
        <f t="shared" si="86"/>
        <v>0</v>
      </c>
      <c r="CU30" s="224"/>
      <c r="CV30" s="224"/>
      <c r="CW30" s="230" t="str">
        <f>IF(COUNTA('Datos Instalaciones'!$B$15:$B$64)=1,'Datos Instalaciones'!$B$15,IF('Datos Instalaciones'!$B35="","",'Datos Instalaciones'!$B35))</f>
        <v/>
      </c>
      <c r="CX30" s="230">
        <f>IF(COUNTA('Datos Instalaciones'!$C$15:$C$64)=1,'Datos Instalaciones'!$C$15,IF('Datos Instalaciones'!$C35="","",'Datos Instalaciones'!$C35))</f>
        <v>0</v>
      </c>
      <c r="CY30" s="230">
        <f>IF(COUNTA('Datos Instalaciones'!$D$15:$D$64)=1,'Datos Instalaciones'!$D$15,IF('Datos Instalaciones'!$D35="","",'Datos Instalaciones'!$D35))</f>
        <v>21</v>
      </c>
      <c r="CZ30" s="230" t="str">
        <f>IF(COUNTA('Datos Instalaciones'!$E$15:$E$64)=1,'Datos Instalaciones'!$E$15,IF('Datos Instalaciones'!$E35="","",'Datos Instalaciones'!$E35))</f>
        <v/>
      </c>
      <c r="DA30" s="230" t="str">
        <f>IF(COUNTA('Datos Instalaciones'!$F$15:$F$64)=1,'Datos Instalaciones'!$F$15,IF('Datos Instalaciones'!$F35="","",'Datos Instalaciones'!$F35))</f>
        <v>Seleccione</v>
      </c>
      <c r="DB30" s="230" t="str">
        <f>IF(COUNTA('Datos Instalaciones'!$G$15:$G$64)=1,'Datos Instalaciones'!$G$15,IF('Datos Instalaciones'!$G35="","",'Datos Instalaciones'!$G35))</f>
        <v/>
      </c>
      <c r="DC30" s="230" t="str">
        <f>IF(COUNTA('Datos Instalaciones'!$H$15:$H$64)=1,'Datos Instalaciones'!$H$15,IF('Datos Instalaciones'!$H35="","",'Datos Instalaciones'!$H35))</f>
        <v>Seleccione</v>
      </c>
      <c r="DD30" s="230" t="str">
        <f>IF(COUNTA('Datos Instalaciones'!$I$15:$I$64)=1,'Datos Instalaciones'!$I$15,IF('Datos Instalaciones'!$I35="","",'Datos Instalaciones'!$I35))</f>
        <v/>
      </c>
      <c r="DE30" s="230">
        <f>IF(COUNTA('Datos Instalaciones'!$J$15:$J$64)=1,'Datos Instalaciones'!$J$15,IF('Datos Instalaciones'!$J35="","",'Datos Instalaciones'!$J35))</f>
        <v>0</v>
      </c>
      <c r="DF30" s="230" t="str">
        <f>IF(COUNTA('Datos Instalaciones'!$K$15:$K$64)=1,'Datos Instalaciones'!$K$15,IF('Datos Instalaciones'!$K35="","",'Datos Instalaciones'!$K35))</f>
        <v>Seleccione</v>
      </c>
      <c r="DG30" s="230" t="str">
        <f>IF(COUNTA('Datos Instalaciones'!$L$15:$L$64)=1,'Datos Instalaciones'!$L$15,IF('Datos Instalaciones'!$L35="","",'Datos Instalaciones'!$L35))</f>
        <v/>
      </c>
      <c r="DH30" s="230">
        <f>IF(COUNTA('Datos Instalaciones'!$M$15:$M$64)=1,'Datos Instalaciones'!$M$15,IF('Datos Instalaciones'!$M35="","",'Datos Instalaciones'!$M35))</f>
        <v>0</v>
      </c>
      <c r="DI30" s="230" t="str">
        <f>IF(COUNTA('Datos Instalaciones'!$N$15:$N$64)=1,'Datos Instalaciones'!$N$15,IF('Datos Instalaciones'!$N35="","",'Datos Instalaciones'!$N35))</f>
        <v>Seleccione</v>
      </c>
      <c r="DJ30" s="230" t="str">
        <f>IF(COUNTA('Datos Instalaciones'!$O$15:$O$64)=1,'Datos Instalaciones'!$O$15,IF('Datos Instalaciones'!$O35="","",'Datos Instalaciones'!$O35))</f>
        <v/>
      </c>
      <c r="DK30" s="230" t="str">
        <f>IF(COUNTA('Datos Instalaciones'!$P$15:$P$64)=1,'Datos Instalaciones'!$P$15,IF('Datos Instalaciones'!$P35="","",'Datos Instalaciones'!$P35))</f>
        <v/>
      </c>
      <c r="DL30" s="230">
        <f>IF(COUNTA('Datos Instalaciones'!$Q$15:$Q$64)=1,'Datos Instalaciones'!$Q$15,IF('Datos Instalaciones'!$Q35="","",'Datos Instalaciones'!$Q35))</f>
        <v>0</v>
      </c>
      <c r="DM30" s="230" t="str">
        <f>IF(COUNTA('Datos Instalaciones'!$R$15:$R$64)=1,'Datos Instalaciones'!$R$15,IF('Datos Instalaciones'!$R35="","",'Datos Instalaciones'!$R35))</f>
        <v>Seleccione</v>
      </c>
      <c r="DN30" s="230" t="str">
        <f>IF(COUNTA('Datos Instalaciones'!$S$15:$S$64)=1,'Datos Instalaciones'!$S$15,IF('Datos Instalaciones'!$S35="","",'Datos Instalaciones'!$S35))</f>
        <v/>
      </c>
      <c r="DO30" s="230" t="str">
        <f>IF(COUNTA('Datos Instalaciones'!$T$15:$T$64)=1,'Datos Instalaciones'!$T$15,IF('Datos Instalaciones'!$T35="","",'Datos Instalaciones'!$T35))</f>
        <v/>
      </c>
      <c r="DP30" s="230">
        <f>IF(COUNTA('Datos Instalaciones'!$U$15:$U$64)=1,'Datos Instalaciones'!$U$15,IF('Datos Instalaciones'!$U35="","",'Datos Instalaciones'!$U35))</f>
        <v>0</v>
      </c>
      <c r="DQ30" s="230" t="str">
        <f>IF(COUNTA('Datos Instalaciones'!$V$15:$V$64)=1,'Datos Instalaciones'!$V$15,IF('Datos Instalaciones'!$V35="","",'Datos Instalaciones'!$V35))</f>
        <v>Seleccione</v>
      </c>
      <c r="DR30" s="230" t="str">
        <f>IF(COUNTA('Datos Instalaciones'!$W$15:$W$64)=1,'Datos Instalaciones'!$W$15,IF('Datos Instalaciones'!$W35="","",'Datos Instalaciones'!$W35))</f>
        <v/>
      </c>
      <c r="DS30" s="230" t="str">
        <f>IF(COUNTA('Datos Instalaciones'!$X$15:$X$64)=1,'Datos Instalaciones'!$X$15,IF('Datos Instalaciones'!$X35="","",'Datos Instalaciones'!$X35))</f>
        <v/>
      </c>
      <c r="DT30" s="230">
        <f>IF(COUNTA('Datos Instalaciones'!$Y$15:$Y$64)=1,'Datos Instalaciones'!$Y$15,IF('Datos Instalaciones'!$Y35="","",'Datos Instalaciones'!$Y35))</f>
        <v>0</v>
      </c>
      <c r="DU30" s="230" t="str">
        <f>IF(COUNTA('Datos Instalaciones'!$Z$15:$Z$64)=1,'Datos Instalaciones'!$Z$15,IF('Datos Instalaciones'!$Z35="","",'Datos Instalaciones'!$Z35))</f>
        <v>Seleccione</v>
      </c>
      <c r="DV30" s="230" t="str">
        <f>IF(COUNTA('Datos Instalaciones'!$AA$15:$AA$64)=1,'Datos Instalaciones'!$AA$15,IF('Datos Instalaciones'!$AA35="","",'Datos Instalaciones'!$AA35))</f>
        <v/>
      </c>
      <c r="DW30" s="230" t="str">
        <f>IF(COUNTA('Datos Instalaciones'!$AB$15:$AB$64)=1,'Datos Instalaciones'!$AB$15,IF('Datos Instalaciones'!$AB35="","",'Datos Instalaciones'!$AB35))</f>
        <v/>
      </c>
      <c r="DX30" s="230">
        <f>IF(COUNTA('Datos Instalaciones'!$AC$15:$AC$64)=1,'Datos Instalaciones'!$AC$15,IF('Datos Instalaciones'!$AC35="","",'Datos Instalaciones'!$AC35))</f>
        <v>0</v>
      </c>
      <c r="DY30" s="230">
        <f>IF(COUNTA('Datos Instalaciones'!$AD$15:$AD$64)=1,'Datos Instalaciones'!$AD$15,IF('Datos Instalaciones'!$AD35="","",'Datos Instalaciones'!$AD35))</f>
        <v>0</v>
      </c>
    </row>
    <row r="31" spans="1:129" s="237" customFormat="1" ht="30" customHeight="1" thickBot="1" x14ac:dyDescent="0.3">
      <c r="A31" s="518"/>
      <c r="B31" s="230" t="str">
        <f>IF(COUNTA('Datos Instalaciones'!$B$15:$B$64)=1,'Datos Instalaciones'!$B$15,IF('Datos Instalaciones'!$B36="","",'Datos Instalaciones'!$B36))</f>
        <v/>
      </c>
      <c r="C31" s="230">
        <f>IF(COUNTA('Datos Instalaciones'!$C$15:$C$64)=1,'Datos Instalaciones'!$C$15,IF('Datos Instalaciones'!$C36="","",'Datos Instalaciones'!$C36))</f>
        <v>0</v>
      </c>
      <c r="D31" s="475" t="s">
        <v>41</v>
      </c>
      <c r="E31" s="422" t="str">
        <f>+IF(D31="Seleccione","",VLOOKUP(D31,'Datos Instalaciones'!$E$15:$AD$64,26,FALSE))</f>
        <v/>
      </c>
      <c r="F31" s="173">
        <v>22</v>
      </c>
      <c r="G31" s="230" t="s">
        <v>411</v>
      </c>
      <c r="H31" s="99"/>
      <c r="I31" s="99"/>
      <c r="J31" s="99"/>
      <c r="K31" s="230"/>
      <c r="L31" s="475" t="s">
        <v>41</v>
      </c>
      <c r="M31" s="475" t="s">
        <v>41</v>
      </c>
      <c r="N31" s="446" t="s">
        <v>474</v>
      </c>
      <c r="O31" s="99"/>
      <c r="P31" s="477" t="s">
        <v>41</v>
      </c>
      <c r="Q31" s="477" t="s">
        <v>41</v>
      </c>
      <c r="R31" s="476" t="s">
        <v>41</v>
      </c>
      <c r="S31" s="105"/>
      <c r="T31" s="403"/>
      <c r="U31" s="403"/>
      <c r="V31" s="471">
        <f t="shared" si="66"/>
        <v>0</v>
      </c>
      <c r="W31" s="236" t="s">
        <v>76</v>
      </c>
      <c r="X31" s="461" t="s">
        <v>41</v>
      </c>
      <c r="Y31" s="100"/>
      <c r="Z31" s="144">
        <f t="shared" si="0"/>
        <v>0</v>
      </c>
      <c r="AA31" s="102"/>
      <c r="AB31" s="144">
        <f t="shared" si="1"/>
        <v>0</v>
      </c>
      <c r="AC31" s="145">
        <f t="shared" si="2"/>
        <v>0</v>
      </c>
      <c r="AD31" s="145">
        <f t="shared" si="67"/>
        <v>0</v>
      </c>
      <c r="AE31" s="145">
        <f t="shared" si="4"/>
        <v>0</v>
      </c>
      <c r="AF31" s="461" t="s">
        <v>41</v>
      </c>
      <c r="AG31" s="101"/>
      <c r="AH31" s="174">
        <f t="shared" si="5"/>
        <v>0</v>
      </c>
      <c r="AI31" s="102"/>
      <c r="AJ31" s="174">
        <f t="shared" si="6"/>
        <v>0</v>
      </c>
      <c r="AK31" s="175">
        <f t="shared" si="7"/>
        <v>0</v>
      </c>
      <c r="AL31" s="176">
        <f t="shared" si="68"/>
        <v>0</v>
      </c>
      <c r="AM31" s="176">
        <f t="shared" si="9"/>
        <v>0</v>
      </c>
      <c r="AN31" s="461" t="s">
        <v>41</v>
      </c>
      <c r="AO31" s="103"/>
      <c r="AP31" s="177">
        <f t="shared" si="10"/>
        <v>0</v>
      </c>
      <c r="AQ31" s="104"/>
      <c r="AR31" s="177">
        <f t="shared" si="11"/>
        <v>0</v>
      </c>
      <c r="AS31" s="178">
        <f t="shared" si="12"/>
        <v>0</v>
      </c>
      <c r="AT31" s="179">
        <f t="shared" si="69"/>
        <v>0</v>
      </c>
      <c r="AU31" s="179">
        <f t="shared" si="14"/>
        <v>0</v>
      </c>
      <c r="AV31" s="461" t="s">
        <v>41</v>
      </c>
      <c r="AW31" s="103"/>
      <c r="AX31" s="177">
        <f t="shared" si="15"/>
        <v>0</v>
      </c>
      <c r="AY31" s="104"/>
      <c r="AZ31" s="356">
        <f t="shared" si="16"/>
        <v>0</v>
      </c>
      <c r="BA31" s="357">
        <f t="shared" si="17"/>
        <v>0</v>
      </c>
      <c r="BB31" s="358">
        <f t="shared" si="70"/>
        <v>0</v>
      </c>
      <c r="BC31" s="359">
        <f t="shared" si="19"/>
        <v>0</v>
      </c>
      <c r="BD31" s="473" t="s">
        <v>41</v>
      </c>
      <c r="BE31" s="360">
        <f t="shared" si="71"/>
        <v>0</v>
      </c>
      <c r="BF31" s="361">
        <f t="shared" si="21"/>
        <v>0</v>
      </c>
      <c r="BG31" s="362">
        <f t="shared" si="72"/>
        <v>0</v>
      </c>
      <c r="BH31" s="361" t="e">
        <f t="shared" si="73"/>
        <v>#DIV/0!</v>
      </c>
      <c r="BI31" s="362">
        <f t="shared" si="74"/>
        <v>0</v>
      </c>
      <c r="BJ31" s="458" t="str">
        <f>+IF(D31="Seleccione","",VLOOKUP(D31,'Datos Instalaciones'!$E$15:$F$64,2,FALSE))</f>
        <v/>
      </c>
      <c r="BK31" s="458">
        <f t="shared" si="75"/>
        <v>1</v>
      </c>
      <c r="BL31" s="464" t="s">
        <v>41</v>
      </c>
      <c r="BM31" s="460">
        <f t="shared" si="76"/>
        <v>1</v>
      </c>
      <c r="BN31" s="474" t="str">
        <f t="shared" si="45"/>
        <v>Seleccione</v>
      </c>
      <c r="BO31" s="459">
        <f t="shared" si="46"/>
        <v>1</v>
      </c>
      <c r="BP31" s="462" t="s">
        <v>41</v>
      </c>
      <c r="BQ31" s="459">
        <f t="shared" si="36"/>
        <v>1</v>
      </c>
      <c r="BR31" s="464" t="s">
        <v>41</v>
      </c>
      <c r="BS31" s="460">
        <f t="shared" si="77"/>
        <v>1</v>
      </c>
      <c r="BT31" s="464" t="s">
        <v>41</v>
      </c>
      <c r="BU31" s="460">
        <f t="shared" si="78"/>
        <v>1</v>
      </c>
      <c r="BV31" s="464" t="s">
        <v>41</v>
      </c>
      <c r="BW31" s="460">
        <f t="shared" si="79"/>
        <v>1</v>
      </c>
      <c r="BX31" s="470" t="str">
        <f t="shared" si="47"/>
        <v>Seleccione</v>
      </c>
      <c r="BY31" s="460">
        <f t="shared" si="48"/>
        <v>1</v>
      </c>
      <c r="BZ31" s="460">
        <f t="shared" si="37"/>
        <v>1</v>
      </c>
      <c r="CA31" s="468">
        <f t="shared" ref="CA31:CG31" si="88">+CA30</f>
        <v>1</v>
      </c>
      <c r="CB31" s="468">
        <f t="shared" si="88"/>
        <v>1</v>
      </c>
      <c r="CC31" s="468">
        <f t="shared" si="88"/>
        <v>1</v>
      </c>
      <c r="CD31" s="468">
        <f t="shared" si="88"/>
        <v>1</v>
      </c>
      <c r="CE31" s="468">
        <f t="shared" si="88"/>
        <v>1</v>
      </c>
      <c r="CF31" s="468">
        <f t="shared" si="88"/>
        <v>1</v>
      </c>
      <c r="CG31" s="460">
        <f t="shared" si="88"/>
        <v>1</v>
      </c>
      <c r="CH31" s="464" t="s">
        <v>41</v>
      </c>
      <c r="CI31" s="460">
        <f t="shared" si="30"/>
        <v>1</v>
      </c>
      <c r="CJ31" s="460">
        <v>1</v>
      </c>
      <c r="CK31" s="465">
        <f t="shared" si="81"/>
        <v>1</v>
      </c>
      <c r="CL31" s="460">
        <f t="shared" si="82"/>
        <v>1</v>
      </c>
      <c r="CM31" s="222">
        <f t="shared" si="83"/>
        <v>0</v>
      </c>
      <c r="CN31" s="186">
        <f t="shared" si="84"/>
        <v>0</v>
      </c>
      <c r="CO31" s="222">
        <f t="shared" si="31"/>
        <v>0</v>
      </c>
      <c r="CP31" s="187">
        <f t="shared" si="32"/>
        <v>0</v>
      </c>
      <c r="CQ31" s="222">
        <f t="shared" si="33"/>
        <v>0</v>
      </c>
      <c r="CR31" s="187">
        <f t="shared" si="34"/>
        <v>0</v>
      </c>
      <c r="CS31" s="222">
        <f t="shared" si="85"/>
        <v>0</v>
      </c>
      <c r="CT31" s="186">
        <f t="shared" si="86"/>
        <v>0</v>
      </c>
      <c r="CU31" s="224"/>
      <c r="CV31" s="224"/>
      <c r="CW31" s="230" t="str">
        <f>IF(COUNTA('Datos Instalaciones'!$B$15:$B$64)=1,'Datos Instalaciones'!$B$15,IF('Datos Instalaciones'!$B36="","",'Datos Instalaciones'!$B36))</f>
        <v/>
      </c>
      <c r="CX31" s="230">
        <f>IF(COUNTA('Datos Instalaciones'!$C$15:$C$64)=1,'Datos Instalaciones'!$C$15,IF('Datos Instalaciones'!$C36="","",'Datos Instalaciones'!$C36))</f>
        <v>0</v>
      </c>
      <c r="CY31" s="230">
        <f>IF(COUNTA('Datos Instalaciones'!$D$15:$D$64)=1,'Datos Instalaciones'!$D$15,IF('Datos Instalaciones'!$D36="","",'Datos Instalaciones'!$D36))</f>
        <v>22</v>
      </c>
      <c r="CZ31" s="230" t="str">
        <f>IF(COUNTA('Datos Instalaciones'!$E$15:$E$64)=1,'Datos Instalaciones'!$E$15,IF('Datos Instalaciones'!$E36="","",'Datos Instalaciones'!$E36))</f>
        <v/>
      </c>
      <c r="DA31" s="230" t="str">
        <f>IF(COUNTA('Datos Instalaciones'!$F$15:$F$64)=1,'Datos Instalaciones'!$F$15,IF('Datos Instalaciones'!$F36="","",'Datos Instalaciones'!$F36))</f>
        <v>Seleccione</v>
      </c>
      <c r="DB31" s="230" t="str">
        <f>IF(COUNTA('Datos Instalaciones'!$G$15:$G$64)=1,'Datos Instalaciones'!$G$15,IF('Datos Instalaciones'!$G36="","",'Datos Instalaciones'!$G36))</f>
        <v/>
      </c>
      <c r="DC31" s="230" t="str">
        <f>IF(COUNTA('Datos Instalaciones'!$H$15:$H$64)=1,'Datos Instalaciones'!$H$15,IF('Datos Instalaciones'!$H36="","",'Datos Instalaciones'!$H36))</f>
        <v>Seleccione</v>
      </c>
      <c r="DD31" s="230" t="str">
        <f>IF(COUNTA('Datos Instalaciones'!$I$15:$I$64)=1,'Datos Instalaciones'!$I$15,IF('Datos Instalaciones'!$I36="","",'Datos Instalaciones'!$I36))</f>
        <v/>
      </c>
      <c r="DE31" s="230">
        <f>IF(COUNTA('Datos Instalaciones'!$J$15:$J$64)=1,'Datos Instalaciones'!$J$15,IF('Datos Instalaciones'!$J36="","",'Datos Instalaciones'!$J36))</f>
        <v>0</v>
      </c>
      <c r="DF31" s="230" t="str">
        <f>IF(COUNTA('Datos Instalaciones'!$K$15:$K$64)=1,'Datos Instalaciones'!$K$15,IF('Datos Instalaciones'!$K36="","",'Datos Instalaciones'!$K36))</f>
        <v>Seleccione</v>
      </c>
      <c r="DG31" s="230" t="str">
        <f>IF(COUNTA('Datos Instalaciones'!$L$15:$L$64)=1,'Datos Instalaciones'!$L$15,IF('Datos Instalaciones'!$L36="","",'Datos Instalaciones'!$L36))</f>
        <v/>
      </c>
      <c r="DH31" s="230">
        <f>IF(COUNTA('Datos Instalaciones'!$M$15:$M$64)=1,'Datos Instalaciones'!$M$15,IF('Datos Instalaciones'!$M36="","",'Datos Instalaciones'!$M36))</f>
        <v>0</v>
      </c>
      <c r="DI31" s="230" t="str">
        <f>IF(COUNTA('Datos Instalaciones'!$N$15:$N$64)=1,'Datos Instalaciones'!$N$15,IF('Datos Instalaciones'!$N36="","",'Datos Instalaciones'!$N36))</f>
        <v>Seleccione</v>
      </c>
      <c r="DJ31" s="230" t="str">
        <f>IF(COUNTA('Datos Instalaciones'!$O$15:$O$64)=1,'Datos Instalaciones'!$O$15,IF('Datos Instalaciones'!$O36="","",'Datos Instalaciones'!$O36))</f>
        <v/>
      </c>
      <c r="DK31" s="230" t="str">
        <f>IF(COUNTA('Datos Instalaciones'!$P$15:$P$64)=1,'Datos Instalaciones'!$P$15,IF('Datos Instalaciones'!$P36="","",'Datos Instalaciones'!$P36))</f>
        <v/>
      </c>
      <c r="DL31" s="230">
        <f>IF(COUNTA('Datos Instalaciones'!$Q$15:$Q$64)=1,'Datos Instalaciones'!$Q$15,IF('Datos Instalaciones'!$Q36="","",'Datos Instalaciones'!$Q36))</f>
        <v>0</v>
      </c>
      <c r="DM31" s="230" t="str">
        <f>IF(COUNTA('Datos Instalaciones'!$R$15:$R$64)=1,'Datos Instalaciones'!$R$15,IF('Datos Instalaciones'!$R36="","",'Datos Instalaciones'!$R36))</f>
        <v>Seleccione</v>
      </c>
      <c r="DN31" s="230" t="str">
        <f>IF(COUNTA('Datos Instalaciones'!$S$15:$S$64)=1,'Datos Instalaciones'!$S$15,IF('Datos Instalaciones'!$S36="","",'Datos Instalaciones'!$S36))</f>
        <v/>
      </c>
      <c r="DO31" s="230" t="str">
        <f>IF(COUNTA('Datos Instalaciones'!$T$15:$T$64)=1,'Datos Instalaciones'!$T$15,IF('Datos Instalaciones'!$T36="","",'Datos Instalaciones'!$T36))</f>
        <v/>
      </c>
      <c r="DP31" s="230">
        <f>IF(COUNTA('Datos Instalaciones'!$U$15:$U$64)=1,'Datos Instalaciones'!$U$15,IF('Datos Instalaciones'!$U36="","",'Datos Instalaciones'!$U36))</f>
        <v>0</v>
      </c>
      <c r="DQ31" s="230" t="str">
        <f>IF(COUNTA('Datos Instalaciones'!$V$15:$V$64)=1,'Datos Instalaciones'!$V$15,IF('Datos Instalaciones'!$V36="","",'Datos Instalaciones'!$V36))</f>
        <v>Seleccione</v>
      </c>
      <c r="DR31" s="230" t="str">
        <f>IF(COUNTA('Datos Instalaciones'!$W$15:$W$64)=1,'Datos Instalaciones'!$W$15,IF('Datos Instalaciones'!$W36="","",'Datos Instalaciones'!$W36))</f>
        <v/>
      </c>
      <c r="DS31" s="230" t="str">
        <f>IF(COUNTA('Datos Instalaciones'!$X$15:$X$64)=1,'Datos Instalaciones'!$X$15,IF('Datos Instalaciones'!$X36="","",'Datos Instalaciones'!$X36))</f>
        <v/>
      </c>
      <c r="DT31" s="230">
        <f>IF(COUNTA('Datos Instalaciones'!$Y$15:$Y$64)=1,'Datos Instalaciones'!$Y$15,IF('Datos Instalaciones'!$Y36="","",'Datos Instalaciones'!$Y36))</f>
        <v>0</v>
      </c>
      <c r="DU31" s="230" t="str">
        <f>IF(COUNTA('Datos Instalaciones'!$Z$15:$Z$64)=1,'Datos Instalaciones'!$Z$15,IF('Datos Instalaciones'!$Z36="","",'Datos Instalaciones'!$Z36))</f>
        <v>Seleccione</v>
      </c>
      <c r="DV31" s="230" t="str">
        <f>IF(COUNTA('Datos Instalaciones'!$AA$15:$AA$64)=1,'Datos Instalaciones'!$AA$15,IF('Datos Instalaciones'!$AA36="","",'Datos Instalaciones'!$AA36))</f>
        <v/>
      </c>
      <c r="DW31" s="230" t="str">
        <f>IF(COUNTA('Datos Instalaciones'!$AB$15:$AB$64)=1,'Datos Instalaciones'!$AB$15,IF('Datos Instalaciones'!$AB36="","",'Datos Instalaciones'!$AB36))</f>
        <v/>
      </c>
      <c r="DX31" s="230">
        <f>IF(COUNTA('Datos Instalaciones'!$AC$15:$AC$64)=1,'Datos Instalaciones'!$AC$15,IF('Datos Instalaciones'!$AC36="","",'Datos Instalaciones'!$AC36))</f>
        <v>0</v>
      </c>
      <c r="DY31" s="230">
        <f>IF(COUNTA('Datos Instalaciones'!$AD$15:$AD$64)=1,'Datos Instalaciones'!$AD$15,IF('Datos Instalaciones'!$AD36="","",'Datos Instalaciones'!$AD36))</f>
        <v>0</v>
      </c>
    </row>
    <row r="32" spans="1:129" s="237" customFormat="1" ht="30" customHeight="1" thickBot="1" x14ac:dyDescent="0.3">
      <c r="A32" s="518"/>
      <c r="B32" s="230" t="str">
        <f>IF(COUNTA('Datos Instalaciones'!$B$15:$B$64)=1,'Datos Instalaciones'!$B$15,IF('Datos Instalaciones'!$B37="","",'Datos Instalaciones'!$B37))</f>
        <v/>
      </c>
      <c r="C32" s="230">
        <f>IF(COUNTA('Datos Instalaciones'!$C$15:$C$64)=1,'Datos Instalaciones'!$C$15,IF('Datos Instalaciones'!$C37="","",'Datos Instalaciones'!$C37))</f>
        <v>0</v>
      </c>
      <c r="D32" s="475" t="s">
        <v>41</v>
      </c>
      <c r="E32" s="422" t="str">
        <f>+IF(D32="Seleccione","",VLOOKUP(D32,'Datos Instalaciones'!$E$15:$AD$64,26,FALSE))</f>
        <v/>
      </c>
      <c r="F32" s="173">
        <v>23</v>
      </c>
      <c r="G32" s="230" t="s">
        <v>411</v>
      </c>
      <c r="H32" s="99"/>
      <c r="I32" s="99"/>
      <c r="J32" s="99"/>
      <c r="K32" s="230"/>
      <c r="L32" s="475" t="s">
        <v>41</v>
      </c>
      <c r="M32" s="475" t="s">
        <v>41</v>
      </c>
      <c r="N32" s="446" t="s">
        <v>474</v>
      </c>
      <c r="O32" s="99"/>
      <c r="P32" s="477" t="s">
        <v>41</v>
      </c>
      <c r="Q32" s="477" t="s">
        <v>41</v>
      </c>
      <c r="R32" s="476" t="s">
        <v>41</v>
      </c>
      <c r="S32" s="105"/>
      <c r="T32" s="403"/>
      <c r="U32" s="403"/>
      <c r="V32" s="471">
        <f t="shared" si="66"/>
        <v>0</v>
      </c>
      <c r="W32" s="236" t="s">
        <v>76</v>
      </c>
      <c r="X32" s="461" t="s">
        <v>41</v>
      </c>
      <c r="Y32" s="100"/>
      <c r="Z32" s="144">
        <f t="shared" si="0"/>
        <v>0</v>
      </c>
      <c r="AA32" s="102"/>
      <c r="AB32" s="144">
        <f t="shared" si="1"/>
        <v>0</v>
      </c>
      <c r="AC32" s="145">
        <f t="shared" si="2"/>
        <v>0</v>
      </c>
      <c r="AD32" s="145">
        <f t="shared" si="67"/>
        <v>0</v>
      </c>
      <c r="AE32" s="145">
        <f t="shared" si="4"/>
        <v>0</v>
      </c>
      <c r="AF32" s="461" t="s">
        <v>41</v>
      </c>
      <c r="AG32" s="101"/>
      <c r="AH32" s="174">
        <f t="shared" si="5"/>
        <v>0</v>
      </c>
      <c r="AI32" s="102"/>
      <c r="AJ32" s="174">
        <f t="shared" si="6"/>
        <v>0</v>
      </c>
      <c r="AK32" s="175">
        <f t="shared" si="7"/>
        <v>0</v>
      </c>
      <c r="AL32" s="176">
        <f t="shared" si="68"/>
        <v>0</v>
      </c>
      <c r="AM32" s="176">
        <f t="shared" si="9"/>
        <v>0</v>
      </c>
      <c r="AN32" s="461" t="s">
        <v>41</v>
      </c>
      <c r="AO32" s="103"/>
      <c r="AP32" s="177">
        <f t="shared" si="10"/>
        <v>0</v>
      </c>
      <c r="AQ32" s="104"/>
      <c r="AR32" s="177">
        <f t="shared" si="11"/>
        <v>0</v>
      </c>
      <c r="AS32" s="178">
        <f t="shared" si="12"/>
        <v>0</v>
      </c>
      <c r="AT32" s="179">
        <f t="shared" si="69"/>
        <v>0</v>
      </c>
      <c r="AU32" s="179">
        <f t="shared" si="14"/>
        <v>0</v>
      </c>
      <c r="AV32" s="461" t="s">
        <v>41</v>
      </c>
      <c r="AW32" s="103"/>
      <c r="AX32" s="177">
        <f t="shared" si="15"/>
        <v>0</v>
      </c>
      <c r="AY32" s="104"/>
      <c r="AZ32" s="356">
        <f t="shared" si="16"/>
        <v>0</v>
      </c>
      <c r="BA32" s="357">
        <f t="shared" si="17"/>
        <v>0</v>
      </c>
      <c r="BB32" s="358">
        <f t="shared" si="70"/>
        <v>0</v>
      </c>
      <c r="BC32" s="359">
        <f t="shared" si="19"/>
        <v>0</v>
      </c>
      <c r="BD32" s="473" t="s">
        <v>41</v>
      </c>
      <c r="BE32" s="360">
        <f t="shared" si="71"/>
        <v>0</v>
      </c>
      <c r="BF32" s="361">
        <f t="shared" si="21"/>
        <v>0</v>
      </c>
      <c r="BG32" s="362">
        <f t="shared" si="72"/>
        <v>0</v>
      </c>
      <c r="BH32" s="361" t="e">
        <f t="shared" si="73"/>
        <v>#DIV/0!</v>
      </c>
      <c r="BI32" s="362">
        <f t="shared" si="74"/>
        <v>0</v>
      </c>
      <c r="BJ32" s="458" t="str">
        <f>+IF(D32="Seleccione","",VLOOKUP(D32,'Datos Instalaciones'!$E$15:$F$64,2,FALSE))</f>
        <v/>
      </c>
      <c r="BK32" s="458">
        <f t="shared" si="75"/>
        <v>1</v>
      </c>
      <c r="BL32" s="464" t="s">
        <v>41</v>
      </c>
      <c r="BM32" s="460">
        <f t="shared" si="76"/>
        <v>1</v>
      </c>
      <c r="BN32" s="474" t="str">
        <f t="shared" si="45"/>
        <v>Seleccione</v>
      </c>
      <c r="BO32" s="459">
        <f t="shared" si="46"/>
        <v>1</v>
      </c>
      <c r="BP32" s="462" t="s">
        <v>41</v>
      </c>
      <c r="BQ32" s="459">
        <f t="shared" si="36"/>
        <v>1</v>
      </c>
      <c r="BR32" s="464" t="s">
        <v>41</v>
      </c>
      <c r="BS32" s="460">
        <f t="shared" si="77"/>
        <v>1</v>
      </c>
      <c r="BT32" s="464" t="s">
        <v>41</v>
      </c>
      <c r="BU32" s="460">
        <f t="shared" si="78"/>
        <v>1</v>
      </c>
      <c r="BV32" s="464" t="s">
        <v>41</v>
      </c>
      <c r="BW32" s="460">
        <f t="shared" si="79"/>
        <v>1</v>
      </c>
      <c r="BX32" s="470" t="str">
        <f t="shared" si="47"/>
        <v>Seleccione</v>
      </c>
      <c r="BY32" s="460">
        <f t="shared" si="48"/>
        <v>1</v>
      </c>
      <c r="BZ32" s="460">
        <f t="shared" si="37"/>
        <v>1</v>
      </c>
      <c r="CA32" s="468">
        <f t="shared" ref="CA32:CG32" si="89">+CA31</f>
        <v>1</v>
      </c>
      <c r="CB32" s="468">
        <f t="shared" si="89"/>
        <v>1</v>
      </c>
      <c r="CC32" s="468">
        <f t="shared" si="89"/>
        <v>1</v>
      </c>
      <c r="CD32" s="468">
        <f t="shared" si="89"/>
        <v>1</v>
      </c>
      <c r="CE32" s="468">
        <f t="shared" si="89"/>
        <v>1</v>
      </c>
      <c r="CF32" s="468">
        <f t="shared" si="89"/>
        <v>1</v>
      </c>
      <c r="CG32" s="460">
        <f t="shared" si="89"/>
        <v>1</v>
      </c>
      <c r="CH32" s="464" t="s">
        <v>41</v>
      </c>
      <c r="CI32" s="460">
        <f t="shared" si="30"/>
        <v>1</v>
      </c>
      <c r="CJ32" s="460">
        <v>1</v>
      </c>
      <c r="CK32" s="465">
        <f t="shared" si="81"/>
        <v>1</v>
      </c>
      <c r="CL32" s="460">
        <f t="shared" si="82"/>
        <v>1</v>
      </c>
      <c r="CM32" s="222">
        <f t="shared" si="83"/>
        <v>0</v>
      </c>
      <c r="CN32" s="186">
        <f t="shared" si="84"/>
        <v>0</v>
      </c>
      <c r="CO32" s="222">
        <f t="shared" si="31"/>
        <v>0</v>
      </c>
      <c r="CP32" s="187">
        <f t="shared" si="32"/>
        <v>0</v>
      </c>
      <c r="CQ32" s="222">
        <f t="shared" si="33"/>
        <v>0</v>
      </c>
      <c r="CR32" s="187">
        <f t="shared" si="34"/>
        <v>0</v>
      </c>
      <c r="CS32" s="222">
        <f t="shared" si="85"/>
        <v>0</v>
      </c>
      <c r="CT32" s="186">
        <f t="shared" si="86"/>
        <v>0</v>
      </c>
      <c r="CU32" s="224"/>
      <c r="CV32" s="224"/>
      <c r="CW32" s="230" t="str">
        <f>IF(COUNTA('Datos Instalaciones'!$B$15:$B$64)=1,'Datos Instalaciones'!$B$15,IF('Datos Instalaciones'!$B37="","",'Datos Instalaciones'!$B37))</f>
        <v/>
      </c>
      <c r="CX32" s="230">
        <f>IF(COUNTA('Datos Instalaciones'!$C$15:$C$64)=1,'Datos Instalaciones'!$C$15,IF('Datos Instalaciones'!$C37="","",'Datos Instalaciones'!$C37))</f>
        <v>0</v>
      </c>
      <c r="CY32" s="230">
        <f>IF(COUNTA('Datos Instalaciones'!$D$15:$D$64)=1,'Datos Instalaciones'!$D$15,IF('Datos Instalaciones'!$D37="","",'Datos Instalaciones'!$D37))</f>
        <v>23</v>
      </c>
      <c r="CZ32" s="230" t="str">
        <f>IF(COUNTA('Datos Instalaciones'!$E$15:$E$64)=1,'Datos Instalaciones'!$E$15,IF('Datos Instalaciones'!$E37="","",'Datos Instalaciones'!$E37))</f>
        <v/>
      </c>
      <c r="DA32" s="230" t="str">
        <f>IF(COUNTA('Datos Instalaciones'!$F$15:$F$64)=1,'Datos Instalaciones'!$F$15,IF('Datos Instalaciones'!$F37="","",'Datos Instalaciones'!$F37))</f>
        <v>Seleccione</v>
      </c>
      <c r="DB32" s="230" t="str">
        <f>IF(COUNTA('Datos Instalaciones'!$G$15:$G$64)=1,'Datos Instalaciones'!$G$15,IF('Datos Instalaciones'!$G37="","",'Datos Instalaciones'!$G37))</f>
        <v/>
      </c>
      <c r="DC32" s="230" t="str">
        <f>IF(COUNTA('Datos Instalaciones'!$H$15:$H$64)=1,'Datos Instalaciones'!$H$15,IF('Datos Instalaciones'!$H37="","",'Datos Instalaciones'!$H37))</f>
        <v>Seleccione</v>
      </c>
      <c r="DD32" s="230" t="str">
        <f>IF(COUNTA('Datos Instalaciones'!$I$15:$I$64)=1,'Datos Instalaciones'!$I$15,IF('Datos Instalaciones'!$I37="","",'Datos Instalaciones'!$I37))</f>
        <v/>
      </c>
      <c r="DE32" s="230">
        <f>IF(COUNTA('Datos Instalaciones'!$J$15:$J$64)=1,'Datos Instalaciones'!$J$15,IF('Datos Instalaciones'!$J37="","",'Datos Instalaciones'!$J37))</f>
        <v>0</v>
      </c>
      <c r="DF32" s="230" t="str">
        <f>IF(COUNTA('Datos Instalaciones'!$K$15:$K$64)=1,'Datos Instalaciones'!$K$15,IF('Datos Instalaciones'!$K37="","",'Datos Instalaciones'!$K37))</f>
        <v>Seleccione</v>
      </c>
      <c r="DG32" s="230" t="str">
        <f>IF(COUNTA('Datos Instalaciones'!$L$15:$L$64)=1,'Datos Instalaciones'!$L$15,IF('Datos Instalaciones'!$L37="","",'Datos Instalaciones'!$L37))</f>
        <v/>
      </c>
      <c r="DH32" s="230">
        <f>IF(COUNTA('Datos Instalaciones'!$M$15:$M$64)=1,'Datos Instalaciones'!$M$15,IF('Datos Instalaciones'!$M37="","",'Datos Instalaciones'!$M37))</f>
        <v>0</v>
      </c>
      <c r="DI32" s="230" t="str">
        <f>IF(COUNTA('Datos Instalaciones'!$N$15:$N$64)=1,'Datos Instalaciones'!$N$15,IF('Datos Instalaciones'!$N37="","",'Datos Instalaciones'!$N37))</f>
        <v>Seleccione</v>
      </c>
      <c r="DJ32" s="230" t="str">
        <f>IF(COUNTA('Datos Instalaciones'!$O$15:$O$64)=1,'Datos Instalaciones'!$O$15,IF('Datos Instalaciones'!$O37="","",'Datos Instalaciones'!$O37))</f>
        <v/>
      </c>
      <c r="DK32" s="230" t="str">
        <f>IF(COUNTA('Datos Instalaciones'!$P$15:$P$64)=1,'Datos Instalaciones'!$P$15,IF('Datos Instalaciones'!$P37="","",'Datos Instalaciones'!$P37))</f>
        <v/>
      </c>
      <c r="DL32" s="230">
        <f>IF(COUNTA('Datos Instalaciones'!$Q$15:$Q$64)=1,'Datos Instalaciones'!$Q$15,IF('Datos Instalaciones'!$Q37="","",'Datos Instalaciones'!$Q37))</f>
        <v>0</v>
      </c>
      <c r="DM32" s="230" t="str">
        <f>IF(COUNTA('Datos Instalaciones'!$R$15:$R$64)=1,'Datos Instalaciones'!$R$15,IF('Datos Instalaciones'!$R37="","",'Datos Instalaciones'!$R37))</f>
        <v>Seleccione</v>
      </c>
      <c r="DN32" s="230" t="str">
        <f>IF(COUNTA('Datos Instalaciones'!$S$15:$S$64)=1,'Datos Instalaciones'!$S$15,IF('Datos Instalaciones'!$S37="","",'Datos Instalaciones'!$S37))</f>
        <v/>
      </c>
      <c r="DO32" s="230" t="str">
        <f>IF(COUNTA('Datos Instalaciones'!$T$15:$T$64)=1,'Datos Instalaciones'!$T$15,IF('Datos Instalaciones'!$T37="","",'Datos Instalaciones'!$T37))</f>
        <v/>
      </c>
      <c r="DP32" s="230">
        <f>IF(COUNTA('Datos Instalaciones'!$U$15:$U$64)=1,'Datos Instalaciones'!$U$15,IF('Datos Instalaciones'!$U37="","",'Datos Instalaciones'!$U37))</f>
        <v>0</v>
      </c>
      <c r="DQ32" s="230" t="str">
        <f>IF(COUNTA('Datos Instalaciones'!$V$15:$V$64)=1,'Datos Instalaciones'!$V$15,IF('Datos Instalaciones'!$V37="","",'Datos Instalaciones'!$V37))</f>
        <v>Seleccione</v>
      </c>
      <c r="DR32" s="230" t="str">
        <f>IF(COUNTA('Datos Instalaciones'!$W$15:$W$64)=1,'Datos Instalaciones'!$W$15,IF('Datos Instalaciones'!$W37="","",'Datos Instalaciones'!$W37))</f>
        <v/>
      </c>
      <c r="DS32" s="230" t="str">
        <f>IF(COUNTA('Datos Instalaciones'!$X$15:$X$64)=1,'Datos Instalaciones'!$X$15,IF('Datos Instalaciones'!$X37="","",'Datos Instalaciones'!$X37))</f>
        <v/>
      </c>
      <c r="DT32" s="230">
        <f>IF(COUNTA('Datos Instalaciones'!$Y$15:$Y$64)=1,'Datos Instalaciones'!$Y$15,IF('Datos Instalaciones'!$Y37="","",'Datos Instalaciones'!$Y37))</f>
        <v>0</v>
      </c>
      <c r="DU32" s="230" t="str">
        <f>IF(COUNTA('Datos Instalaciones'!$Z$15:$Z$64)=1,'Datos Instalaciones'!$Z$15,IF('Datos Instalaciones'!$Z37="","",'Datos Instalaciones'!$Z37))</f>
        <v>Seleccione</v>
      </c>
      <c r="DV32" s="230" t="str">
        <f>IF(COUNTA('Datos Instalaciones'!$AA$15:$AA$64)=1,'Datos Instalaciones'!$AA$15,IF('Datos Instalaciones'!$AA37="","",'Datos Instalaciones'!$AA37))</f>
        <v/>
      </c>
      <c r="DW32" s="230" t="str">
        <f>IF(COUNTA('Datos Instalaciones'!$AB$15:$AB$64)=1,'Datos Instalaciones'!$AB$15,IF('Datos Instalaciones'!$AB37="","",'Datos Instalaciones'!$AB37))</f>
        <v/>
      </c>
      <c r="DX32" s="230">
        <f>IF(COUNTA('Datos Instalaciones'!$AC$15:$AC$64)=1,'Datos Instalaciones'!$AC$15,IF('Datos Instalaciones'!$AC37="","",'Datos Instalaciones'!$AC37))</f>
        <v>0</v>
      </c>
      <c r="DY32" s="230">
        <f>IF(COUNTA('Datos Instalaciones'!$AD$15:$AD$64)=1,'Datos Instalaciones'!$AD$15,IF('Datos Instalaciones'!$AD37="","",'Datos Instalaciones'!$AD37))</f>
        <v>0</v>
      </c>
    </row>
    <row r="33" spans="1:129" s="237" customFormat="1" ht="30" customHeight="1" thickBot="1" x14ac:dyDescent="0.3">
      <c r="A33" s="518"/>
      <c r="B33" s="230" t="str">
        <f>IF(COUNTA('Datos Instalaciones'!$B$15:$B$64)=1,'Datos Instalaciones'!$B$15,IF('Datos Instalaciones'!$B38="","",'Datos Instalaciones'!$B38))</f>
        <v/>
      </c>
      <c r="C33" s="230">
        <f>IF(COUNTA('Datos Instalaciones'!$C$15:$C$64)=1,'Datos Instalaciones'!$C$15,IF('Datos Instalaciones'!$C38="","",'Datos Instalaciones'!$C38))</f>
        <v>0</v>
      </c>
      <c r="D33" s="475" t="s">
        <v>41</v>
      </c>
      <c r="E33" s="422" t="str">
        <f>+IF(D33="Seleccione","",VLOOKUP(D33,'Datos Instalaciones'!$E$15:$AD$64,26,FALSE))</f>
        <v/>
      </c>
      <c r="F33" s="173">
        <v>24</v>
      </c>
      <c r="G33" s="230" t="s">
        <v>411</v>
      </c>
      <c r="H33" s="99"/>
      <c r="I33" s="99"/>
      <c r="J33" s="99"/>
      <c r="K33" s="230"/>
      <c r="L33" s="475" t="s">
        <v>41</v>
      </c>
      <c r="M33" s="475" t="s">
        <v>41</v>
      </c>
      <c r="N33" s="446" t="s">
        <v>474</v>
      </c>
      <c r="O33" s="99"/>
      <c r="P33" s="477" t="s">
        <v>41</v>
      </c>
      <c r="Q33" s="477" t="s">
        <v>41</v>
      </c>
      <c r="R33" s="476" t="s">
        <v>41</v>
      </c>
      <c r="S33" s="105"/>
      <c r="T33" s="403"/>
      <c r="U33" s="403"/>
      <c r="V33" s="471">
        <f t="shared" si="66"/>
        <v>0</v>
      </c>
      <c r="W33" s="236" t="s">
        <v>76</v>
      </c>
      <c r="X33" s="461" t="s">
        <v>41</v>
      </c>
      <c r="Y33" s="100"/>
      <c r="Z33" s="144">
        <f t="shared" si="0"/>
        <v>0</v>
      </c>
      <c r="AA33" s="102"/>
      <c r="AB33" s="144">
        <f t="shared" si="1"/>
        <v>0</v>
      </c>
      <c r="AC33" s="145">
        <f t="shared" si="2"/>
        <v>0</v>
      </c>
      <c r="AD33" s="145">
        <f t="shared" si="67"/>
        <v>0</v>
      </c>
      <c r="AE33" s="145">
        <f t="shared" si="4"/>
        <v>0</v>
      </c>
      <c r="AF33" s="461" t="s">
        <v>41</v>
      </c>
      <c r="AG33" s="101"/>
      <c r="AH33" s="174">
        <f t="shared" si="5"/>
        <v>0</v>
      </c>
      <c r="AI33" s="102"/>
      <c r="AJ33" s="174">
        <f t="shared" si="6"/>
        <v>0</v>
      </c>
      <c r="AK33" s="175">
        <f t="shared" si="7"/>
        <v>0</v>
      </c>
      <c r="AL33" s="176">
        <f t="shared" si="68"/>
        <v>0</v>
      </c>
      <c r="AM33" s="176">
        <f t="shared" si="9"/>
        <v>0</v>
      </c>
      <c r="AN33" s="461" t="s">
        <v>41</v>
      </c>
      <c r="AO33" s="103"/>
      <c r="AP33" s="177">
        <f t="shared" si="10"/>
        <v>0</v>
      </c>
      <c r="AQ33" s="104"/>
      <c r="AR33" s="177">
        <f t="shared" si="11"/>
        <v>0</v>
      </c>
      <c r="AS33" s="178">
        <f t="shared" si="12"/>
        <v>0</v>
      </c>
      <c r="AT33" s="179">
        <f t="shared" si="69"/>
        <v>0</v>
      </c>
      <c r="AU33" s="179">
        <f t="shared" si="14"/>
        <v>0</v>
      </c>
      <c r="AV33" s="461" t="s">
        <v>41</v>
      </c>
      <c r="AW33" s="103"/>
      <c r="AX33" s="177">
        <f t="shared" si="15"/>
        <v>0</v>
      </c>
      <c r="AY33" s="104"/>
      <c r="AZ33" s="356">
        <f t="shared" si="16"/>
        <v>0</v>
      </c>
      <c r="BA33" s="357">
        <f t="shared" si="17"/>
        <v>0</v>
      </c>
      <c r="BB33" s="358">
        <f t="shared" si="70"/>
        <v>0</v>
      </c>
      <c r="BC33" s="359">
        <f t="shared" si="19"/>
        <v>0</v>
      </c>
      <c r="BD33" s="473" t="s">
        <v>41</v>
      </c>
      <c r="BE33" s="360">
        <f t="shared" si="71"/>
        <v>0</v>
      </c>
      <c r="BF33" s="361">
        <f t="shared" si="21"/>
        <v>0</v>
      </c>
      <c r="BG33" s="362">
        <f t="shared" si="72"/>
        <v>0</v>
      </c>
      <c r="BH33" s="361" t="e">
        <f t="shared" si="73"/>
        <v>#DIV/0!</v>
      </c>
      <c r="BI33" s="362">
        <f t="shared" si="74"/>
        <v>0</v>
      </c>
      <c r="BJ33" s="458" t="str">
        <f>+IF(D33="Seleccione","",VLOOKUP(D33,'Datos Instalaciones'!$E$15:$F$64,2,FALSE))</f>
        <v/>
      </c>
      <c r="BK33" s="458">
        <f t="shared" si="75"/>
        <v>1</v>
      </c>
      <c r="BL33" s="464" t="s">
        <v>41</v>
      </c>
      <c r="BM33" s="460">
        <f t="shared" si="76"/>
        <v>1</v>
      </c>
      <c r="BN33" s="474" t="str">
        <f t="shared" si="45"/>
        <v>Seleccione</v>
      </c>
      <c r="BO33" s="459">
        <f t="shared" si="46"/>
        <v>1</v>
      </c>
      <c r="BP33" s="462" t="s">
        <v>41</v>
      </c>
      <c r="BQ33" s="459">
        <f t="shared" si="36"/>
        <v>1</v>
      </c>
      <c r="BR33" s="464" t="s">
        <v>41</v>
      </c>
      <c r="BS33" s="460">
        <f t="shared" si="77"/>
        <v>1</v>
      </c>
      <c r="BT33" s="464" t="s">
        <v>41</v>
      </c>
      <c r="BU33" s="460">
        <f t="shared" si="78"/>
        <v>1</v>
      </c>
      <c r="BV33" s="464" t="s">
        <v>41</v>
      </c>
      <c r="BW33" s="460">
        <f t="shared" si="79"/>
        <v>1</v>
      </c>
      <c r="BX33" s="470" t="str">
        <f t="shared" si="47"/>
        <v>Seleccione</v>
      </c>
      <c r="BY33" s="460">
        <f t="shared" si="48"/>
        <v>1</v>
      </c>
      <c r="BZ33" s="460">
        <f t="shared" si="37"/>
        <v>1</v>
      </c>
      <c r="CA33" s="468">
        <f t="shared" ref="CA33:CG33" si="90">+CA32</f>
        <v>1</v>
      </c>
      <c r="CB33" s="468">
        <f t="shared" si="90"/>
        <v>1</v>
      </c>
      <c r="CC33" s="468">
        <f t="shared" si="90"/>
        <v>1</v>
      </c>
      <c r="CD33" s="468">
        <f t="shared" si="90"/>
        <v>1</v>
      </c>
      <c r="CE33" s="468">
        <f t="shared" si="90"/>
        <v>1</v>
      </c>
      <c r="CF33" s="468">
        <f t="shared" si="90"/>
        <v>1</v>
      </c>
      <c r="CG33" s="460">
        <f t="shared" si="90"/>
        <v>1</v>
      </c>
      <c r="CH33" s="464" t="s">
        <v>41</v>
      </c>
      <c r="CI33" s="460">
        <f t="shared" si="30"/>
        <v>1</v>
      </c>
      <c r="CJ33" s="460">
        <v>1</v>
      </c>
      <c r="CK33" s="465">
        <f t="shared" si="81"/>
        <v>1</v>
      </c>
      <c r="CL33" s="460">
        <f t="shared" si="82"/>
        <v>1</v>
      </c>
      <c r="CM33" s="222">
        <f t="shared" si="83"/>
        <v>0</v>
      </c>
      <c r="CN33" s="186">
        <f t="shared" si="84"/>
        <v>0</v>
      </c>
      <c r="CO33" s="222">
        <f t="shared" si="31"/>
        <v>0</v>
      </c>
      <c r="CP33" s="187">
        <f t="shared" si="32"/>
        <v>0</v>
      </c>
      <c r="CQ33" s="222">
        <f t="shared" si="33"/>
        <v>0</v>
      </c>
      <c r="CR33" s="187">
        <f t="shared" si="34"/>
        <v>0</v>
      </c>
      <c r="CS33" s="222">
        <f t="shared" si="85"/>
        <v>0</v>
      </c>
      <c r="CT33" s="186">
        <f t="shared" si="86"/>
        <v>0</v>
      </c>
      <c r="CU33" s="224"/>
      <c r="CV33" s="224"/>
      <c r="CW33" s="230" t="str">
        <f>IF(COUNTA('Datos Instalaciones'!$B$15:$B$64)=1,'Datos Instalaciones'!$B$15,IF('Datos Instalaciones'!$B38="","",'Datos Instalaciones'!$B38))</f>
        <v/>
      </c>
      <c r="CX33" s="230">
        <f>IF(COUNTA('Datos Instalaciones'!$C$15:$C$64)=1,'Datos Instalaciones'!$C$15,IF('Datos Instalaciones'!$C38="","",'Datos Instalaciones'!$C38))</f>
        <v>0</v>
      </c>
      <c r="CY33" s="230">
        <f>IF(COUNTA('Datos Instalaciones'!$D$15:$D$64)=1,'Datos Instalaciones'!$D$15,IF('Datos Instalaciones'!$D38="","",'Datos Instalaciones'!$D38))</f>
        <v>24</v>
      </c>
      <c r="CZ33" s="230" t="str">
        <f>IF(COUNTA('Datos Instalaciones'!$E$15:$E$64)=1,'Datos Instalaciones'!$E$15,IF('Datos Instalaciones'!$E38="","",'Datos Instalaciones'!$E38))</f>
        <v/>
      </c>
      <c r="DA33" s="230" t="str">
        <f>IF(COUNTA('Datos Instalaciones'!$F$15:$F$64)=1,'Datos Instalaciones'!$F$15,IF('Datos Instalaciones'!$F38="","",'Datos Instalaciones'!$F38))</f>
        <v>Seleccione</v>
      </c>
      <c r="DB33" s="230" t="str">
        <f>IF(COUNTA('Datos Instalaciones'!$G$15:$G$64)=1,'Datos Instalaciones'!$G$15,IF('Datos Instalaciones'!$G38="","",'Datos Instalaciones'!$G38))</f>
        <v/>
      </c>
      <c r="DC33" s="230" t="str">
        <f>IF(COUNTA('Datos Instalaciones'!$H$15:$H$64)=1,'Datos Instalaciones'!$H$15,IF('Datos Instalaciones'!$H38="","",'Datos Instalaciones'!$H38))</f>
        <v>Seleccione</v>
      </c>
      <c r="DD33" s="230" t="str">
        <f>IF(COUNTA('Datos Instalaciones'!$I$15:$I$64)=1,'Datos Instalaciones'!$I$15,IF('Datos Instalaciones'!$I38="","",'Datos Instalaciones'!$I38))</f>
        <v/>
      </c>
      <c r="DE33" s="230">
        <f>IF(COUNTA('Datos Instalaciones'!$J$15:$J$64)=1,'Datos Instalaciones'!$J$15,IF('Datos Instalaciones'!$J38="","",'Datos Instalaciones'!$J38))</f>
        <v>0</v>
      </c>
      <c r="DF33" s="230" t="str">
        <f>IF(COUNTA('Datos Instalaciones'!$K$15:$K$64)=1,'Datos Instalaciones'!$K$15,IF('Datos Instalaciones'!$K38="","",'Datos Instalaciones'!$K38))</f>
        <v>Seleccione</v>
      </c>
      <c r="DG33" s="230" t="str">
        <f>IF(COUNTA('Datos Instalaciones'!$L$15:$L$64)=1,'Datos Instalaciones'!$L$15,IF('Datos Instalaciones'!$L38="","",'Datos Instalaciones'!$L38))</f>
        <v/>
      </c>
      <c r="DH33" s="230">
        <f>IF(COUNTA('Datos Instalaciones'!$M$15:$M$64)=1,'Datos Instalaciones'!$M$15,IF('Datos Instalaciones'!$M38="","",'Datos Instalaciones'!$M38))</f>
        <v>0</v>
      </c>
      <c r="DI33" s="230" t="str">
        <f>IF(COUNTA('Datos Instalaciones'!$N$15:$N$64)=1,'Datos Instalaciones'!$N$15,IF('Datos Instalaciones'!$N38="","",'Datos Instalaciones'!$N38))</f>
        <v>Seleccione</v>
      </c>
      <c r="DJ33" s="230" t="str">
        <f>IF(COUNTA('Datos Instalaciones'!$O$15:$O$64)=1,'Datos Instalaciones'!$O$15,IF('Datos Instalaciones'!$O38="","",'Datos Instalaciones'!$O38))</f>
        <v/>
      </c>
      <c r="DK33" s="230" t="str">
        <f>IF(COUNTA('Datos Instalaciones'!$P$15:$P$64)=1,'Datos Instalaciones'!$P$15,IF('Datos Instalaciones'!$P38="","",'Datos Instalaciones'!$P38))</f>
        <v/>
      </c>
      <c r="DL33" s="230">
        <f>IF(COUNTA('Datos Instalaciones'!$Q$15:$Q$64)=1,'Datos Instalaciones'!$Q$15,IF('Datos Instalaciones'!$Q38="","",'Datos Instalaciones'!$Q38))</f>
        <v>0</v>
      </c>
      <c r="DM33" s="230" t="str">
        <f>IF(COUNTA('Datos Instalaciones'!$R$15:$R$64)=1,'Datos Instalaciones'!$R$15,IF('Datos Instalaciones'!$R38="","",'Datos Instalaciones'!$R38))</f>
        <v>Seleccione</v>
      </c>
      <c r="DN33" s="230" t="str">
        <f>IF(COUNTA('Datos Instalaciones'!$S$15:$S$64)=1,'Datos Instalaciones'!$S$15,IF('Datos Instalaciones'!$S38="","",'Datos Instalaciones'!$S38))</f>
        <v/>
      </c>
      <c r="DO33" s="230" t="str">
        <f>IF(COUNTA('Datos Instalaciones'!$T$15:$T$64)=1,'Datos Instalaciones'!$T$15,IF('Datos Instalaciones'!$T38="","",'Datos Instalaciones'!$T38))</f>
        <v/>
      </c>
      <c r="DP33" s="230">
        <f>IF(COUNTA('Datos Instalaciones'!$U$15:$U$64)=1,'Datos Instalaciones'!$U$15,IF('Datos Instalaciones'!$U38="","",'Datos Instalaciones'!$U38))</f>
        <v>0</v>
      </c>
      <c r="DQ33" s="230" t="str">
        <f>IF(COUNTA('Datos Instalaciones'!$V$15:$V$64)=1,'Datos Instalaciones'!$V$15,IF('Datos Instalaciones'!$V38="","",'Datos Instalaciones'!$V38))</f>
        <v>Seleccione</v>
      </c>
      <c r="DR33" s="230" t="str">
        <f>IF(COUNTA('Datos Instalaciones'!$W$15:$W$64)=1,'Datos Instalaciones'!$W$15,IF('Datos Instalaciones'!$W38="","",'Datos Instalaciones'!$W38))</f>
        <v/>
      </c>
      <c r="DS33" s="230" t="str">
        <f>IF(COUNTA('Datos Instalaciones'!$X$15:$X$64)=1,'Datos Instalaciones'!$X$15,IF('Datos Instalaciones'!$X38="","",'Datos Instalaciones'!$X38))</f>
        <v/>
      </c>
      <c r="DT33" s="230">
        <f>IF(COUNTA('Datos Instalaciones'!$Y$15:$Y$64)=1,'Datos Instalaciones'!$Y$15,IF('Datos Instalaciones'!$Y38="","",'Datos Instalaciones'!$Y38))</f>
        <v>0</v>
      </c>
      <c r="DU33" s="230" t="str">
        <f>IF(COUNTA('Datos Instalaciones'!$Z$15:$Z$64)=1,'Datos Instalaciones'!$Z$15,IF('Datos Instalaciones'!$Z38="","",'Datos Instalaciones'!$Z38))</f>
        <v>Seleccione</v>
      </c>
      <c r="DV33" s="230" t="str">
        <f>IF(COUNTA('Datos Instalaciones'!$AA$15:$AA$64)=1,'Datos Instalaciones'!$AA$15,IF('Datos Instalaciones'!$AA38="","",'Datos Instalaciones'!$AA38))</f>
        <v/>
      </c>
      <c r="DW33" s="230" t="str">
        <f>IF(COUNTA('Datos Instalaciones'!$AB$15:$AB$64)=1,'Datos Instalaciones'!$AB$15,IF('Datos Instalaciones'!$AB38="","",'Datos Instalaciones'!$AB38))</f>
        <v/>
      </c>
      <c r="DX33" s="230">
        <f>IF(COUNTA('Datos Instalaciones'!$AC$15:$AC$64)=1,'Datos Instalaciones'!$AC$15,IF('Datos Instalaciones'!$AC38="","",'Datos Instalaciones'!$AC38))</f>
        <v>0</v>
      </c>
      <c r="DY33" s="230">
        <f>IF(COUNTA('Datos Instalaciones'!$AD$15:$AD$64)=1,'Datos Instalaciones'!$AD$15,IF('Datos Instalaciones'!$AD38="","",'Datos Instalaciones'!$AD38))</f>
        <v>0</v>
      </c>
    </row>
    <row r="34" spans="1:129" s="237" customFormat="1" ht="30" customHeight="1" thickBot="1" x14ac:dyDescent="0.3">
      <c r="A34" s="518"/>
      <c r="B34" s="230" t="str">
        <f>IF(COUNTA('Datos Instalaciones'!$B$15:$B$64)=1,'Datos Instalaciones'!$B$15,IF('Datos Instalaciones'!$B39="","",'Datos Instalaciones'!$B39))</f>
        <v/>
      </c>
      <c r="C34" s="230">
        <f>IF(COUNTA('Datos Instalaciones'!$C$15:$C$64)=1,'Datos Instalaciones'!$C$15,IF('Datos Instalaciones'!$C39="","",'Datos Instalaciones'!$C39))</f>
        <v>0</v>
      </c>
      <c r="D34" s="475" t="s">
        <v>41</v>
      </c>
      <c r="E34" s="422" t="str">
        <f>+IF(D34="Seleccione","",VLOOKUP(D34,'Datos Instalaciones'!$E$15:$AD$64,26,FALSE))</f>
        <v/>
      </c>
      <c r="F34" s="173">
        <v>25</v>
      </c>
      <c r="G34" s="230" t="s">
        <v>411</v>
      </c>
      <c r="H34" s="99"/>
      <c r="I34" s="99"/>
      <c r="J34" s="99"/>
      <c r="K34" s="230"/>
      <c r="L34" s="475" t="s">
        <v>41</v>
      </c>
      <c r="M34" s="475" t="s">
        <v>41</v>
      </c>
      <c r="N34" s="446" t="s">
        <v>474</v>
      </c>
      <c r="O34" s="99"/>
      <c r="P34" s="477" t="s">
        <v>41</v>
      </c>
      <c r="Q34" s="477" t="s">
        <v>41</v>
      </c>
      <c r="R34" s="476" t="s">
        <v>41</v>
      </c>
      <c r="S34" s="105"/>
      <c r="T34" s="403"/>
      <c r="U34" s="403"/>
      <c r="V34" s="471">
        <f t="shared" si="66"/>
        <v>0</v>
      </c>
      <c r="W34" s="236" t="s">
        <v>76</v>
      </c>
      <c r="X34" s="461" t="s">
        <v>41</v>
      </c>
      <c r="Y34" s="100"/>
      <c r="Z34" s="144">
        <f t="shared" si="0"/>
        <v>0</v>
      </c>
      <c r="AA34" s="102"/>
      <c r="AB34" s="144">
        <f t="shared" si="1"/>
        <v>0</v>
      </c>
      <c r="AC34" s="145">
        <f t="shared" si="2"/>
        <v>0</v>
      </c>
      <c r="AD34" s="145">
        <f t="shared" si="67"/>
        <v>0</v>
      </c>
      <c r="AE34" s="145">
        <f t="shared" si="4"/>
        <v>0</v>
      </c>
      <c r="AF34" s="461" t="s">
        <v>41</v>
      </c>
      <c r="AG34" s="101"/>
      <c r="AH34" s="174">
        <f t="shared" si="5"/>
        <v>0</v>
      </c>
      <c r="AI34" s="102"/>
      <c r="AJ34" s="174">
        <f t="shared" si="6"/>
        <v>0</v>
      </c>
      <c r="AK34" s="175">
        <f t="shared" si="7"/>
        <v>0</v>
      </c>
      <c r="AL34" s="176">
        <f t="shared" si="68"/>
        <v>0</v>
      </c>
      <c r="AM34" s="176">
        <f t="shared" si="9"/>
        <v>0</v>
      </c>
      <c r="AN34" s="461" t="s">
        <v>41</v>
      </c>
      <c r="AO34" s="103"/>
      <c r="AP34" s="177">
        <f t="shared" si="10"/>
        <v>0</v>
      </c>
      <c r="AQ34" s="104"/>
      <c r="AR34" s="177">
        <f t="shared" si="11"/>
        <v>0</v>
      </c>
      <c r="AS34" s="178">
        <f t="shared" si="12"/>
        <v>0</v>
      </c>
      <c r="AT34" s="179">
        <f t="shared" si="69"/>
        <v>0</v>
      </c>
      <c r="AU34" s="179">
        <f t="shared" si="14"/>
        <v>0</v>
      </c>
      <c r="AV34" s="461" t="s">
        <v>41</v>
      </c>
      <c r="AW34" s="103"/>
      <c r="AX34" s="177">
        <f t="shared" si="15"/>
        <v>0</v>
      </c>
      <c r="AY34" s="104"/>
      <c r="AZ34" s="356">
        <f t="shared" si="16"/>
        <v>0</v>
      </c>
      <c r="BA34" s="357">
        <f t="shared" si="17"/>
        <v>0</v>
      </c>
      <c r="BB34" s="358">
        <f t="shared" si="70"/>
        <v>0</v>
      </c>
      <c r="BC34" s="359">
        <f t="shared" si="19"/>
        <v>0</v>
      </c>
      <c r="BD34" s="473" t="s">
        <v>41</v>
      </c>
      <c r="BE34" s="360">
        <f t="shared" si="71"/>
        <v>0</v>
      </c>
      <c r="BF34" s="361">
        <f t="shared" si="21"/>
        <v>0</v>
      </c>
      <c r="BG34" s="362">
        <f t="shared" si="72"/>
        <v>0</v>
      </c>
      <c r="BH34" s="361" t="e">
        <f t="shared" si="73"/>
        <v>#DIV/0!</v>
      </c>
      <c r="BI34" s="362">
        <f t="shared" si="74"/>
        <v>0</v>
      </c>
      <c r="BJ34" s="458" t="str">
        <f>+IF(D34="Seleccione","",VLOOKUP(D34,'Datos Instalaciones'!$E$15:$F$64,2,FALSE))</f>
        <v/>
      </c>
      <c r="BK34" s="458">
        <f t="shared" si="75"/>
        <v>1</v>
      </c>
      <c r="BL34" s="464" t="s">
        <v>41</v>
      </c>
      <c r="BM34" s="460">
        <f t="shared" si="76"/>
        <v>1</v>
      </c>
      <c r="BN34" s="474" t="str">
        <f t="shared" si="45"/>
        <v>Seleccione</v>
      </c>
      <c r="BO34" s="459">
        <f t="shared" si="46"/>
        <v>1</v>
      </c>
      <c r="BP34" s="462" t="s">
        <v>41</v>
      </c>
      <c r="BQ34" s="459">
        <f t="shared" si="36"/>
        <v>1</v>
      </c>
      <c r="BR34" s="464" t="s">
        <v>41</v>
      </c>
      <c r="BS34" s="460">
        <f t="shared" si="77"/>
        <v>1</v>
      </c>
      <c r="BT34" s="464" t="s">
        <v>41</v>
      </c>
      <c r="BU34" s="460">
        <f t="shared" si="78"/>
        <v>1</v>
      </c>
      <c r="BV34" s="464" t="s">
        <v>41</v>
      </c>
      <c r="BW34" s="460">
        <f t="shared" si="79"/>
        <v>1</v>
      </c>
      <c r="BX34" s="470" t="str">
        <f t="shared" si="47"/>
        <v>Seleccione</v>
      </c>
      <c r="BY34" s="460">
        <f t="shared" si="48"/>
        <v>1</v>
      </c>
      <c r="BZ34" s="460">
        <f t="shared" si="37"/>
        <v>1</v>
      </c>
      <c r="CA34" s="468">
        <f t="shared" ref="CA34:CG34" si="91">+CA33</f>
        <v>1</v>
      </c>
      <c r="CB34" s="468">
        <f t="shared" si="91"/>
        <v>1</v>
      </c>
      <c r="CC34" s="468">
        <f t="shared" si="91"/>
        <v>1</v>
      </c>
      <c r="CD34" s="468">
        <f t="shared" si="91"/>
        <v>1</v>
      </c>
      <c r="CE34" s="468">
        <f t="shared" si="91"/>
        <v>1</v>
      </c>
      <c r="CF34" s="468">
        <f t="shared" si="91"/>
        <v>1</v>
      </c>
      <c r="CG34" s="460">
        <f t="shared" si="91"/>
        <v>1</v>
      </c>
      <c r="CH34" s="464" t="s">
        <v>41</v>
      </c>
      <c r="CI34" s="460">
        <f t="shared" si="30"/>
        <v>1</v>
      </c>
      <c r="CJ34" s="460">
        <v>1</v>
      </c>
      <c r="CK34" s="465">
        <f t="shared" si="81"/>
        <v>1</v>
      </c>
      <c r="CL34" s="460">
        <f t="shared" si="82"/>
        <v>1</v>
      </c>
      <c r="CM34" s="222">
        <f t="shared" si="83"/>
        <v>0</v>
      </c>
      <c r="CN34" s="186">
        <f t="shared" si="84"/>
        <v>0</v>
      </c>
      <c r="CO34" s="222">
        <f t="shared" si="31"/>
        <v>0</v>
      </c>
      <c r="CP34" s="187">
        <f t="shared" si="32"/>
        <v>0</v>
      </c>
      <c r="CQ34" s="222">
        <f t="shared" si="33"/>
        <v>0</v>
      </c>
      <c r="CR34" s="187">
        <f t="shared" si="34"/>
        <v>0</v>
      </c>
      <c r="CS34" s="222">
        <f t="shared" si="85"/>
        <v>0</v>
      </c>
      <c r="CT34" s="186">
        <f t="shared" si="86"/>
        <v>0</v>
      </c>
      <c r="CU34" s="224"/>
      <c r="CV34" s="224"/>
      <c r="CW34" s="230" t="str">
        <f>IF(COUNTA('Datos Instalaciones'!$B$15:$B$64)=1,'Datos Instalaciones'!$B$15,IF('Datos Instalaciones'!$B39="","",'Datos Instalaciones'!$B39))</f>
        <v/>
      </c>
      <c r="CX34" s="230">
        <f>IF(COUNTA('Datos Instalaciones'!$C$15:$C$64)=1,'Datos Instalaciones'!$C$15,IF('Datos Instalaciones'!$C39="","",'Datos Instalaciones'!$C39))</f>
        <v>0</v>
      </c>
      <c r="CY34" s="230">
        <f>IF(COUNTA('Datos Instalaciones'!$D$15:$D$64)=1,'Datos Instalaciones'!$D$15,IF('Datos Instalaciones'!$D39="","",'Datos Instalaciones'!$D39))</f>
        <v>25</v>
      </c>
      <c r="CZ34" s="230" t="str">
        <f>IF(COUNTA('Datos Instalaciones'!$E$15:$E$64)=1,'Datos Instalaciones'!$E$15,IF('Datos Instalaciones'!$E39="","",'Datos Instalaciones'!$E39))</f>
        <v/>
      </c>
      <c r="DA34" s="230" t="str">
        <f>IF(COUNTA('Datos Instalaciones'!$F$15:$F$64)=1,'Datos Instalaciones'!$F$15,IF('Datos Instalaciones'!$F39="","",'Datos Instalaciones'!$F39))</f>
        <v>Seleccione</v>
      </c>
      <c r="DB34" s="230" t="str">
        <f>IF(COUNTA('Datos Instalaciones'!$G$15:$G$64)=1,'Datos Instalaciones'!$G$15,IF('Datos Instalaciones'!$G39="","",'Datos Instalaciones'!$G39))</f>
        <v/>
      </c>
      <c r="DC34" s="230" t="str">
        <f>IF(COUNTA('Datos Instalaciones'!$H$15:$H$64)=1,'Datos Instalaciones'!$H$15,IF('Datos Instalaciones'!$H39="","",'Datos Instalaciones'!$H39))</f>
        <v>Seleccione</v>
      </c>
      <c r="DD34" s="230" t="str">
        <f>IF(COUNTA('Datos Instalaciones'!$I$15:$I$64)=1,'Datos Instalaciones'!$I$15,IF('Datos Instalaciones'!$I39="","",'Datos Instalaciones'!$I39))</f>
        <v/>
      </c>
      <c r="DE34" s="230">
        <f>IF(COUNTA('Datos Instalaciones'!$J$15:$J$64)=1,'Datos Instalaciones'!$J$15,IF('Datos Instalaciones'!$J39="","",'Datos Instalaciones'!$J39))</f>
        <v>0</v>
      </c>
      <c r="DF34" s="230" t="str">
        <f>IF(COUNTA('Datos Instalaciones'!$K$15:$K$64)=1,'Datos Instalaciones'!$K$15,IF('Datos Instalaciones'!$K39="","",'Datos Instalaciones'!$K39))</f>
        <v>Seleccione</v>
      </c>
      <c r="DG34" s="230" t="str">
        <f>IF(COUNTA('Datos Instalaciones'!$L$15:$L$64)=1,'Datos Instalaciones'!$L$15,IF('Datos Instalaciones'!$L39="","",'Datos Instalaciones'!$L39))</f>
        <v/>
      </c>
      <c r="DH34" s="230">
        <f>IF(COUNTA('Datos Instalaciones'!$M$15:$M$64)=1,'Datos Instalaciones'!$M$15,IF('Datos Instalaciones'!$M39="","",'Datos Instalaciones'!$M39))</f>
        <v>0</v>
      </c>
      <c r="DI34" s="230" t="str">
        <f>IF(COUNTA('Datos Instalaciones'!$N$15:$N$64)=1,'Datos Instalaciones'!$N$15,IF('Datos Instalaciones'!$N39="","",'Datos Instalaciones'!$N39))</f>
        <v>Seleccione</v>
      </c>
      <c r="DJ34" s="230" t="str">
        <f>IF(COUNTA('Datos Instalaciones'!$O$15:$O$64)=1,'Datos Instalaciones'!$O$15,IF('Datos Instalaciones'!$O39="","",'Datos Instalaciones'!$O39))</f>
        <v/>
      </c>
      <c r="DK34" s="230" t="str">
        <f>IF(COUNTA('Datos Instalaciones'!$P$15:$P$64)=1,'Datos Instalaciones'!$P$15,IF('Datos Instalaciones'!$P39="","",'Datos Instalaciones'!$P39))</f>
        <v/>
      </c>
      <c r="DL34" s="230">
        <f>IF(COUNTA('Datos Instalaciones'!$Q$15:$Q$64)=1,'Datos Instalaciones'!$Q$15,IF('Datos Instalaciones'!$Q39="","",'Datos Instalaciones'!$Q39))</f>
        <v>0</v>
      </c>
      <c r="DM34" s="230" t="str">
        <f>IF(COUNTA('Datos Instalaciones'!$R$15:$R$64)=1,'Datos Instalaciones'!$R$15,IF('Datos Instalaciones'!$R39="","",'Datos Instalaciones'!$R39))</f>
        <v>Seleccione</v>
      </c>
      <c r="DN34" s="230" t="str">
        <f>IF(COUNTA('Datos Instalaciones'!$S$15:$S$64)=1,'Datos Instalaciones'!$S$15,IF('Datos Instalaciones'!$S39="","",'Datos Instalaciones'!$S39))</f>
        <v/>
      </c>
      <c r="DO34" s="230" t="str">
        <f>IF(COUNTA('Datos Instalaciones'!$T$15:$T$64)=1,'Datos Instalaciones'!$T$15,IF('Datos Instalaciones'!$T39="","",'Datos Instalaciones'!$T39))</f>
        <v/>
      </c>
      <c r="DP34" s="230">
        <f>IF(COUNTA('Datos Instalaciones'!$U$15:$U$64)=1,'Datos Instalaciones'!$U$15,IF('Datos Instalaciones'!$U39="","",'Datos Instalaciones'!$U39))</f>
        <v>0</v>
      </c>
      <c r="DQ34" s="230" t="str">
        <f>IF(COUNTA('Datos Instalaciones'!$V$15:$V$64)=1,'Datos Instalaciones'!$V$15,IF('Datos Instalaciones'!$V39="","",'Datos Instalaciones'!$V39))</f>
        <v>Seleccione</v>
      </c>
      <c r="DR34" s="230" t="str">
        <f>IF(COUNTA('Datos Instalaciones'!$W$15:$W$64)=1,'Datos Instalaciones'!$W$15,IF('Datos Instalaciones'!$W39="","",'Datos Instalaciones'!$W39))</f>
        <v/>
      </c>
      <c r="DS34" s="230" t="str">
        <f>IF(COUNTA('Datos Instalaciones'!$X$15:$X$64)=1,'Datos Instalaciones'!$X$15,IF('Datos Instalaciones'!$X39="","",'Datos Instalaciones'!$X39))</f>
        <v/>
      </c>
      <c r="DT34" s="230">
        <f>IF(COUNTA('Datos Instalaciones'!$Y$15:$Y$64)=1,'Datos Instalaciones'!$Y$15,IF('Datos Instalaciones'!$Y39="","",'Datos Instalaciones'!$Y39))</f>
        <v>0</v>
      </c>
      <c r="DU34" s="230" t="str">
        <f>IF(COUNTA('Datos Instalaciones'!$Z$15:$Z$64)=1,'Datos Instalaciones'!$Z$15,IF('Datos Instalaciones'!$Z39="","",'Datos Instalaciones'!$Z39))</f>
        <v>Seleccione</v>
      </c>
      <c r="DV34" s="230" t="str">
        <f>IF(COUNTA('Datos Instalaciones'!$AA$15:$AA$64)=1,'Datos Instalaciones'!$AA$15,IF('Datos Instalaciones'!$AA39="","",'Datos Instalaciones'!$AA39))</f>
        <v/>
      </c>
      <c r="DW34" s="230" t="str">
        <f>IF(COUNTA('Datos Instalaciones'!$AB$15:$AB$64)=1,'Datos Instalaciones'!$AB$15,IF('Datos Instalaciones'!$AB39="","",'Datos Instalaciones'!$AB39))</f>
        <v/>
      </c>
      <c r="DX34" s="230">
        <f>IF(COUNTA('Datos Instalaciones'!$AC$15:$AC$64)=1,'Datos Instalaciones'!$AC$15,IF('Datos Instalaciones'!$AC39="","",'Datos Instalaciones'!$AC39))</f>
        <v>0</v>
      </c>
      <c r="DY34" s="230">
        <f>IF(COUNTA('Datos Instalaciones'!$AD$15:$AD$64)=1,'Datos Instalaciones'!$AD$15,IF('Datos Instalaciones'!$AD39="","",'Datos Instalaciones'!$AD39))</f>
        <v>0</v>
      </c>
    </row>
    <row r="35" spans="1:129" s="237" customFormat="1" ht="30" customHeight="1" thickBot="1" x14ac:dyDescent="0.3">
      <c r="A35" s="518"/>
      <c r="B35" s="230" t="str">
        <f>IF(COUNTA('Datos Instalaciones'!$B$15:$B$64)=1,'Datos Instalaciones'!$B$15,IF('Datos Instalaciones'!$B40="","",'Datos Instalaciones'!$B40))</f>
        <v/>
      </c>
      <c r="C35" s="230">
        <f>IF(COUNTA('Datos Instalaciones'!$C$15:$C$64)=1,'Datos Instalaciones'!$C$15,IF('Datos Instalaciones'!$C40="","",'Datos Instalaciones'!$C40))</f>
        <v>0</v>
      </c>
      <c r="D35" s="475" t="s">
        <v>41</v>
      </c>
      <c r="E35" s="422" t="str">
        <f>+IF(D35="Seleccione","",VLOOKUP(D35,'Datos Instalaciones'!$E$15:$AD$64,26,FALSE))</f>
        <v/>
      </c>
      <c r="F35" s="173">
        <v>26</v>
      </c>
      <c r="G35" s="230" t="s">
        <v>411</v>
      </c>
      <c r="H35" s="99"/>
      <c r="I35" s="99"/>
      <c r="J35" s="99"/>
      <c r="K35" s="230"/>
      <c r="L35" s="475" t="s">
        <v>41</v>
      </c>
      <c r="M35" s="475" t="s">
        <v>41</v>
      </c>
      <c r="N35" s="446" t="s">
        <v>474</v>
      </c>
      <c r="O35" s="99"/>
      <c r="P35" s="477" t="s">
        <v>41</v>
      </c>
      <c r="Q35" s="477" t="s">
        <v>41</v>
      </c>
      <c r="R35" s="476" t="s">
        <v>41</v>
      </c>
      <c r="S35" s="105"/>
      <c r="T35" s="403"/>
      <c r="U35" s="403"/>
      <c r="V35" s="471">
        <f t="shared" si="66"/>
        <v>0</v>
      </c>
      <c r="W35" s="236" t="s">
        <v>76</v>
      </c>
      <c r="X35" s="461" t="s">
        <v>41</v>
      </c>
      <c r="Y35" s="100"/>
      <c r="Z35" s="144">
        <f t="shared" si="0"/>
        <v>0</v>
      </c>
      <c r="AA35" s="102"/>
      <c r="AB35" s="144">
        <f t="shared" si="1"/>
        <v>0</v>
      </c>
      <c r="AC35" s="145">
        <f t="shared" si="2"/>
        <v>0</v>
      </c>
      <c r="AD35" s="145">
        <f t="shared" si="67"/>
        <v>0</v>
      </c>
      <c r="AE35" s="145">
        <f t="shared" si="4"/>
        <v>0</v>
      </c>
      <c r="AF35" s="461" t="s">
        <v>41</v>
      </c>
      <c r="AG35" s="101"/>
      <c r="AH35" s="174">
        <f t="shared" si="5"/>
        <v>0</v>
      </c>
      <c r="AI35" s="102"/>
      <c r="AJ35" s="174">
        <f t="shared" si="6"/>
        <v>0</v>
      </c>
      <c r="AK35" s="175">
        <f t="shared" si="7"/>
        <v>0</v>
      </c>
      <c r="AL35" s="176">
        <f t="shared" si="68"/>
        <v>0</v>
      </c>
      <c r="AM35" s="176">
        <f t="shared" si="9"/>
        <v>0</v>
      </c>
      <c r="AN35" s="461" t="s">
        <v>41</v>
      </c>
      <c r="AO35" s="103"/>
      <c r="AP35" s="177">
        <f t="shared" si="10"/>
        <v>0</v>
      </c>
      <c r="AQ35" s="104"/>
      <c r="AR35" s="177">
        <f t="shared" si="11"/>
        <v>0</v>
      </c>
      <c r="AS35" s="178">
        <f t="shared" si="12"/>
        <v>0</v>
      </c>
      <c r="AT35" s="179">
        <f t="shared" si="69"/>
        <v>0</v>
      </c>
      <c r="AU35" s="179">
        <f t="shared" si="14"/>
        <v>0</v>
      </c>
      <c r="AV35" s="461" t="s">
        <v>41</v>
      </c>
      <c r="AW35" s="103"/>
      <c r="AX35" s="177">
        <f t="shared" si="15"/>
        <v>0</v>
      </c>
      <c r="AY35" s="104"/>
      <c r="AZ35" s="356">
        <f t="shared" si="16"/>
        <v>0</v>
      </c>
      <c r="BA35" s="357">
        <f t="shared" si="17"/>
        <v>0</v>
      </c>
      <c r="BB35" s="358">
        <f t="shared" si="70"/>
        <v>0</v>
      </c>
      <c r="BC35" s="359">
        <f t="shared" si="19"/>
        <v>0</v>
      </c>
      <c r="BD35" s="473" t="s">
        <v>41</v>
      </c>
      <c r="BE35" s="360">
        <f t="shared" si="71"/>
        <v>0</v>
      </c>
      <c r="BF35" s="361">
        <f t="shared" si="21"/>
        <v>0</v>
      </c>
      <c r="BG35" s="362">
        <f t="shared" si="72"/>
        <v>0</v>
      </c>
      <c r="BH35" s="361" t="e">
        <f t="shared" si="73"/>
        <v>#DIV/0!</v>
      </c>
      <c r="BI35" s="362">
        <f t="shared" si="74"/>
        <v>0</v>
      </c>
      <c r="BJ35" s="458" t="str">
        <f>+IF(D35="Seleccione","",VLOOKUP(D35,'Datos Instalaciones'!$E$15:$F$64,2,FALSE))</f>
        <v/>
      </c>
      <c r="BK35" s="458">
        <f t="shared" si="75"/>
        <v>1</v>
      </c>
      <c r="BL35" s="464" t="s">
        <v>41</v>
      </c>
      <c r="BM35" s="460">
        <f t="shared" si="76"/>
        <v>1</v>
      </c>
      <c r="BN35" s="474" t="str">
        <f t="shared" si="45"/>
        <v>Seleccione</v>
      </c>
      <c r="BO35" s="459">
        <f t="shared" si="46"/>
        <v>1</v>
      </c>
      <c r="BP35" s="462" t="s">
        <v>41</v>
      </c>
      <c r="BQ35" s="459">
        <f t="shared" si="36"/>
        <v>1</v>
      </c>
      <c r="BR35" s="464" t="s">
        <v>41</v>
      </c>
      <c r="BS35" s="460">
        <f t="shared" si="77"/>
        <v>1</v>
      </c>
      <c r="BT35" s="464" t="s">
        <v>41</v>
      </c>
      <c r="BU35" s="460">
        <f t="shared" si="78"/>
        <v>1</v>
      </c>
      <c r="BV35" s="464" t="s">
        <v>41</v>
      </c>
      <c r="BW35" s="460">
        <f t="shared" si="79"/>
        <v>1</v>
      </c>
      <c r="BX35" s="470" t="str">
        <f t="shared" si="47"/>
        <v>Seleccione</v>
      </c>
      <c r="BY35" s="460">
        <f t="shared" si="48"/>
        <v>1</v>
      </c>
      <c r="BZ35" s="460">
        <f t="shared" si="37"/>
        <v>1</v>
      </c>
      <c r="CA35" s="468">
        <f t="shared" ref="CA35:CG35" si="92">+CA34</f>
        <v>1</v>
      </c>
      <c r="CB35" s="468">
        <f t="shared" si="92"/>
        <v>1</v>
      </c>
      <c r="CC35" s="468">
        <f t="shared" si="92"/>
        <v>1</v>
      </c>
      <c r="CD35" s="468">
        <f t="shared" si="92"/>
        <v>1</v>
      </c>
      <c r="CE35" s="468">
        <f t="shared" si="92"/>
        <v>1</v>
      </c>
      <c r="CF35" s="468">
        <f t="shared" si="92"/>
        <v>1</v>
      </c>
      <c r="CG35" s="460">
        <f t="shared" si="92"/>
        <v>1</v>
      </c>
      <c r="CH35" s="464" t="s">
        <v>41</v>
      </c>
      <c r="CI35" s="460">
        <f t="shared" si="30"/>
        <v>1</v>
      </c>
      <c r="CJ35" s="460">
        <v>1</v>
      </c>
      <c r="CK35" s="465">
        <f t="shared" si="81"/>
        <v>1</v>
      </c>
      <c r="CL35" s="460">
        <f t="shared" si="82"/>
        <v>1</v>
      </c>
      <c r="CM35" s="222">
        <f t="shared" si="83"/>
        <v>0</v>
      </c>
      <c r="CN35" s="186">
        <f t="shared" si="84"/>
        <v>0</v>
      </c>
      <c r="CO35" s="222">
        <f t="shared" si="31"/>
        <v>0</v>
      </c>
      <c r="CP35" s="187">
        <f t="shared" si="32"/>
        <v>0</v>
      </c>
      <c r="CQ35" s="222">
        <f t="shared" si="33"/>
        <v>0</v>
      </c>
      <c r="CR35" s="187">
        <f t="shared" si="34"/>
        <v>0</v>
      </c>
      <c r="CS35" s="222">
        <f t="shared" si="85"/>
        <v>0</v>
      </c>
      <c r="CT35" s="186">
        <f t="shared" si="86"/>
        <v>0</v>
      </c>
      <c r="CU35" s="224"/>
      <c r="CV35" s="224"/>
      <c r="CW35" s="230" t="str">
        <f>IF(COUNTA('Datos Instalaciones'!$B$15:$B$64)=1,'Datos Instalaciones'!$B$15,IF('Datos Instalaciones'!$B40="","",'Datos Instalaciones'!$B40))</f>
        <v/>
      </c>
      <c r="CX35" s="230">
        <f>IF(COUNTA('Datos Instalaciones'!$C$15:$C$64)=1,'Datos Instalaciones'!$C$15,IF('Datos Instalaciones'!$C40="","",'Datos Instalaciones'!$C40))</f>
        <v>0</v>
      </c>
      <c r="CY35" s="230">
        <f>IF(COUNTA('Datos Instalaciones'!$D$15:$D$64)=1,'Datos Instalaciones'!$D$15,IF('Datos Instalaciones'!$D40="","",'Datos Instalaciones'!$D40))</f>
        <v>26</v>
      </c>
      <c r="CZ35" s="230" t="str">
        <f>IF(COUNTA('Datos Instalaciones'!$E$15:$E$64)=1,'Datos Instalaciones'!$E$15,IF('Datos Instalaciones'!$E40="","",'Datos Instalaciones'!$E40))</f>
        <v/>
      </c>
      <c r="DA35" s="230" t="str">
        <f>IF(COUNTA('Datos Instalaciones'!$F$15:$F$64)=1,'Datos Instalaciones'!$F$15,IF('Datos Instalaciones'!$F40="","",'Datos Instalaciones'!$F40))</f>
        <v>Seleccione</v>
      </c>
      <c r="DB35" s="230" t="str">
        <f>IF(COUNTA('Datos Instalaciones'!$G$15:$G$64)=1,'Datos Instalaciones'!$G$15,IF('Datos Instalaciones'!$G40="","",'Datos Instalaciones'!$G40))</f>
        <v/>
      </c>
      <c r="DC35" s="230" t="str">
        <f>IF(COUNTA('Datos Instalaciones'!$H$15:$H$64)=1,'Datos Instalaciones'!$H$15,IF('Datos Instalaciones'!$H40="","",'Datos Instalaciones'!$H40))</f>
        <v>Seleccione</v>
      </c>
      <c r="DD35" s="230" t="str">
        <f>IF(COUNTA('Datos Instalaciones'!$I$15:$I$64)=1,'Datos Instalaciones'!$I$15,IF('Datos Instalaciones'!$I40="","",'Datos Instalaciones'!$I40))</f>
        <v/>
      </c>
      <c r="DE35" s="230">
        <f>IF(COUNTA('Datos Instalaciones'!$J$15:$J$64)=1,'Datos Instalaciones'!$J$15,IF('Datos Instalaciones'!$J40="","",'Datos Instalaciones'!$J40))</f>
        <v>0</v>
      </c>
      <c r="DF35" s="230" t="str">
        <f>IF(COUNTA('Datos Instalaciones'!$K$15:$K$64)=1,'Datos Instalaciones'!$K$15,IF('Datos Instalaciones'!$K40="","",'Datos Instalaciones'!$K40))</f>
        <v>Seleccione</v>
      </c>
      <c r="DG35" s="230" t="str">
        <f>IF(COUNTA('Datos Instalaciones'!$L$15:$L$64)=1,'Datos Instalaciones'!$L$15,IF('Datos Instalaciones'!$L40="","",'Datos Instalaciones'!$L40))</f>
        <v/>
      </c>
      <c r="DH35" s="230">
        <f>IF(COUNTA('Datos Instalaciones'!$M$15:$M$64)=1,'Datos Instalaciones'!$M$15,IF('Datos Instalaciones'!$M40="","",'Datos Instalaciones'!$M40))</f>
        <v>0</v>
      </c>
      <c r="DI35" s="230" t="str">
        <f>IF(COUNTA('Datos Instalaciones'!$N$15:$N$64)=1,'Datos Instalaciones'!$N$15,IF('Datos Instalaciones'!$N40="","",'Datos Instalaciones'!$N40))</f>
        <v>Seleccione</v>
      </c>
      <c r="DJ35" s="230" t="str">
        <f>IF(COUNTA('Datos Instalaciones'!$O$15:$O$64)=1,'Datos Instalaciones'!$O$15,IF('Datos Instalaciones'!$O40="","",'Datos Instalaciones'!$O40))</f>
        <v/>
      </c>
      <c r="DK35" s="230" t="str">
        <f>IF(COUNTA('Datos Instalaciones'!$P$15:$P$64)=1,'Datos Instalaciones'!$P$15,IF('Datos Instalaciones'!$P40="","",'Datos Instalaciones'!$P40))</f>
        <v/>
      </c>
      <c r="DL35" s="230">
        <f>IF(COUNTA('Datos Instalaciones'!$Q$15:$Q$64)=1,'Datos Instalaciones'!$Q$15,IF('Datos Instalaciones'!$Q40="","",'Datos Instalaciones'!$Q40))</f>
        <v>0</v>
      </c>
      <c r="DM35" s="230" t="str">
        <f>IF(COUNTA('Datos Instalaciones'!$R$15:$R$64)=1,'Datos Instalaciones'!$R$15,IF('Datos Instalaciones'!$R40="","",'Datos Instalaciones'!$R40))</f>
        <v>Seleccione</v>
      </c>
      <c r="DN35" s="230" t="str">
        <f>IF(COUNTA('Datos Instalaciones'!$S$15:$S$64)=1,'Datos Instalaciones'!$S$15,IF('Datos Instalaciones'!$S40="","",'Datos Instalaciones'!$S40))</f>
        <v/>
      </c>
      <c r="DO35" s="230" t="str">
        <f>IF(COUNTA('Datos Instalaciones'!$T$15:$T$64)=1,'Datos Instalaciones'!$T$15,IF('Datos Instalaciones'!$T40="","",'Datos Instalaciones'!$T40))</f>
        <v/>
      </c>
      <c r="DP35" s="230">
        <f>IF(COUNTA('Datos Instalaciones'!$U$15:$U$64)=1,'Datos Instalaciones'!$U$15,IF('Datos Instalaciones'!$U40="","",'Datos Instalaciones'!$U40))</f>
        <v>0</v>
      </c>
      <c r="DQ35" s="230" t="str">
        <f>IF(COUNTA('Datos Instalaciones'!$V$15:$V$64)=1,'Datos Instalaciones'!$V$15,IF('Datos Instalaciones'!$V40="","",'Datos Instalaciones'!$V40))</f>
        <v>Seleccione</v>
      </c>
      <c r="DR35" s="230" t="str">
        <f>IF(COUNTA('Datos Instalaciones'!$W$15:$W$64)=1,'Datos Instalaciones'!$W$15,IF('Datos Instalaciones'!$W40="","",'Datos Instalaciones'!$W40))</f>
        <v/>
      </c>
      <c r="DS35" s="230" t="str">
        <f>IF(COUNTA('Datos Instalaciones'!$X$15:$X$64)=1,'Datos Instalaciones'!$X$15,IF('Datos Instalaciones'!$X40="","",'Datos Instalaciones'!$X40))</f>
        <v/>
      </c>
      <c r="DT35" s="230">
        <f>IF(COUNTA('Datos Instalaciones'!$Y$15:$Y$64)=1,'Datos Instalaciones'!$Y$15,IF('Datos Instalaciones'!$Y40="","",'Datos Instalaciones'!$Y40))</f>
        <v>0</v>
      </c>
      <c r="DU35" s="230" t="str">
        <f>IF(COUNTA('Datos Instalaciones'!$Z$15:$Z$64)=1,'Datos Instalaciones'!$Z$15,IF('Datos Instalaciones'!$Z40="","",'Datos Instalaciones'!$Z40))</f>
        <v>Seleccione</v>
      </c>
      <c r="DV35" s="230" t="str">
        <f>IF(COUNTA('Datos Instalaciones'!$AA$15:$AA$64)=1,'Datos Instalaciones'!$AA$15,IF('Datos Instalaciones'!$AA40="","",'Datos Instalaciones'!$AA40))</f>
        <v/>
      </c>
      <c r="DW35" s="230" t="str">
        <f>IF(COUNTA('Datos Instalaciones'!$AB$15:$AB$64)=1,'Datos Instalaciones'!$AB$15,IF('Datos Instalaciones'!$AB40="","",'Datos Instalaciones'!$AB40))</f>
        <v/>
      </c>
      <c r="DX35" s="230">
        <f>IF(COUNTA('Datos Instalaciones'!$AC$15:$AC$64)=1,'Datos Instalaciones'!$AC$15,IF('Datos Instalaciones'!$AC40="","",'Datos Instalaciones'!$AC40))</f>
        <v>0</v>
      </c>
      <c r="DY35" s="230">
        <f>IF(COUNTA('Datos Instalaciones'!$AD$15:$AD$64)=1,'Datos Instalaciones'!$AD$15,IF('Datos Instalaciones'!$AD40="","",'Datos Instalaciones'!$AD40))</f>
        <v>0</v>
      </c>
    </row>
    <row r="36" spans="1:129" s="237" customFormat="1" ht="30" customHeight="1" thickBot="1" x14ac:dyDescent="0.3">
      <c r="A36" s="518"/>
      <c r="B36" s="230" t="str">
        <f>IF(COUNTA('Datos Instalaciones'!$B$15:$B$64)=1,'Datos Instalaciones'!$B$15,IF('Datos Instalaciones'!$B41="","",'Datos Instalaciones'!$B41))</f>
        <v/>
      </c>
      <c r="C36" s="230">
        <f>IF(COUNTA('Datos Instalaciones'!$C$15:$C$64)=1,'Datos Instalaciones'!$C$15,IF('Datos Instalaciones'!$C41="","",'Datos Instalaciones'!$C41))</f>
        <v>0</v>
      </c>
      <c r="D36" s="475" t="s">
        <v>41</v>
      </c>
      <c r="E36" s="422" t="str">
        <f>+IF(D36="Seleccione","",VLOOKUP(D36,'Datos Instalaciones'!$E$15:$AD$64,26,FALSE))</f>
        <v/>
      </c>
      <c r="F36" s="173">
        <v>27</v>
      </c>
      <c r="G36" s="230" t="s">
        <v>411</v>
      </c>
      <c r="H36" s="99"/>
      <c r="I36" s="99"/>
      <c r="J36" s="99"/>
      <c r="K36" s="230"/>
      <c r="L36" s="475" t="s">
        <v>41</v>
      </c>
      <c r="M36" s="475" t="s">
        <v>41</v>
      </c>
      <c r="N36" s="446" t="s">
        <v>474</v>
      </c>
      <c r="O36" s="99"/>
      <c r="P36" s="477" t="s">
        <v>41</v>
      </c>
      <c r="Q36" s="477" t="s">
        <v>41</v>
      </c>
      <c r="R36" s="476" t="s">
        <v>41</v>
      </c>
      <c r="S36" s="105"/>
      <c r="T36" s="403"/>
      <c r="U36" s="403"/>
      <c r="V36" s="471">
        <f t="shared" si="66"/>
        <v>0</v>
      </c>
      <c r="W36" s="236" t="s">
        <v>76</v>
      </c>
      <c r="X36" s="461" t="s">
        <v>41</v>
      </c>
      <c r="Y36" s="100"/>
      <c r="Z36" s="144">
        <f t="shared" si="0"/>
        <v>0</v>
      </c>
      <c r="AA36" s="102"/>
      <c r="AB36" s="144">
        <f t="shared" si="1"/>
        <v>0</v>
      </c>
      <c r="AC36" s="145">
        <f t="shared" si="2"/>
        <v>0</v>
      </c>
      <c r="AD36" s="145">
        <f t="shared" si="67"/>
        <v>0</v>
      </c>
      <c r="AE36" s="145">
        <f t="shared" si="4"/>
        <v>0</v>
      </c>
      <c r="AF36" s="461" t="s">
        <v>41</v>
      </c>
      <c r="AG36" s="101"/>
      <c r="AH36" s="174">
        <f t="shared" si="5"/>
        <v>0</v>
      </c>
      <c r="AI36" s="102"/>
      <c r="AJ36" s="174">
        <f t="shared" si="6"/>
        <v>0</v>
      </c>
      <c r="AK36" s="175">
        <f t="shared" si="7"/>
        <v>0</v>
      </c>
      <c r="AL36" s="176">
        <f t="shared" si="68"/>
        <v>0</v>
      </c>
      <c r="AM36" s="176">
        <f t="shared" si="9"/>
        <v>0</v>
      </c>
      <c r="AN36" s="461" t="s">
        <v>41</v>
      </c>
      <c r="AO36" s="103"/>
      <c r="AP36" s="177">
        <f t="shared" si="10"/>
        <v>0</v>
      </c>
      <c r="AQ36" s="104"/>
      <c r="AR36" s="177">
        <f t="shared" si="11"/>
        <v>0</v>
      </c>
      <c r="AS36" s="178">
        <f t="shared" si="12"/>
        <v>0</v>
      </c>
      <c r="AT36" s="179">
        <f t="shared" si="69"/>
        <v>0</v>
      </c>
      <c r="AU36" s="179">
        <f t="shared" si="14"/>
        <v>0</v>
      </c>
      <c r="AV36" s="461" t="s">
        <v>41</v>
      </c>
      <c r="AW36" s="103"/>
      <c r="AX36" s="177">
        <f t="shared" si="15"/>
        <v>0</v>
      </c>
      <c r="AY36" s="104"/>
      <c r="AZ36" s="356">
        <f t="shared" si="16"/>
        <v>0</v>
      </c>
      <c r="BA36" s="357">
        <f t="shared" si="17"/>
        <v>0</v>
      </c>
      <c r="BB36" s="358">
        <f t="shared" si="70"/>
        <v>0</v>
      </c>
      <c r="BC36" s="359">
        <f t="shared" si="19"/>
        <v>0</v>
      </c>
      <c r="BD36" s="473" t="s">
        <v>41</v>
      </c>
      <c r="BE36" s="360">
        <f t="shared" si="71"/>
        <v>0</v>
      </c>
      <c r="BF36" s="361">
        <f t="shared" si="21"/>
        <v>0</v>
      </c>
      <c r="BG36" s="362">
        <f t="shared" si="72"/>
        <v>0</v>
      </c>
      <c r="BH36" s="361" t="e">
        <f t="shared" si="73"/>
        <v>#DIV/0!</v>
      </c>
      <c r="BI36" s="362">
        <f t="shared" si="74"/>
        <v>0</v>
      </c>
      <c r="BJ36" s="458" t="str">
        <f>+IF(D36="Seleccione","",VLOOKUP(D36,'Datos Instalaciones'!$E$15:$F$64,2,FALSE))</f>
        <v/>
      </c>
      <c r="BK36" s="458">
        <f t="shared" si="75"/>
        <v>1</v>
      </c>
      <c r="BL36" s="464" t="s">
        <v>41</v>
      </c>
      <c r="BM36" s="460">
        <f t="shared" si="76"/>
        <v>1</v>
      </c>
      <c r="BN36" s="474" t="str">
        <f t="shared" si="45"/>
        <v>Seleccione</v>
      </c>
      <c r="BO36" s="459">
        <f t="shared" si="46"/>
        <v>1</v>
      </c>
      <c r="BP36" s="462" t="s">
        <v>41</v>
      </c>
      <c r="BQ36" s="459">
        <f t="shared" si="36"/>
        <v>1</v>
      </c>
      <c r="BR36" s="464" t="s">
        <v>41</v>
      </c>
      <c r="BS36" s="460">
        <f t="shared" si="77"/>
        <v>1</v>
      </c>
      <c r="BT36" s="464" t="s">
        <v>41</v>
      </c>
      <c r="BU36" s="460">
        <f t="shared" si="78"/>
        <v>1</v>
      </c>
      <c r="BV36" s="464" t="s">
        <v>41</v>
      </c>
      <c r="BW36" s="460">
        <f t="shared" si="79"/>
        <v>1</v>
      </c>
      <c r="BX36" s="470" t="str">
        <f t="shared" si="47"/>
        <v>Seleccione</v>
      </c>
      <c r="BY36" s="460">
        <f t="shared" si="48"/>
        <v>1</v>
      </c>
      <c r="BZ36" s="460">
        <f t="shared" si="37"/>
        <v>1</v>
      </c>
      <c r="CA36" s="468">
        <f t="shared" ref="CA36:CG36" si="93">+CA35</f>
        <v>1</v>
      </c>
      <c r="CB36" s="468">
        <f t="shared" si="93"/>
        <v>1</v>
      </c>
      <c r="CC36" s="468">
        <f t="shared" si="93"/>
        <v>1</v>
      </c>
      <c r="CD36" s="468">
        <f t="shared" si="93"/>
        <v>1</v>
      </c>
      <c r="CE36" s="468">
        <f t="shared" si="93"/>
        <v>1</v>
      </c>
      <c r="CF36" s="468">
        <f t="shared" si="93"/>
        <v>1</v>
      </c>
      <c r="CG36" s="460">
        <f t="shared" si="93"/>
        <v>1</v>
      </c>
      <c r="CH36" s="464" t="s">
        <v>41</v>
      </c>
      <c r="CI36" s="460">
        <f t="shared" si="30"/>
        <v>1</v>
      </c>
      <c r="CJ36" s="460">
        <v>1</v>
      </c>
      <c r="CK36" s="465">
        <f t="shared" si="81"/>
        <v>1</v>
      </c>
      <c r="CL36" s="460">
        <f t="shared" si="82"/>
        <v>1</v>
      </c>
      <c r="CM36" s="222">
        <f t="shared" si="83"/>
        <v>0</v>
      </c>
      <c r="CN36" s="186">
        <f t="shared" si="84"/>
        <v>0</v>
      </c>
      <c r="CO36" s="222">
        <f t="shared" si="31"/>
        <v>0</v>
      </c>
      <c r="CP36" s="187">
        <f t="shared" si="32"/>
        <v>0</v>
      </c>
      <c r="CQ36" s="222">
        <f t="shared" si="33"/>
        <v>0</v>
      </c>
      <c r="CR36" s="187">
        <f t="shared" si="34"/>
        <v>0</v>
      </c>
      <c r="CS36" s="222">
        <f t="shared" si="85"/>
        <v>0</v>
      </c>
      <c r="CT36" s="186">
        <f t="shared" si="86"/>
        <v>0</v>
      </c>
      <c r="CU36" s="224"/>
      <c r="CV36" s="224"/>
      <c r="CW36" s="230" t="str">
        <f>IF(COUNTA('Datos Instalaciones'!$B$15:$B$64)=1,'Datos Instalaciones'!$B$15,IF('Datos Instalaciones'!$B41="","",'Datos Instalaciones'!$B41))</f>
        <v/>
      </c>
      <c r="CX36" s="230">
        <f>IF(COUNTA('Datos Instalaciones'!$C$15:$C$64)=1,'Datos Instalaciones'!$C$15,IF('Datos Instalaciones'!$C41="","",'Datos Instalaciones'!$C41))</f>
        <v>0</v>
      </c>
      <c r="CY36" s="230">
        <f>IF(COUNTA('Datos Instalaciones'!$D$15:$D$64)=1,'Datos Instalaciones'!$D$15,IF('Datos Instalaciones'!$D41="","",'Datos Instalaciones'!$D41))</f>
        <v>27</v>
      </c>
      <c r="CZ36" s="230" t="str">
        <f>IF(COUNTA('Datos Instalaciones'!$E$15:$E$64)=1,'Datos Instalaciones'!$E$15,IF('Datos Instalaciones'!$E41="","",'Datos Instalaciones'!$E41))</f>
        <v/>
      </c>
      <c r="DA36" s="230" t="str">
        <f>IF(COUNTA('Datos Instalaciones'!$F$15:$F$64)=1,'Datos Instalaciones'!$F$15,IF('Datos Instalaciones'!$F41="","",'Datos Instalaciones'!$F41))</f>
        <v>Seleccione</v>
      </c>
      <c r="DB36" s="230" t="str">
        <f>IF(COUNTA('Datos Instalaciones'!$G$15:$G$64)=1,'Datos Instalaciones'!$G$15,IF('Datos Instalaciones'!$G41="","",'Datos Instalaciones'!$G41))</f>
        <v/>
      </c>
      <c r="DC36" s="230" t="str">
        <f>IF(COUNTA('Datos Instalaciones'!$H$15:$H$64)=1,'Datos Instalaciones'!$H$15,IF('Datos Instalaciones'!$H41="","",'Datos Instalaciones'!$H41))</f>
        <v>Seleccione</v>
      </c>
      <c r="DD36" s="230" t="str">
        <f>IF(COUNTA('Datos Instalaciones'!$I$15:$I$64)=1,'Datos Instalaciones'!$I$15,IF('Datos Instalaciones'!$I41="","",'Datos Instalaciones'!$I41))</f>
        <v/>
      </c>
      <c r="DE36" s="230">
        <f>IF(COUNTA('Datos Instalaciones'!$J$15:$J$64)=1,'Datos Instalaciones'!$J$15,IF('Datos Instalaciones'!$J41="","",'Datos Instalaciones'!$J41))</f>
        <v>0</v>
      </c>
      <c r="DF36" s="230" t="str">
        <f>IF(COUNTA('Datos Instalaciones'!$K$15:$K$64)=1,'Datos Instalaciones'!$K$15,IF('Datos Instalaciones'!$K41="","",'Datos Instalaciones'!$K41))</f>
        <v>Seleccione</v>
      </c>
      <c r="DG36" s="230" t="str">
        <f>IF(COUNTA('Datos Instalaciones'!$L$15:$L$64)=1,'Datos Instalaciones'!$L$15,IF('Datos Instalaciones'!$L41="","",'Datos Instalaciones'!$L41))</f>
        <v/>
      </c>
      <c r="DH36" s="230">
        <f>IF(COUNTA('Datos Instalaciones'!$M$15:$M$64)=1,'Datos Instalaciones'!$M$15,IF('Datos Instalaciones'!$M41="","",'Datos Instalaciones'!$M41))</f>
        <v>0</v>
      </c>
      <c r="DI36" s="230" t="str">
        <f>IF(COUNTA('Datos Instalaciones'!$N$15:$N$64)=1,'Datos Instalaciones'!$N$15,IF('Datos Instalaciones'!$N41="","",'Datos Instalaciones'!$N41))</f>
        <v>Seleccione</v>
      </c>
      <c r="DJ36" s="230" t="str">
        <f>IF(COUNTA('Datos Instalaciones'!$O$15:$O$64)=1,'Datos Instalaciones'!$O$15,IF('Datos Instalaciones'!$O41="","",'Datos Instalaciones'!$O41))</f>
        <v/>
      </c>
      <c r="DK36" s="230" t="str">
        <f>IF(COUNTA('Datos Instalaciones'!$P$15:$P$64)=1,'Datos Instalaciones'!$P$15,IF('Datos Instalaciones'!$P41="","",'Datos Instalaciones'!$P41))</f>
        <v/>
      </c>
      <c r="DL36" s="230">
        <f>IF(COUNTA('Datos Instalaciones'!$Q$15:$Q$64)=1,'Datos Instalaciones'!$Q$15,IF('Datos Instalaciones'!$Q41="","",'Datos Instalaciones'!$Q41))</f>
        <v>0</v>
      </c>
      <c r="DM36" s="230" t="str">
        <f>IF(COUNTA('Datos Instalaciones'!$R$15:$R$64)=1,'Datos Instalaciones'!$R$15,IF('Datos Instalaciones'!$R41="","",'Datos Instalaciones'!$R41))</f>
        <v>Seleccione</v>
      </c>
      <c r="DN36" s="230" t="str">
        <f>IF(COUNTA('Datos Instalaciones'!$S$15:$S$64)=1,'Datos Instalaciones'!$S$15,IF('Datos Instalaciones'!$S41="","",'Datos Instalaciones'!$S41))</f>
        <v/>
      </c>
      <c r="DO36" s="230" t="str">
        <f>IF(COUNTA('Datos Instalaciones'!$T$15:$T$64)=1,'Datos Instalaciones'!$T$15,IF('Datos Instalaciones'!$T41="","",'Datos Instalaciones'!$T41))</f>
        <v/>
      </c>
      <c r="DP36" s="230">
        <f>IF(COUNTA('Datos Instalaciones'!$U$15:$U$64)=1,'Datos Instalaciones'!$U$15,IF('Datos Instalaciones'!$U41="","",'Datos Instalaciones'!$U41))</f>
        <v>0</v>
      </c>
      <c r="DQ36" s="230" t="str">
        <f>IF(COUNTA('Datos Instalaciones'!$V$15:$V$64)=1,'Datos Instalaciones'!$V$15,IF('Datos Instalaciones'!$V41="","",'Datos Instalaciones'!$V41))</f>
        <v>Seleccione</v>
      </c>
      <c r="DR36" s="230" t="str">
        <f>IF(COUNTA('Datos Instalaciones'!$W$15:$W$64)=1,'Datos Instalaciones'!$W$15,IF('Datos Instalaciones'!$W41="","",'Datos Instalaciones'!$W41))</f>
        <v/>
      </c>
      <c r="DS36" s="230" t="str">
        <f>IF(COUNTA('Datos Instalaciones'!$X$15:$X$64)=1,'Datos Instalaciones'!$X$15,IF('Datos Instalaciones'!$X41="","",'Datos Instalaciones'!$X41))</f>
        <v/>
      </c>
      <c r="DT36" s="230">
        <f>IF(COUNTA('Datos Instalaciones'!$Y$15:$Y$64)=1,'Datos Instalaciones'!$Y$15,IF('Datos Instalaciones'!$Y41="","",'Datos Instalaciones'!$Y41))</f>
        <v>0</v>
      </c>
      <c r="DU36" s="230" t="str">
        <f>IF(COUNTA('Datos Instalaciones'!$Z$15:$Z$64)=1,'Datos Instalaciones'!$Z$15,IF('Datos Instalaciones'!$Z41="","",'Datos Instalaciones'!$Z41))</f>
        <v>Seleccione</v>
      </c>
      <c r="DV36" s="230" t="str">
        <f>IF(COUNTA('Datos Instalaciones'!$AA$15:$AA$64)=1,'Datos Instalaciones'!$AA$15,IF('Datos Instalaciones'!$AA41="","",'Datos Instalaciones'!$AA41))</f>
        <v/>
      </c>
      <c r="DW36" s="230" t="str">
        <f>IF(COUNTA('Datos Instalaciones'!$AB$15:$AB$64)=1,'Datos Instalaciones'!$AB$15,IF('Datos Instalaciones'!$AB41="","",'Datos Instalaciones'!$AB41))</f>
        <v/>
      </c>
      <c r="DX36" s="230">
        <f>IF(COUNTA('Datos Instalaciones'!$AC$15:$AC$64)=1,'Datos Instalaciones'!$AC$15,IF('Datos Instalaciones'!$AC41="","",'Datos Instalaciones'!$AC41))</f>
        <v>0</v>
      </c>
      <c r="DY36" s="230">
        <f>IF(COUNTA('Datos Instalaciones'!$AD$15:$AD$64)=1,'Datos Instalaciones'!$AD$15,IF('Datos Instalaciones'!$AD41="","",'Datos Instalaciones'!$AD41))</f>
        <v>0</v>
      </c>
    </row>
    <row r="37" spans="1:129" s="237" customFormat="1" ht="30" customHeight="1" thickBot="1" x14ac:dyDescent="0.3">
      <c r="A37" s="518"/>
      <c r="B37" s="230" t="str">
        <f>IF(COUNTA('Datos Instalaciones'!$B$15:$B$64)=1,'Datos Instalaciones'!$B$15,IF('Datos Instalaciones'!$B42="","",'Datos Instalaciones'!$B42))</f>
        <v/>
      </c>
      <c r="C37" s="230">
        <f>IF(COUNTA('Datos Instalaciones'!$C$15:$C$64)=1,'Datos Instalaciones'!$C$15,IF('Datos Instalaciones'!$C42="","",'Datos Instalaciones'!$C42))</f>
        <v>0</v>
      </c>
      <c r="D37" s="475" t="s">
        <v>41</v>
      </c>
      <c r="E37" s="422" t="str">
        <f>+IF(D37="Seleccione","",VLOOKUP(D37,'Datos Instalaciones'!$E$15:$AD$64,26,FALSE))</f>
        <v/>
      </c>
      <c r="F37" s="173">
        <v>28</v>
      </c>
      <c r="G37" s="230" t="s">
        <v>411</v>
      </c>
      <c r="H37" s="99"/>
      <c r="I37" s="99"/>
      <c r="J37" s="99"/>
      <c r="K37" s="230"/>
      <c r="L37" s="475" t="s">
        <v>41</v>
      </c>
      <c r="M37" s="475" t="s">
        <v>41</v>
      </c>
      <c r="N37" s="446" t="s">
        <v>474</v>
      </c>
      <c r="O37" s="99"/>
      <c r="P37" s="477" t="s">
        <v>41</v>
      </c>
      <c r="Q37" s="477" t="s">
        <v>41</v>
      </c>
      <c r="R37" s="476" t="s">
        <v>41</v>
      </c>
      <c r="S37" s="105"/>
      <c r="T37" s="403"/>
      <c r="U37" s="403"/>
      <c r="V37" s="471">
        <f t="shared" si="66"/>
        <v>0</v>
      </c>
      <c r="W37" s="236" t="s">
        <v>76</v>
      </c>
      <c r="X37" s="461" t="s">
        <v>41</v>
      </c>
      <c r="Y37" s="100"/>
      <c r="Z37" s="144">
        <f t="shared" si="0"/>
        <v>0</v>
      </c>
      <c r="AA37" s="102"/>
      <c r="AB37" s="144">
        <f t="shared" si="1"/>
        <v>0</v>
      </c>
      <c r="AC37" s="145">
        <f t="shared" si="2"/>
        <v>0</v>
      </c>
      <c r="AD37" s="145">
        <f t="shared" si="67"/>
        <v>0</v>
      </c>
      <c r="AE37" s="145">
        <f t="shared" si="4"/>
        <v>0</v>
      </c>
      <c r="AF37" s="461" t="s">
        <v>41</v>
      </c>
      <c r="AG37" s="101"/>
      <c r="AH37" s="174">
        <f t="shared" si="5"/>
        <v>0</v>
      </c>
      <c r="AI37" s="102"/>
      <c r="AJ37" s="174">
        <f t="shared" si="6"/>
        <v>0</v>
      </c>
      <c r="AK37" s="175">
        <f t="shared" si="7"/>
        <v>0</v>
      </c>
      <c r="AL37" s="176">
        <f t="shared" si="68"/>
        <v>0</v>
      </c>
      <c r="AM37" s="176">
        <f t="shared" si="9"/>
        <v>0</v>
      </c>
      <c r="AN37" s="461" t="s">
        <v>41</v>
      </c>
      <c r="AO37" s="103"/>
      <c r="AP37" s="177">
        <f t="shared" si="10"/>
        <v>0</v>
      </c>
      <c r="AQ37" s="104"/>
      <c r="AR37" s="177">
        <f t="shared" si="11"/>
        <v>0</v>
      </c>
      <c r="AS37" s="178">
        <f t="shared" si="12"/>
        <v>0</v>
      </c>
      <c r="AT37" s="179">
        <f t="shared" si="69"/>
        <v>0</v>
      </c>
      <c r="AU37" s="179">
        <f t="shared" si="14"/>
        <v>0</v>
      </c>
      <c r="AV37" s="461" t="s">
        <v>41</v>
      </c>
      <c r="AW37" s="103"/>
      <c r="AX37" s="177">
        <f t="shared" si="15"/>
        <v>0</v>
      </c>
      <c r="AY37" s="104"/>
      <c r="AZ37" s="356">
        <f t="shared" si="16"/>
        <v>0</v>
      </c>
      <c r="BA37" s="357">
        <f t="shared" si="17"/>
        <v>0</v>
      </c>
      <c r="BB37" s="358">
        <f t="shared" si="70"/>
        <v>0</v>
      </c>
      <c r="BC37" s="359">
        <f t="shared" si="19"/>
        <v>0</v>
      </c>
      <c r="BD37" s="473" t="s">
        <v>41</v>
      </c>
      <c r="BE37" s="360">
        <f t="shared" si="71"/>
        <v>0</v>
      </c>
      <c r="BF37" s="361">
        <f t="shared" si="21"/>
        <v>0</v>
      </c>
      <c r="BG37" s="362">
        <f t="shared" si="72"/>
        <v>0</v>
      </c>
      <c r="BH37" s="361" t="e">
        <f t="shared" si="73"/>
        <v>#DIV/0!</v>
      </c>
      <c r="BI37" s="362">
        <f t="shared" si="74"/>
        <v>0</v>
      </c>
      <c r="BJ37" s="458" t="str">
        <f>+IF(D37="Seleccione","",VLOOKUP(D37,'Datos Instalaciones'!$E$15:$F$64,2,FALSE))</f>
        <v/>
      </c>
      <c r="BK37" s="458">
        <f t="shared" si="75"/>
        <v>1</v>
      </c>
      <c r="BL37" s="464" t="s">
        <v>41</v>
      </c>
      <c r="BM37" s="460">
        <f t="shared" si="76"/>
        <v>1</v>
      </c>
      <c r="BN37" s="474" t="str">
        <f t="shared" si="45"/>
        <v>Seleccione</v>
      </c>
      <c r="BO37" s="459">
        <f t="shared" si="46"/>
        <v>1</v>
      </c>
      <c r="BP37" s="462" t="s">
        <v>41</v>
      </c>
      <c r="BQ37" s="459">
        <f t="shared" si="36"/>
        <v>1</v>
      </c>
      <c r="BR37" s="464" t="s">
        <v>41</v>
      </c>
      <c r="BS37" s="460">
        <f t="shared" si="77"/>
        <v>1</v>
      </c>
      <c r="BT37" s="464" t="s">
        <v>41</v>
      </c>
      <c r="BU37" s="460">
        <f t="shared" si="78"/>
        <v>1</v>
      </c>
      <c r="BV37" s="464" t="s">
        <v>41</v>
      </c>
      <c r="BW37" s="460">
        <f t="shared" si="79"/>
        <v>1</v>
      </c>
      <c r="BX37" s="470" t="str">
        <f t="shared" si="47"/>
        <v>Seleccione</v>
      </c>
      <c r="BY37" s="460">
        <f t="shared" si="48"/>
        <v>1</v>
      </c>
      <c r="BZ37" s="460">
        <f t="shared" si="37"/>
        <v>1</v>
      </c>
      <c r="CA37" s="468">
        <f t="shared" ref="CA37:CG37" si="94">+CA36</f>
        <v>1</v>
      </c>
      <c r="CB37" s="468">
        <f t="shared" si="94"/>
        <v>1</v>
      </c>
      <c r="CC37" s="468">
        <f t="shared" si="94"/>
        <v>1</v>
      </c>
      <c r="CD37" s="468">
        <f t="shared" si="94"/>
        <v>1</v>
      </c>
      <c r="CE37" s="468">
        <f t="shared" si="94"/>
        <v>1</v>
      </c>
      <c r="CF37" s="468">
        <f t="shared" si="94"/>
        <v>1</v>
      </c>
      <c r="CG37" s="460">
        <f t="shared" si="94"/>
        <v>1</v>
      </c>
      <c r="CH37" s="464" t="s">
        <v>41</v>
      </c>
      <c r="CI37" s="460">
        <f t="shared" si="30"/>
        <v>1</v>
      </c>
      <c r="CJ37" s="460">
        <v>1</v>
      </c>
      <c r="CK37" s="465">
        <f t="shared" si="81"/>
        <v>1</v>
      </c>
      <c r="CL37" s="460">
        <f t="shared" si="82"/>
        <v>1</v>
      </c>
      <c r="CM37" s="222">
        <f t="shared" si="83"/>
        <v>0</v>
      </c>
      <c r="CN37" s="186">
        <f t="shared" si="84"/>
        <v>0</v>
      </c>
      <c r="CO37" s="222">
        <f t="shared" si="31"/>
        <v>0</v>
      </c>
      <c r="CP37" s="187">
        <f t="shared" si="32"/>
        <v>0</v>
      </c>
      <c r="CQ37" s="222">
        <f t="shared" si="33"/>
        <v>0</v>
      </c>
      <c r="CR37" s="187">
        <f t="shared" si="34"/>
        <v>0</v>
      </c>
      <c r="CS37" s="222">
        <f t="shared" si="85"/>
        <v>0</v>
      </c>
      <c r="CT37" s="186">
        <f t="shared" si="86"/>
        <v>0</v>
      </c>
      <c r="CU37" s="224"/>
      <c r="CV37" s="224"/>
      <c r="CW37" s="230" t="str">
        <f>IF(COUNTA('Datos Instalaciones'!$B$15:$B$64)=1,'Datos Instalaciones'!$B$15,IF('Datos Instalaciones'!$B42="","",'Datos Instalaciones'!$B42))</f>
        <v/>
      </c>
      <c r="CX37" s="230">
        <f>IF(COUNTA('Datos Instalaciones'!$C$15:$C$64)=1,'Datos Instalaciones'!$C$15,IF('Datos Instalaciones'!$C42="","",'Datos Instalaciones'!$C42))</f>
        <v>0</v>
      </c>
      <c r="CY37" s="230">
        <f>IF(COUNTA('Datos Instalaciones'!$D$15:$D$64)=1,'Datos Instalaciones'!$D$15,IF('Datos Instalaciones'!$D42="","",'Datos Instalaciones'!$D42))</f>
        <v>28</v>
      </c>
      <c r="CZ37" s="230" t="str">
        <f>IF(COUNTA('Datos Instalaciones'!$E$15:$E$64)=1,'Datos Instalaciones'!$E$15,IF('Datos Instalaciones'!$E42="","",'Datos Instalaciones'!$E42))</f>
        <v/>
      </c>
      <c r="DA37" s="230" t="str">
        <f>IF(COUNTA('Datos Instalaciones'!$F$15:$F$64)=1,'Datos Instalaciones'!$F$15,IF('Datos Instalaciones'!$F42="","",'Datos Instalaciones'!$F42))</f>
        <v>Seleccione</v>
      </c>
      <c r="DB37" s="230" t="str">
        <f>IF(COUNTA('Datos Instalaciones'!$G$15:$G$64)=1,'Datos Instalaciones'!$G$15,IF('Datos Instalaciones'!$G42="","",'Datos Instalaciones'!$G42))</f>
        <v/>
      </c>
      <c r="DC37" s="230" t="str">
        <f>IF(COUNTA('Datos Instalaciones'!$H$15:$H$64)=1,'Datos Instalaciones'!$H$15,IF('Datos Instalaciones'!$H42="","",'Datos Instalaciones'!$H42))</f>
        <v>Seleccione</v>
      </c>
      <c r="DD37" s="230" t="str">
        <f>IF(COUNTA('Datos Instalaciones'!$I$15:$I$64)=1,'Datos Instalaciones'!$I$15,IF('Datos Instalaciones'!$I42="","",'Datos Instalaciones'!$I42))</f>
        <v/>
      </c>
      <c r="DE37" s="230">
        <f>IF(COUNTA('Datos Instalaciones'!$J$15:$J$64)=1,'Datos Instalaciones'!$J$15,IF('Datos Instalaciones'!$J42="","",'Datos Instalaciones'!$J42))</f>
        <v>0</v>
      </c>
      <c r="DF37" s="230" t="str">
        <f>IF(COUNTA('Datos Instalaciones'!$K$15:$K$64)=1,'Datos Instalaciones'!$K$15,IF('Datos Instalaciones'!$K42="","",'Datos Instalaciones'!$K42))</f>
        <v>Seleccione</v>
      </c>
      <c r="DG37" s="230" t="str">
        <f>IF(COUNTA('Datos Instalaciones'!$L$15:$L$64)=1,'Datos Instalaciones'!$L$15,IF('Datos Instalaciones'!$L42="","",'Datos Instalaciones'!$L42))</f>
        <v/>
      </c>
      <c r="DH37" s="230">
        <f>IF(COUNTA('Datos Instalaciones'!$M$15:$M$64)=1,'Datos Instalaciones'!$M$15,IF('Datos Instalaciones'!$M42="","",'Datos Instalaciones'!$M42))</f>
        <v>0</v>
      </c>
      <c r="DI37" s="230" t="str">
        <f>IF(COUNTA('Datos Instalaciones'!$N$15:$N$64)=1,'Datos Instalaciones'!$N$15,IF('Datos Instalaciones'!$N42="","",'Datos Instalaciones'!$N42))</f>
        <v>Seleccione</v>
      </c>
      <c r="DJ37" s="230" t="str">
        <f>IF(COUNTA('Datos Instalaciones'!$O$15:$O$64)=1,'Datos Instalaciones'!$O$15,IF('Datos Instalaciones'!$O42="","",'Datos Instalaciones'!$O42))</f>
        <v/>
      </c>
      <c r="DK37" s="230" t="str">
        <f>IF(COUNTA('Datos Instalaciones'!$P$15:$P$64)=1,'Datos Instalaciones'!$P$15,IF('Datos Instalaciones'!$P42="","",'Datos Instalaciones'!$P42))</f>
        <v/>
      </c>
      <c r="DL37" s="230">
        <f>IF(COUNTA('Datos Instalaciones'!$Q$15:$Q$64)=1,'Datos Instalaciones'!$Q$15,IF('Datos Instalaciones'!$Q42="","",'Datos Instalaciones'!$Q42))</f>
        <v>0</v>
      </c>
      <c r="DM37" s="230" t="str">
        <f>IF(COUNTA('Datos Instalaciones'!$R$15:$R$64)=1,'Datos Instalaciones'!$R$15,IF('Datos Instalaciones'!$R42="","",'Datos Instalaciones'!$R42))</f>
        <v>Seleccione</v>
      </c>
      <c r="DN37" s="230" t="str">
        <f>IF(COUNTA('Datos Instalaciones'!$S$15:$S$64)=1,'Datos Instalaciones'!$S$15,IF('Datos Instalaciones'!$S42="","",'Datos Instalaciones'!$S42))</f>
        <v/>
      </c>
      <c r="DO37" s="230" t="str">
        <f>IF(COUNTA('Datos Instalaciones'!$T$15:$T$64)=1,'Datos Instalaciones'!$T$15,IF('Datos Instalaciones'!$T42="","",'Datos Instalaciones'!$T42))</f>
        <v/>
      </c>
      <c r="DP37" s="230">
        <f>IF(COUNTA('Datos Instalaciones'!$U$15:$U$64)=1,'Datos Instalaciones'!$U$15,IF('Datos Instalaciones'!$U42="","",'Datos Instalaciones'!$U42))</f>
        <v>0</v>
      </c>
      <c r="DQ37" s="230" t="str">
        <f>IF(COUNTA('Datos Instalaciones'!$V$15:$V$64)=1,'Datos Instalaciones'!$V$15,IF('Datos Instalaciones'!$V42="","",'Datos Instalaciones'!$V42))</f>
        <v>Seleccione</v>
      </c>
      <c r="DR37" s="230" t="str">
        <f>IF(COUNTA('Datos Instalaciones'!$W$15:$W$64)=1,'Datos Instalaciones'!$W$15,IF('Datos Instalaciones'!$W42="","",'Datos Instalaciones'!$W42))</f>
        <v/>
      </c>
      <c r="DS37" s="230" t="str">
        <f>IF(COUNTA('Datos Instalaciones'!$X$15:$X$64)=1,'Datos Instalaciones'!$X$15,IF('Datos Instalaciones'!$X42="","",'Datos Instalaciones'!$X42))</f>
        <v/>
      </c>
      <c r="DT37" s="230">
        <f>IF(COUNTA('Datos Instalaciones'!$Y$15:$Y$64)=1,'Datos Instalaciones'!$Y$15,IF('Datos Instalaciones'!$Y42="","",'Datos Instalaciones'!$Y42))</f>
        <v>0</v>
      </c>
      <c r="DU37" s="230" t="str">
        <f>IF(COUNTA('Datos Instalaciones'!$Z$15:$Z$64)=1,'Datos Instalaciones'!$Z$15,IF('Datos Instalaciones'!$Z42="","",'Datos Instalaciones'!$Z42))</f>
        <v>Seleccione</v>
      </c>
      <c r="DV37" s="230" t="str">
        <f>IF(COUNTA('Datos Instalaciones'!$AA$15:$AA$64)=1,'Datos Instalaciones'!$AA$15,IF('Datos Instalaciones'!$AA42="","",'Datos Instalaciones'!$AA42))</f>
        <v/>
      </c>
      <c r="DW37" s="230" t="str">
        <f>IF(COUNTA('Datos Instalaciones'!$AB$15:$AB$64)=1,'Datos Instalaciones'!$AB$15,IF('Datos Instalaciones'!$AB42="","",'Datos Instalaciones'!$AB42))</f>
        <v/>
      </c>
      <c r="DX37" s="230">
        <f>IF(COUNTA('Datos Instalaciones'!$AC$15:$AC$64)=1,'Datos Instalaciones'!$AC$15,IF('Datos Instalaciones'!$AC42="","",'Datos Instalaciones'!$AC42))</f>
        <v>0</v>
      </c>
      <c r="DY37" s="230">
        <f>IF(COUNTA('Datos Instalaciones'!$AD$15:$AD$64)=1,'Datos Instalaciones'!$AD$15,IF('Datos Instalaciones'!$AD42="","",'Datos Instalaciones'!$AD42))</f>
        <v>0</v>
      </c>
    </row>
    <row r="38" spans="1:129" s="237" customFormat="1" ht="30" customHeight="1" thickBot="1" x14ac:dyDescent="0.3">
      <c r="A38" s="518"/>
      <c r="B38" s="230" t="str">
        <f>IF(COUNTA('Datos Instalaciones'!$B$15:$B$64)=1,'Datos Instalaciones'!$B$15,IF('Datos Instalaciones'!$B43="","",'Datos Instalaciones'!$B43))</f>
        <v/>
      </c>
      <c r="C38" s="230">
        <f>IF(COUNTA('Datos Instalaciones'!$C$15:$C$64)=1,'Datos Instalaciones'!$C$15,IF('Datos Instalaciones'!$C43="","",'Datos Instalaciones'!$C43))</f>
        <v>0</v>
      </c>
      <c r="D38" s="475" t="s">
        <v>41</v>
      </c>
      <c r="E38" s="422" t="str">
        <f>+IF(D38="Seleccione","",VLOOKUP(D38,'Datos Instalaciones'!$E$15:$AD$64,26,FALSE))</f>
        <v/>
      </c>
      <c r="F38" s="173">
        <v>29</v>
      </c>
      <c r="G38" s="230" t="s">
        <v>411</v>
      </c>
      <c r="H38" s="99"/>
      <c r="I38" s="99"/>
      <c r="J38" s="99"/>
      <c r="K38" s="230"/>
      <c r="L38" s="475" t="s">
        <v>41</v>
      </c>
      <c r="M38" s="475" t="s">
        <v>41</v>
      </c>
      <c r="N38" s="446" t="s">
        <v>474</v>
      </c>
      <c r="O38" s="99"/>
      <c r="P38" s="477" t="s">
        <v>41</v>
      </c>
      <c r="Q38" s="477" t="s">
        <v>41</v>
      </c>
      <c r="R38" s="476" t="s">
        <v>41</v>
      </c>
      <c r="S38" s="105"/>
      <c r="T38" s="403"/>
      <c r="U38" s="403"/>
      <c r="V38" s="471">
        <f t="shared" si="66"/>
        <v>0</v>
      </c>
      <c r="W38" s="236" t="s">
        <v>76</v>
      </c>
      <c r="X38" s="461" t="s">
        <v>41</v>
      </c>
      <c r="Y38" s="100"/>
      <c r="Z38" s="144">
        <f t="shared" si="0"/>
        <v>0</v>
      </c>
      <c r="AA38" s="102"/>
      <c r="AB38" s="144">
        <f t="shared" si="1"/>
        <v>0</v>
      </c>
      <c r="AC38" s="145">
        <f t="shared" si="2"/>
        <v>0</v>
      </c>
      <c r="AD38" s="145">
        <f t="shared" si="67"/>
        <v>0</v>
      </c>
      <c r="AE38" s="145">
        <f t="shared" si="4"/>
        <v>0</v>
      </c>
      <c r="AF38" s="461" t="s">
        <v>41</v>
      </c>
      <c r="AG38" s="101"/>
      <c r="AH38" s="174">
        <f t="shared" si="5"/>
        <v>0</v>
      </c>
      <c r="AI38" s="102"/>
      <c r="AJ38" s="174">
        <f t="shared" si="6"/>
        <v>0</v>
      </c>
      <c r="AK38" s="175">
        <f t="shared" si="7"/>
        <v>0</v>
      </c>
      <c r="AL38" s="176">
        <f t="shared" si="68"/>
        <v>0</v>
      </c>
      <c r="AM38" s="176">
        <f t="shared" si="9"/>
        <v>0</v>
      </c>
      <c r="AN38" s="461" t="s">
        <v>41</v>
      </c>
      <c r="AO38" s="103"/>
      <c r="AP38" s="177">
        <f t="shared" si="10"/>
        <v>0</v>
      </c>
      <c r="AQ38" s="104"/>
      <c r="AR38" s="177">
        <f t="shared" si="11"/>
        <v>0</v>
      </c>
      <c r="AS38" s="178">
        <f t="shared" si="12"/>
        <v>0</v>
      </c>
      <c r="AT38" s="179">
        <f t="shared" si="69"/>
        <v>0</v>
      </c>
      <c r="AU38" s="179">
        <f t="shared" si="14"/>
        <v>0</v>
      </c>
      <c r="AV38" s="461" t="s">
        <v>41</v>
      </c>
      <c r="AW38" s="103"/>
      <c r="AX38" s="177">
        <f t="shared" si="15"/>
        <v>0</v>
      </c>
      <c r="AY38" s="104"/>
      <c r="AZ38" s="356">
        <f t="shared" si="16"/>
        <v>0</v>
      </c>
      <c r="BA38" s="357">
        <f t="shared" si="17"/>
        <v>0</v>
      </c>
      <c r="BB38" s="358">
        <f t="shared" si="70"/>
        <v>0</v>
      </c>
      <c r="BC38" s="359">
        <f t="shared" si="19"/>
        <v>0</v>
      </c>
      <c r="BD38" s="473" t="s">
        <v>41</v>
      </c>
      <c r="BE38" s="360">
        <f t="shared" si="71"/>
        <v>0</v>
      </c>
      <c r="BF38" s="361">
        <f t="shared" si="21"/>
        <v>0</v>
      </c>
      <c r="BG38" s="362">
        <f t="shared" si="72"/>
        <v>0</v>
      </c>
      <c r="BH38" s="361" t="e">
        <f t="shared" si="73"/>
        <v>#DIV/0!</v>
      </c>
      <c r="BI38" s="362">
        <f t="shared" si="74"/>
        <v>0</v>
      </c>
      <c r="BJ38" s="458" t="str">
        <f>+IF(D38="Seleccione","",VLOOKUP(D38,'Datos Instalaciones'!$E$15:$F$64,2,FALSE))</f>
        <v/>
      </c>
      <c r="BK38" s="458">
        <f t="shared" si="75"/>
        <v>1</v>
      </c>
      <c r="BL38" s="464" t="s">
        <v>41</v>
      </c>
      <c r="BM38" s="460">
        <f t="shared" si="76"/>
        <v>1</v>
      </c>
      <c r="BN38" s="474" t="str">
        <f t="shared" si="45"/>
        <v>Seleccione</v>
      </c>
      <c r="BO38" s="459">
        <f t="shared" si="46"/>
        <v>1</v>
      </c>
      <c r="BP38" s="462" t="s">
        <v>41</v>
      </c>
      <c r="BQ38" s="459">
        <f t="shared" si="36"/>
        <v>1</v>
      </c>
      <c r="BR38" s="464" t="s">
        <v>41</v>
      </c>
      <c r="BS38" s="460">
        <f t="shared" si="77"/>
        <v>1</v>
      </c>
      <c r="BT38" s="464" t="s">
        <v>41</v>
      </c>
      <c r="BU38" s="460">
        <f t="shared" si="78"/>
        <v>1</v>
      </c>
      <c r="BV38" s="464" t="s">
        <v>41</v>
      </c>
      <c r="BW38" s="460">
        <f t="shared" si="79"/>
        <v>1</v>
      </c>
      <c r="BX38" s="470" t="str">
        <f t="shared" si="47"/>
        <v>Seleccione</v>
      </c>
      <c r="BY38" s="460">
        <f t="shared" si="48"/>
        <v>1</v>
      </c>
      <c r="BZ38" s="460">
        <f t="shared" si="37"/>
        <v>1</v>
      </c>
      <c r="CA38" s="468">
        <f t="shared" ref="CA38:CG38" si="95">+CA37</f>
        <v>1</v>
      </c>
      <c r="CB38" s="468">
        <f t="shared" si="95"/>
        <v>1</v>
      </c>
      <c r="CC38" s="468">
        <f t="shared" si="95"/>
        <v>1</v>
      </c>
      <c r="CD38" s="468">
        <f t="shared" si="95"/>
        <v>1</v>
      </c>
      <c r="CE38" s="468">
        <f t="shared" si="95"/>
        <v>1</v>
      </c>
      <c r="CF38" s="468">
        <f t="shared" si="95"/>
        <v>1</v>
      </c>
      <c r="CG38" s="460">
        <f t="shared" si="95"/>
        <v>1</v>
      </c>
      <c r="CH38" s="464" t="s">
        <v>41</v>
      </c>
      <c r="CI38" s="460">
        <f t="shared" si="30"/>
        <v>1</v>
      </c>
      <c r="CJ38" s="460">
        <v>1</v>
      </c>
      <c r="CK38" s="465">
        <f t="shared" si="81"/>
        <v>1</v>
      </c>
      <c r="CL38" s="460">
        <f t="shared" si="82"/>
        <v>1</v>
      </c>
      <c r="CM38" s="222">
        <f t="shared" si="83"/>
        <v>0</v>
      </c>
      <c r="CN38" s="186">
        <f t="shared" si="84"/>
        <v>0</v>
      </c>
      <c r="CO38" s="222">
        <f t="shared" si="31"/>
        <v>0</v>
      </c>
      <c r="CP38" s="187">
        <f t="shared" si="32"/>
        <v>0</v>
      </c>
      <c r="CQ38" s="222">
        <f t="shared" si="33"/>
        <v>0</v>
      </c>
      <c r="CR38" s="187">
        <f t="shared" si="34"/>
        <v>0</v>
      </c>
      <c r="CS38" s="222">
        <f t="shared" si="85"/>
        <v>0</v>
      </c>
      <c r="CT38" s="186">
        <f t="shared" si="86"/>
        <v>0</v>
      </c>
      <c r="CU38" s="224"/>
      <c r="CV38" s="224"/>
      <c r="CW38" s="230" t="str">
        <f>IF(COUNTA('Datos Instalaciones'!$B$15:$B$64)=1,'Datos Instalaciones'!$B$15,IF('Datos Instalaciones'!$B43="","",'Datos Instalaciones'!$B43))</f>
        <v/>
      </c>
      <c r="CX38" s="230">
        <f>IF(COUNTA('Datos Instalaciones'!$C$15:$C$64)=1,'Datos Instalaciones'!$C$15,IF('Datos Instalaciones'!$C43="","",'Datos Instalaciones'!$C43))</f>
        <v>0</v>
      </c>
      <c r="CY38" s="230">
        <f>IF(COUNTA('Datos Instalaciones'!$D$15:$D$64)=1,'Datos Instalaciones'!$D$15,IF('Datos Instalaciones'!$D43="","",'Datos Instalaciones'!$D43))</f>
        <v>29</v>
      </c>
      <c r="CZ38" s="230" t="str">
        <f>IF(COUNTA('Datos Instalaciones'!$E$15:$E$64)=1,'Datos Instalaciones'!$E$15,IF('Datos Instalaciones'!$E43="","",'Datos Instalaciones'!$E43))</f>
        <v/>
      </c>
      <c r="DA38" s="230" t="str">
        <f>IF(COUNTA('Datos Instalaciones'!$F$15:$F$64)=1,'Datos Instalaciones'!$F$15,IF('Datos Instalaciones'!$F43="","",'Datos Instalaciones'!$F43))</f>
        <v>Seleccione</v>
      </c>
      <c r="DB38" s="230" t="str">
        <f>IF(COUNTA('Datos Instalaciones'!$G$15:$G$64)=1,'Datos Instalaciones'!$G$15,IF('Datos Instalaciones'!$G43="","",'Datos Instalaciones'!$G43))</f>
        <v/>
      </c>
      <c r="DC38" s="230" t="str">
        <f>IF(COUNTA('Datos Instalaciones'!$H$15:$H$64)=1,'Datos Instalaciones'!$H$15,IF('Datos Instalaciones'!$H43="","",'Datos Instalaciones'!$H43))</f>
        <v>Seleccione</v>
      </c>
      <c r="DD38" s="230" t="str">
        <f>IF(COUNTA('Datos Instalaciones'!$I$15:$I$64)=1,'Datos Instalaciones'!$I$15,IF('Datos Instalaciones'!$I43="","",'Datos Instalaciones'!$I43))</f>
        <v/>
      </c>
      <c r="DE38" s="230">
        <f>IF(COUNTA('Datos Instalaciones'!$J$15:$J$64)=1,'Datos Instalaciones'!$J$15,IF('Datos Instalaciones'!$J43="","",'Datos Instalaciones'!$J43))</f>
        <v>0</v>
      </c>
      <c r="DF38" s="230" t="str">
        <f>IF(COUNTA('Datos Instalaciones'!$K$15:$K$64)=1,'Datos Instalaciones'!$K$15,IF('Datos Instalaciones'!$K43="","",'Datos Instalaciones'!$K43))</f>
        <v>Seleccione</v>
      </c>
      <c r="DG38" s="230" t="str">
        <f>IF(COUNTA('Datos Instalaciones'!$L$15:$L$64)=1,'Datos Instalaciones'!$L$15,IF('Datos Instalaciones'!$L43="","",'Datos Instalaciones'!$L43))</f>
        <v/>
      </c>
      <c r="DH38" s="230">
        <f>IF(COUNTA('Datos Instalaciones'!$M$15:$M$64)=1,'Datos Instalaciones'!$M$15,IF('Datos Instalaciones'!$M43="","",'Datos Instalaciones'!$M43))</f>
        <v>0</v>
      </c>
      <c r="DI38" s="230" t="str">
        <f>IF(COUNTA('Datos Instalaciones'!$N$15:$N$64)=1,'Datos Instalaciones'!$N$15,IF('Datos Instalaciones'!$N43="","",'Datos Instalaciones'!$N43))</f>
        <v>Seleccione</v>
      </c>
      <c r="DJ38" s="230" t="str">
        <f>IF(COUNTA('Datos Instalaciones'!$O$15:$O$64)=1,'Datos Instalaciones'!$O$15,IF('Datos Instalaciones'!$O43="","",'Datos Instalaciones'!$O43))</f>
        <v/>
      </c>
      <c r="DK38" s="230" t="str">
        <f>IF(COUNTA('Datos Instalaciones'!$P$15:$P$64)=1,'Datos Instalaciones'!$P$15,IF('Datos Instalaciones'!$P43="","",'Datos Instalaciones'!$P43))</f>
        <v/>
      </c>
      <c r="DL38" s="230">
        <f>IF(COUNTA('Datos Instalaciones'!$Q$15:$Q$64)=1,'Datos Instalaciones'!$Q$15,IF('Datos Instalaciones'!$Q43="","",'Datos Instalaciones'!$Q43))</f>
        <v>0</v>
      </c>
      <c r="DM38" s="230" t="str">
        <f>IF(COUNTA('Datos Instalaciones'!$R$15:$R$64)=1,'Datos Instalaciones'!$R$15,IF('Datos Instalaciones'!$R43="","",'Datos Instalaciones'!$R43))</f>
        <v>Seleccione</v>
      </c>
      <c r="DN38" s="230" t="str">
        <f>IF(COUNTA('Datos Instalaciones'!$S$15:$S$64)=1,'Datos Instalaciones'!$S$15,IF('Datos Instalaciones'!$S43="","",'Datos Instalaciones'!$S43))</f>
        <v/>
      </c>
      <c r="DO38" s="230" t="str">
        <f>IF(COUNTA('Datos Instalaciones'!$T$15:$T$64)=1,'Datos Instalaciones'!$T$15,IF('Datos Instalaciones'!$T43="","",'Datos Instalaciones'!$T43))</f>
        <v/>
      </c>
      <c r="DP38" s="230">
        <f>IF(COUNTA('Datos Instalaciones'!$U$15:$U$64)=1,'Datos Instalaciones'!$U$15,IF('Datos Instalaciones'!$U43="","",'Datos Instalaciones'!$U43))</f>
        <v>0</v>
      </c>
      <c r="DQ38" s="230" t="str">
        <f>IF(COUNTA('Datos Instalaciones'!$V$15:$V$64)=1,'Datos Instalaciones'!$V$15,IF('Datos Instalaciones'!$V43="","",'Datos Instalaciones'!$V43))</f>
        <v>Seleccione</v>
      </c>
      <c r="DR38" s="230" t="str">
        <f>IF(COUNTA('Datos Instalaciones'!$W$15:$W$64)=1,'Datos Instalaciones'!$W$15,IF('Datos Instalaciones'!$W43="","",'Datos Instalaciones'!$W43))</f>
        <v/>
      </c>
      <c r="DS38" s="230" t="str">
        <f>IF(COUNTA('Datos Instalaciones'!$X$15:$X$64)=1,'Datos Instalaciones'!$X$15,IF('Datos Instalaciones'!$X43="","",'Datos Instalaciones'!$X43))</f>
        <v/>
      </c>
      <c r="DT38" s="230">
        <f>IF(COUNTA('Datos Instalaciones'!$Y$15:$Y$64)=1,'Datos Instalaciones'!$Y$15,IF('Datos Instalaciones'!$Y43="","",'Datos Instalaciones'!$Y43))</f>
        <v>0</v>
      </c>
      <c r="DU38" s="230" t="str">
        <f>IF(COUNTA('Datos Instalaciones'!$Z$15:$Z$64)=1,'Datos Instalaciones'!$Z$15,IF('Datos Instalaciones'!$Z43="","",'Datos Instalaciones'!$Z43))</f>
        <v>Seleccione</v>
      </c>
      <c r="DV38" s="230" t="str">
        <f>IF(COUNTA('Datos Instalaciones'!$AA$15:$AA$64)=1,'Datos Instalaciones'!$AA$15,IF('Datos Instalaciones'!$AA43="","",'Datos Instalaciones'!$AA43))</f>
        <v/>
      </c>
      <c r="DW38" s="230" t="str">
        <f>IF(COUNTA('Datos Instalaciones'!$AB$15:$AB$64)=1,'Datos Instalaciones'!$AB$15,IF('Datos Instalaciones'!$AB43="","",'Datos Instalaciones'!$AB43))</f>
        <v/>
      </c>
      <c r="DX38" s="230">
        <f>IF(COUNTA('Datos Instalaciones'!$AC$15:$AC$64)=1,'Datos Instalaciones'!$AC$15,IF('Datos Instalaciones'!$AC43="","",'Datos Instalaciones'!$AC43))</f>
        <v>0</v>
      </c>
      <c r="DY38" s="230">
        <f>IF(COUNTA('Datos Instalaciones'!$AD$15:$AD$64)=1,'Datos Instalaciones'!$AD$15,IF('Datos Instalaciones'!$AD43="","",'Datos Instalaciones'!$AD43))</f>
        <v>0</v>
      </c>
    </row>
    <row r="39" spans="1:129" s="237" customFormat="1" ht="30" customHeight="1" thickBot="1" x14ac:dyDescent="0.3">
      <c r="A39" s="518"/>
      <c r="B39" s="230" t="str">
        <f>IF(COUNTA('Datos Instalaciones'!$B$15:$B$64)=1,'Datos Instalaciones'!$B$15,IF('Datos Instalaciones'!$B44="","",'Datos Instalaciones'!$B44))</f>
        <v/>
      </c>
      <c r="C39" s="230">
        <f>IF(COUNTA('Datos Instalaciones'!$C$15:$C$64)=1,'Datos Instalaciones'!$C$15,IF('Datos Instalaciones'!$C44="","",'Datos Instalaciones'!$C44))</f>
        <v>0</v>
      </c>
      <c r="D39" s="475" t="s">
        <v>41</v>
      </c>
      <c r="E39" s="422" t="str">
        <f>+IF(D39="Seleccione","",VLOOKUP(D39,'Datos Instalaciones'!$E$15:$AD$64,26,FALSE))</f>
        <v/>
      </c>
      <c r="F39" s="173">
        <v>30</v>
      </c>
      <c r="G39" s="230" t="s">
        <v>411</v>
      </c>
      <c r="H39" s="99"/>
      <c r="I39" s="99"/>
      <c r="J39" s="99"/>
      <c r="K39" s="230"/>
      <c r="L39" s="475" t="s">
        <v>41</v>
      </c>
      <c r="M39" s="475" t="s">
        <v>41</v>
      </c>
      <c r="N39" s="446" t="s">
        <v>474</v>
      </c>
      <c r="O39" s="99"/>
      <c r="P39" s="477" t="s">
        <v>41</v>
      </c>
      <c r="Q39" s="477" t="s">
        <v>41</v>
      </c>
      <c r="R39" s="476" t="s">
        <v>41</v>
      </c>
      <c r="S39" s="105"/>
      <c r="T39" s="403"/>
      <c r="U39" s="403"/>
      <c r="V39" s="471">
        <f t="shared" si="66"/>
        <v>0</v>
      </c>
      <c r="W39" s="236" t="s">
        <v>76</v>
      </c>
      <c r="X39" s="461" t="s">
        <v>41</v>
      </c>
      <c r="Y39" s="100"/>
      <c r="Z39" s="144">
        <f t="shared" si="0"/>
        <v>0</v>
      </c>
      <c r="AA39" s="102"/>
      <c r="AB39" s="144">
        <f t="shared" si="1"/>
        <v>0</v>
      </c>
      <c r="AC39" s="145">
        <f t="shared" si="2"/>
        <v>0</v>
      </c>
      <c r="AD39" s="145">
        <f t="shared" si="67"/>
        <v>0</v>
      </c>
      <c r="AE39" s="145">
        <f t="shared" si="4"/>
        <v>0</v>
      </c>
      <c r="AF39" s="461" t="s">
        <v>41</v>
      </c>
      <c r="AG39" s="101"/>
      <c r="AH39" s="174">
        <f t="shared" si="5"/>
        <v>0</v>
      </c>
      <c r="AI39" s="102"/>
      <c r="AJ39" s="174">
        <f t="shared" si="6"/>
        <v>0</v>
      </c>
      <c r="AK39" s="175">
        <f t="shared" si="7"/>
        <v>0</v>
      </c>
      <c r="AL39" s="176">
        <f t="shared" si="68"/>
        <v>0</v>
      </c>
      <c r="AM39" s="176">
        <f t="shared" si="9"/>
        <v>0</v>
      </c>
      <c r="AN39" s="461" t="s">
        <v>41</v>
      </c>
      <c r="AO39" s="103"/>
      <c r="AP39" s="177">
        <f t="shared" si="10"/>
        <v>0</v>
      </c>
      <c r="AQ39" s="104"/>
      <c r="AR39" s="177">
        <f t="shared" si="11"/>
        <v>0</v>
      </c>
      <c r="AS39" s="178">
        <f t="shared" si="12"/>
        <v>0</v>
      </c>
      <c r="AT39" s="179">
        <f t="shared" si="69"/>
        <v>0</v>
      </c>
      <c r="AU39" s="179">
        <f t="shared" si="14"/>
        <v>0</v>
      </c>
      <c r="AV39" s="461" t="s">
        <v>41</v>
      </c>
      <c r="AW39" s="103"/>
      <c r="AX39" s="177">
        <f t="shared" si="15"/>
        <v>0</v>
      </c>
      <c r="AY39" s="104"/>
      <c r="AZ39" s="356">
        <f t="shared" si="16"/>
        <v>0</v>
      </c>
      <c r="BA39" s="357">
        <f t="shared" si="17"/>
        <v>0</v>
      </c>
      <c r="BB39" s="358">
        <f t="shared" si="70"/>
        <v>0</v>
      </c>
      <c r="BC39" s="359">
        <f t="shared" si="19"/>
        <v>0</v>
      </c>
      <c r="BD39" s="473" t="s">
        <v>41</v>
      </c>
      <c r="BE39" s="360">
        <f t="shared" si="71"/>
        <v>0</v>
      </c>
      <c r="BF39" s="361">
        <f t="shared" si="21"/>
        <v>0</v>
      </c>
      <c r="BG39" s="362">
        <f t="shared" si="72"/>
        <v>0</v>
      </c>
      <c r="BH39" s="361" t="e">
        <f t="shared" si="73"/>
        <v>#DIV/0!</v>
      </c>
      <c r="BI39" s="362">
        <f t="shared" si="74"/>
        <v>0</v>
      </c>
      <c r="BJ39" s="458" t="str">
        <f>+IF(D39="Seleccione","",VLOOKUP(D39,'Datos Instalaciones'!$E$15:$F$64,2,FALSE))</f>
        <v/>
      </c>
      <c r="BK39" s="458">
        <f t="shared" si="75"/>
        <v>1</v>
      </c>
      <c r="BL39" s="464" t="s">
        <v>41</v>
      </c>
      <c r="BM39" s="460">
        <f t="shared" si="76"/>
        <v>1</v>
      </c>
      <c r="BN39" s="474" t="str">
        <f t="shared" si="45"/>
        <v>Seleccione</v>
      </c>
      <c r="BO39" s="459">
        <f t="shared" si="46"/>
        <v>1</v>
      </c>
      <c r="BP39" s="462" t="s">
        <v>41</v>
      </c>
      <c r="BQ39" s="459">
        <f t="shared" si="36"/>
        <v>1</v>
      </c>
      <c r="BR39" s="464" t="s">
        <v>41</v>
      </c>
      <c r="BS39" s="460">
        <f t="shared" si="77"/>
        <v>1</v>
      </c>
      <c r="BT39" s="464" t="s">
        <v>41</v>
      </c>
      <c r="BU39" s="460">
        <f t="shared" si="78"/>
        <v>1</v>
      </c>
      <c r="BV39" s="464" t="s">
        <v>41</v>
      </c>
      <c r="BW39" s="460">
        <f t="shared" si="79"/>
        <v>1</v>
      </c>
      <c r="BX39" s="470" t="str">
        <f t="shared" si="47"/>
        <v>Seleccione</v>
      </c>
      <c r="BY39" s="460">
        <f t="shared" si="48"/>
        <v>1</v>
      </c>
      <c r="BZ39" s="460">
        <f t="shared" si="37"/>
        <v>1</v>
      </c>
      <c r="CA39" s="468">
        <f t="shared" ref="CA39:CG39" si="96">+CA38</f>
        <v>1</v>
      </c>
      <c r="CB39" s="468">
        <f t="shared" si="96"/>
        <v>1</v>
      </c>
      <c r="CC39" s="468">
        <f t="shared" si="96"/>
        <v>1</v>
      </c>
      <c r="CD39" s="468">
        <f t="shared" si="96"/>
        <v>1</v>
      </c>
      <c r="CE39" s="468">
        <f t="shared" si="96"/>
        <v>1</v>
      </c>
      <c r="CF39" s="468">
        <f t="shared" si="96"/>
        <v>1</v>
      </c>
      <c r="CG39" s="460">
        <f t="shared" si="96"/>
        <v>1</v>
      </c>
      <c r="CH39" s="464" t="s">
        <v>41</v>
      </c>
      <c r="CI39" s="460">
        <f t="shared" si="30"/>
        <v>1</v>
      </c>
      <c r="CJ39" s="460">
        <v>1</v>
      </c>
      <c r="CK39" s="465">
        <f t="shared" si="81"/>
        <v>1</v>
      </c>
      <c r="CL39" s="460">
        <f t="shared" si="82"/>
        <v>1</v>
      </c>
      <c r="CM39" s="222">
        <f t="shared" si="83"/>
        <v>0</v>
      </c>
      <c r="CN39" s="186">
        <f t="shared" si="84"/>
        <v>0</v>
      </c>
      <c r="CO39" s="222">
        <f t="shared" si="31"/>
        <v>0</v>
      </c>
      <c r="CP39" s="187">
        <f t="shared" si="32"/>
        <v>0</v>
      </c>
      <c r="CQ39" s="222">
        <f t="shared" si="33"/>
        <v>0</v>
      </c>
      <c r="CR39" s="187">
        <f t="shared" si="34"/>
        <v>0</v>
      </c>
      <c r="CS39" s="222">
        <f t="shared" si="85"/>
        <v>0</v>
      </c>
      <c r="CT39" s="186">
        <f t="shared" si="86"/>
        <v>0</v>
      </c>
      <c r="CU39" s="224"/>
      <c r="CV39" s="224"/>
      <c r="CW39" s="230" t="str">
        <f>IF(COUNTA('Datos Instalaciones'!$B$15:$B$64)=1,'Datos Instalaciones'!$B$15,IF('Datos Instalaciones'!$B44="","",'Datos Instalaciones'!$B44))</f>
        <v/>
      </c>
      <c r="CX39" s="230">
        <f>IF(COUNTA('Datos Instalaciones'!$C$15:$C$64)=1,'Datos Instalaciones'!$C$15,IF('Datos Instalaciones'!$C44="","",'Datos Instalaciones'!$C44))</f>
        <v>0</v>
      </c>
      <c r="CY39" s="230">
        <f>IF(COUNTA('Datos Instalaciones'!$D$15:$D$64)=1,'Datos Instalaciones'!$D$15,IF('Datos Instalaciones'!$D44="","",'Datos Instalaciones'!$D44))</f>
        <v>30</v>
      </c>
      <c r="CZ39" s="230" t="str">
        <f>IF(COUNTA('Datos Instalaciones'!$E$15:$E$64)=1,'Datos Instalaciones'!$E$15,IF('Datos Instalaciones'!$E44="","",'Datos Instalaciones'!$E44))</f>
        <v/>
      </c>
      <c r="DA39" s="230" t="str">
        <f>IF(COUNTA('Datos Instalaciones'!$F$15:$F$64)=1,'Datos Instalaciones'!$F$15,IF('Datos Instalaciones'!$F44="","",'Datos Instalaciones'!$F44))</f>
        <v>Seleccione</v>
      </c>
      <c r="DB39" s="230" t="str">
        <f>IF(COUNTA('Datos Instalaciones'!$G$15:$G$64)=1,'Datos Instalaciones'!$G$15,IF('Datos Instalaciones'!$G44="","",'Datos Instalaciones'!$G44))</f>
        <v/>
      </c>
      <c r="DC39" s="230" t="str">
        <f>IF(COUNTA('Datos Instalaciones'!$H$15:$H$64)=1,'Datos Instalaciones'!$H$15,IF('Datos Instalaciones'!$H44="","",'Datos Instalaciones'!$H44))</f>
        <v>Seleccione</v>
      </c>
      <c r="DD39" s="230" t="str">
        <f>IF(COUNTA('Datos Instalaciones'!$I$15:$I$64)=1,'Datos Instalaciones'!$I$15,IF('Datos Instalaciones'!$I44="","",'Datos Instalaciones'!$I44))</f>
        <v/>
      </c>
      <c r="DE39" s="230">
        <f>IF(COUNTA('Datos Instalaciones'!$J$15:$J$64)=1,'Datos Instalaciones'!$J$15,IF('Datos Instalaciones'!$J44="","",'Datos Instalaciones'!$J44))</f>
        <v>0</v>
      </c>
      <c r="DF39" s="230" t="str">
        <f>IF(COUNTA('Datos Instalaciones'!$K$15:$K$64)=1,'Datos Instalaciones'!$K$15,IF('Datos Instalaciones'!$K44="","",'Datos Instalaciones'!$K44))</f>
        <v>Seleccione</v>
      </c>
      <c r="DG39" s="230" t="str">
        <f>IF(COUNTA('Datos Instalaciones'!$L$15:$L$64)=1,'Datos Instalaciones'!$L$15,IF('Datos Instalaciones'!$L44="","",'Datos Instalaciones'!$L44))</f>
        <v/>
      </c>
      <c r="DH39" s="230">
        <f>IF(COUNTA('Datos Instalaciones'!$M$15:$M$64)=1,'Datos Instalaciones'!$M$15,IF('Datos Instalaciones'!$M44="","",'Datos Instalaciones'!$M44))</f>
        <v>0</v>
      </c>
      <c r="DI39" s="230" t="str">
        <f>IF(COUNTA('Datos Instalaciones'!$N$15:$N$64)=1,'Datos Instalaciones'!$N$15,IF('Datos Instalaciones'!$N44="","",'Datos Instalaciones'!$N44))</f>
        <v>Seleccione</v>
      </c>
      <c r="DJ39" s="230" t="str">
        <f>IF(COUNTA('Datos Instalaciones'!$O$15:$O$64)=1,'Datos Instalaciones'!$O$15,IF('Datos Instalaciones'!$O44="","",'Datos Instalaciones'!$O44))</f>
        <v/>
      </c>
      <c r="DK39" s="230" t="str">
        <f>IF(COUNTA('Datos Instalaciones'!$P$15:$P$64)=1,'Datos Instalaciones'!$P$15,IF('Datos Instalaciones'!$P44="","",'Datos Instalaciones'!$P44))</f>
        <v/>
      </c>
      <c r="DL39" s="230">
        <f>IF(COUNTA('Datos Instalaciones'!$Q$15:$Q$64)=1,'Datos Instalaciones'!$Q$15,IF('Datos Instalaciones'!$Q44="","",'Datos Instalaciones'!$Q44))</f>
        <v>0</v>
      </c>
      <c r="DM39" s="230" t="str">
        <f>IF(COUNTA('Datos Instalaciones'!$R$15:$R$64)=1,'Datos Instalaciones'!$R$15,IF('Datos Instalaciones'!$R44="","",'Datos Instalaciones'!$R44))</f>
        <v>Seleccione</v>
      </c>
      <c r="DN39" s="230" t="str">
        <f>IF(COUNTA('Datos Instalaciones'!$S$15:$S$64)=1,'Datos Instalaciones'!$S$15,IF('Datos Instalaciones'!$S44="","",'Datos Instalaciones'!$S44))</f>
        <v/>
      </c>
      <c r="DO39" s="230" t="str">
        <f>IF(COUNTA('Datos Instalaciones'!$T$15:$T$64)=1,'Datos Instalaciones'!$T$15,IF('Datos Instalaciones'!$T44="","",'Datos Instalaciones'!$T44))</f>
        <v/>
      </c>
      <c r="DP39" s="230">
        <f>IF(COUNTA('Datos Instalaciones'!$U$15:$U$64)=1,'Datos Instalaciones'!$U$15,IF('Datos Instalaciones'!$U44="","",'Datos Instalaciones'!$U44))</f>
        <v>0</v>
      </c>
      <c r="DQ39" s="230" t="str">
        <f>IF(COUNTA('Datos Instalaciones'!$V$15:$V$64)=1,'Datos Instalaciones'!$V$15,IF('Datos Instalaciones'!$V44="","",'Datos Instalaciones'!$V44))</f>
        <v>Seleccione</v>
      </c>
      <c r="DR39" s="230" t="str">
        <f>IF(COUNTA('Datos Instalaciones'!$W$15:$W$64)=1,'Datos Instalaciones'!$W$15,IF('Datos Instalaciones'!$W44="","",'Datos Instalaciones'!$W44))</f>
        <v/>
      </c>
      <c r="DS39" s="230" t="str">
        <f>IF(COUNTA('Datos Instalaciones'!$X$15:$X$64)=1,'Datos Instalaciones'!$X$15,IF('Datos Instalaciones'!$X44="","",'Datos Instalaciones'!$X44))</f>
        <v/>
      </c>
      <c r="DT39" s="230">
        <f>IF(COUNTA('Datos Instalaciones'!$Y$15:$Y$64)=1,'Datos Instalaciones'!$Y$15,IF('Datos Instalaciones'!$Y44="","",'Datos Instalaciones'!$Y44))</f>
        <v>0</v>
      </c>
      <c r="DU39" s="230" t="str">
        <f>IF(COUNTA('Datos Instalaciones'!$Z$15:$Z$64)=1,'Datos Instalaciones'!$Z$15,IF('Datos Instalaciones'!$Z44="","",'Datos Instalaciones'!$Z44))</f>
        <v>Seleccione</v>
      </c>
      <c r="DV39" s="230" t="str">
        <f>IF(COUNTA('Datos Instalaciones'!$AA$15:$AA$64)=1,'Datos Instalaciones'!$AA$15,IF('Datos Instalaciones'!$AA44="","",'Datos Instalaciones'!$AA44))</f>
        <v/>
      </c>
      <c r="DW39" s="230" t="str">
        <f>IF(COUNTA('Datos Instalaciones'!$AB$15:$AB$64)=1,'Datos Instalaciones'!$AB$15,IF('Datos Instalaciones'!$AB44="","",'Datos Instalaciones'!$AB44))</f>
        <v/>
      </c>
      <c r="DX39" s="230">
        <f>IF(COUNTA('Datos Instalaciones'!$AC$15:$AC$64)=1,'Datos Instalaciones'!$AC$15,IF('Datos Instalaciones'!$AC44="","",'Datos Instalaciones'!$AC44))</f>
        <v>0</v>
      </c>
      <c r="DY39" s="230">
        <f>IF(COUNTA('Datos Instalaciones'!$AD$15:$AD$64)=1,'Datos Instalaciones'!$AD$15,IF('Datos Instalaciones'!$AD44="","",'Datos Instalaciones'!$AD44))</f>
        <v>0</v>
      </c>
    </row>
    <row r="40" spans="1:129" s="237" customFormat="1" ht="30" customHeight="1" thickBot="1" x14ac:dyDescent="0.3">
      <c r="A40" s="518"/>
      <c r="B40" s="230" t="str">
        <f>IF(COUNTA('Datos Instalaciones'!$B$15:$B$64)=1,'Datos Instalaciones'!$B$15,IF('Datos Instalaciones'!$B45="","",'Datos Instalaciones'!$B45))</f>
        <v/>
      </c>
      <c r="C40" s="230">
        <f>IF(COUNTA('Datos Instalaciones'!$C$15:$C$64)=1,'Datos Instalaciones'!$C$15,IF('Datos Instalaciones'!$C45="","",'Datos Instalaciones'!$C45))</f>
        <v>0</v>
      </c>
      <c r="D40" s="475" t="s">
        <v>41</v>
      </c>
      <c r="E40" s="422" t="str">
        <f>+IF(D40="Seleccione","",VLOOKUP(D40,'Datos Instalaciones'!$E$15:$AD$64,26,FALSE))</f>
        <v/>
      </c>
      <c r="F40" s="173">
        <v>31</v>
      </c>
      <c r="G40" s="230" t="s">
        <v>411</v>
      </c>
      <c r="H40" s="99"/>
      <c r="I40" s="99"/>
      <c r="J40" s="99"/>
      <c r="K40" s="230"/>
      <c r="L40" s="475" t="s">
        <v>41</v>
      </c>
      <c r="M40" s="475" t="s">
        <v>41</v>
      </c>
      <c r="N40" s="446" t="s">
        <v>474</v>
      </c>
      <c r="O40" s="99"/>
      <c r="P40" s="477" t="s">
        <v>41</v>
      </c>
      <c r="Q40" s="477" t="s">
        <v>41</v>
      </c>
      <c r="R40" s="476" t="s">
        <v>41</v>
      </c>
      <c r="S40" s="105"/>
      <c r="T40" s="403"/>
      <c r="U40" s="403"/>
      <c r="V40" s="471">
        <f t="shared" si="66"/>
        <v>0</v>
      </c>
      <c r="W40" s="236" t="s">
        <v>76</v>
      </c>
      <c r="X40" s="461" t="s">
        <v>41</v>
      </c>
      <c r="Y40" s="100"/>
      <c r="Z40" s="144">
        <f t="shared" si="0"/>
        <v>0</v>
      </c>
      <c r="AA40" s="102"/>
      <c r="AB40" s="144">
        <f t="shared" si="1"/>
        <v>0</v>
      </c>
      <c r="AC40" s="145">
        <f t="shared" si="2"/>
        <v>0</v>
      </c>
      <c r="AD40" s="145">
        <f t="shared" si="67"/>
        <v>0</v>
      </c>
      <c r="AE40" s="145">
        <f t="shared" si="4"/>
        <v>0</v>
      </c>
      <c r="AF40" s="461" t="s">
        <v>41</v>
      </c>
      <c r="AG40" s="101"/>
      <c r="AH40" s="174">
        <f t="shared" si="5"/>
        <v>0</v>
      </c>
      <c r="AI40" s="102"/>
      <c r="AJ40" s="174">
        <f t="shared" si="6"/>
        <v>0</v>
      </c>
      <c r="AK40" s="175">
        <f t="shared" si="7"/>
        <v>0</v>
      </c>
      <c r="AL40" s="176">
        <f t="shared" si="68"/>
        <v>0</v>
      </c>
      <c r="AM40" s="176">
        <f t="shared" si="9"/>
        <v>0</v>
      </c>
      <c r="AN40" s="461" t="s">
        <v>41</v>
      </c>
      <c r="AO40" s="103"/>
      <c r="AP40" s="177">
        <f t="shared" si="10"/>
        <v>0</v>
      </c>
      <c r="AQ40" s="104"/>
      <c r="AR40" s="177">
        <f t="shared" si="11"/>
        <v>0</v>
      </c>
      <c r="AS40" s="178">
        <f t="shared" si="12"/>
        <v>0</v>
      </c>
      <c r="AT40" s="179">
        <f t="shared" si="69"/>
        <v>0</v>
      </c>
      <c r="AU40" s="179">
        <f t="shared" si="14"/>
        <v>0</v>
      </c>
      <c r="AV40" s="461" t="s">
        <v>41</v>
      </c>
      <c r="AW40" s="103"/>
      <c r="AX40" s="177">
        <f t="shared" si="15"/>
        <v>0</v>
      </c>
      <c r="AY40" s="104"/>
      <c r="AZ40" s="356">
        <f t="shared" si="16"/>
        <v>0</v>
      </c>
      <c r="BA40" s="357">
        <f t="shared" si="17"/>
        <v>0</v>
      </c>
      <c r="BB40" s="358">
        <f t="shared" si="70"/>
        <v>0</v>
      </c>
      <c r="BC40" s="359">
        <f t="shared" si="19"/>
        <v>0</v>
      </c>
      <c r="BD40" s="473" t="s">
        <v>41</v>
      </c>
      <c r="BE40" s="360">
        <f t="shared" si="71"/>
        <v>0</v>
      </c>
      <c r="BF40" s="361">
        <f t="shared" si="21"/>
        <v>0</v>
      </c>
      <c r="BG40" s="362">
        <f t="shared" si="72"/>
        <v>0</v>
      </c>
      <c r="BH40" s="361" t="e">
        <f t="shared" si="73"/>
        <v>#DIV/0!</v>
      </c>
      <c r="BI40" s="362">
        <f t="shared" si="74"/>
        <v>0</v>
      </c>
      <c r="BJ40" s="458" t="str">
        <f>+IF(D40="Seleccione","",VLOOKUP(D40,'Datos Instalaciones'!$E$15:$F$64,2,FALSE))</f>
        <v/>
      </c>
      <c r="BK40" s="458">
        <f t="shared" si="75"/>
        <v>1</v>
      </c>
      <c r="BL40" s="464" t="s">
        <v>41</v>
      </c>
      <c r="BM40" s="460">
        <f t="shared" si="76"/>
        <v>1</v>
      </c>
      <c r="BN40" s="474" t="str">
        <f t="shared" si="45"/>
        <v>Seleccione</v>
      </c>
      <c r="BO40" s="459">
        <f t="shared" si="46"/>
        <v>1</v>
      </c>
      <c r="BP40" s="462" t="s">
        <v>41</v>
      </c>
      <c r="BQ40" s="459">
        <f t="shared" si="36"/>
        <v>1</v>
      </c>
      <c r="BR40" s="464" t="s">
        <v>41</v>
      </c>
      <c r="BS40" s="460">
        <f t="shared" si="77"/>
        <v>1</v>
      </c>
      <c r="BT40" s="464" t="s">
        <v>41</v>
      </c>
      <c r="BU40" s="460">
        <f t="shared" si="78"/>
        <v>1</v>
      </c>
      <c r="BV40" s="464" t="s">
        <v>41</v>
      </c>
      <c r="BW40" s="460">
        <f t="shared" si="79"/>
        <v>1</v>
      </c>
      <c r="BX40" s="470" t="str">
        <f t="shared" si="47"/>
        <v>Seleccione</v>
      </c>
      <c r="BY40" s="460">
        <f t="shared" si="48"/>
        <v>1</v>
      </c>
      <c r="BZ40" s="460">
        <f t="shared" si="37"/>
        <v>1</v>
      </c>
      <c r="CA40" s="468">
        <f t="shared" ref="CA40:CG40" si="97">+CA39</f>
        <v>1</v>
      </c>
      <c r="CB40" s="468">
        <f t="shared" si="97"/>
        <v>1</v>
      </c>
      <c r="CC40" s="468">
        <f t="shared" si="97"/>
        <v>1</v>
      </c>
      <c r="CD40" s="468">
        <f t="shared" si="97"/>
        <v>1</v>
      </c>
      <c r="CE40" s="468">
        <f t="shared" si="97"/>
        <v>1</v>
      </c>
      <c r="CF40" s="468">
        <f t="shared" si="97"/>
        <v>1</v>
      </c>
      <c r="CG40" s="460">
        <f t="shared" si="97"/>
        <v>1</v>
      </c>
      <c r="CH40" s="464" t="s">
        <v>41</v>
      </c>
      <c r="CI40" s="460">
        <f t="shared" si="30"/>
        <v>1</v>
      </c>
      <c r="CJ40" s="460">
        <v>1</v>
      </c>
      <c r="CK40" s="465">
        <f t="shared" si="81"/>
        <v>1</v>
      </c>
      <c r="CL40" s="460">
        <f t="shared" si="82"/>
        <v>1</v>
      </c>
      <c r="CM40" s="222">
        <f t="shared" si="83"/>
        <v>0</v>
      </c>
      <c r="CN40" s="186">
        <f t="shared" si="84"/>
        <v>0</v>
      </c>
      <c r="CO40" s="222">
        <f t="shared" si="31"/>
        <v>0</v>
      </c>
      <c r="CP40" s="187">
        <f t="shared" si="32"/>
        <v>0</v>
      </c>
      <c r="CQ40" s="222">
        <f t="shared" si="33"/>
        <v>0</v>
      </c>
      <c r="CR40" s="187">
        <f t="shared" si="34"/>
        <v>0</v>
      </c>
      <c r="CS40" s="222">
        <f t="shared" si="85"/>
        <v>0</v>
      </c>
      <c r="CT40" s="186">
        <f t="shared" si="86"/>
        <v>0</v>
      </c>
      <c r="CU40" s="224"/>
      <c r="CV40" s="224"/>
      <c r="CW40" s="230" t="str">
        <f>IF(COUNTA('Datos Instalaciones'!$B$15:$B$64)=1,'Datos Instalaciones'!$B$15,IF('Datos Instalaciones'!$B45="","",'Datos Instalaciones'!$B45))</f>
        <v/>
      </c>
      <c r="CX40" s="230">
        <f>IF(COUNTA('Datos Instalaciones'!$C$15:$C$64)=1,'Datos Instalaciones'!$C$15,IF('Datos Instalaciones'!$C45="","",'Datos Instalaciones'!$C45))</f>
        <v>0</v>
      </c>
      <c r="CY40" s="230">
        <f>IF(COUNTA('Datos Instalaciones'!$D$15:$D$64)=1,'Datos Instalaciones'!$D$15,IF('Datos Instalaciones'!$D45="","",'Datos Instalaciones'!$D45))</f>
        <v>31</v>
      </c>
      <c r="CZ40" s="230" t="str">
        <f>IF(COUNTA('Datos Instalaciones'!$E$15:$E$64)=1,'Datos Instalaciones'!$E$15,IF('Datos Instalaciones'!$E45="","",'Datos Instalaciones'!$E45))</f>
        <v/>
      </c>
      <c r="DA40" s="230" t="str">
        <f>IF(COUNTA('Datos Instalaciones'!$F$15:$F$64)=1,'Datos Instalaciones'!$F$15,IF('Datos Instalaciones'!$F45="","",'Datos Instalaciones'!$F45))</f>
        <v>Seleccione</v>
      </c>
      <c r="DB40" s="230" t="str">
        <f>IF(COUNTA('Datos Instalaciones'!$G$15:$G$64)=1,'Datos Instalaciones'!$G$15,IF('Datos Instalaciones'!$G45="","",'Datos Instalaciones'!$G45))</f>
        <v/>
      </c>
      <c r="DC40" s="230" t="str">
        <f>IF(COUNTA('Datos Instalaciones'!$H$15:$H$64)=1,'Datos Instalaciones'!$H$15,IF('Datos Instalaciones'!$H45="","",'Datos Instalaciones'!$H45))</f>
        <v>Seleccione</v>
      </c>
      <c r="DD40" s="230" t="str">
        <f>IF(COUNTA('Datos Instalaciones'!$I$15:$I$64)=1,'Datos Instalaciones'!$I$15,IF('Datos Instalaciones'!$I45="","",'Datos Instalaciones'!$I45))</f>
        <v/>
      </c>
      <c r="DE40" s="230">
        <f>IF(COUNTA('Datos Instalaciones'!$J$15:$J$64)=1,'Datos Instalaciones'!$J$15,IF('Datos Instalaciones'!$J45="","",'Datos Instalaciones'!$J45))</f>
        <v>0</v>
      </c>
      <c r="DF40" s="230" t="str">
        <f>IF(COUNTA('Datos Instalaciones'!$K$15:$K$64)=1,'Datos Instalaciones'!$K$15,IF('Datos Instalaciones'!$K45="","",'Datos Instalaciones'!$K45))</f>
        <v>Seleccione</v>
      </c>
      <c r="DG40" s="230" t="str">
        <f>IF(COUNTA('Datos Instalaciones'!$L$15:$L$64)=1,'Datos Instalaciones'!$L$15,IF('Datos Instalaciones'!$L45="","",'Datos Instalaciones'!$L45))</f>
        <v/>
      </c>
      <c r="DH40" s="230">
        <f>IF(COUNTA('Datos Instalaciones'!$M$15:$M$64)=1,'Datos Instalaciones'!$M$15,IF('Datos Instalaciones'!$M45="","",'Datos Instalaciones'!$M45))</f>
        <v>0</v>
      </c>
      <c r="DI40" s="230" t="str">
        <f>IF(COUNTA('Datos Instalaciones'!$N$15:$N$64)=1,'Datos Instalaciones'!$N$15,IF('Datos Instalaciones'!$N45="","",'Datos Instalaciones'!$N45))</f>
        <v>Seleccione</v>
      </c>
      <c r="DJ40" s="230" t="str">
        <f>IF(COUNTA('Datos Instalaciones'!$O$15:$O$64)=1,'Datos Instalaciones'!$O$15,IF('Datos Instalaciones'!$O45="","",'Datos Instalaciones'!$O45))</f>
        <v/>
      </c>
      <c r="DK40" s="230" t="str">
        <f>IF(COUNTA('Datos Instalaciones'!$P$15:$P$64)=1,'Datos Instalaciones'!$P$15,IF('Datos Instalaciones'!$P45="","",'Datos Instalaciones'!$P45))</f>
        <v/>
      </c>
      <c r="DL40" s="230">
        <f>IF(COUNTA('Datos Instalaciones'!$Q$15:$Q$64)=1,'Datos Instalaciones'!$Q$15,IF('Datos Instalaciones'!$Q45="","",'Datos Instalaciones'!$Q45))</f>
        <v>0</v>
      </c>
      <c r="DM40" s="230" t="str">
        <f>IF(COUNTA('Datos Instalaciones'!$R$15:$R$64)=1,'Datos Instalaciones'!$R$15,IF('Datos Instalaciones'!$R45="","",'Datos Instalaciones'!$R45))</f>
        <v>Seleccione</v>
      </c>
      <c r="DN40" s="230" t="str">
        <f>IF(COUNTA('Datos Instalaciones'!$S$15:$S$64)=1,'Datos Instalaciones'!$S$15,IF('Datos Instalaciones'!$S45="","",'Datos Instalaciones'!$S45))</f>
        <v/>
      </c>
      <c r="DO40" s="230" t="str">
        <f>IF(COUNTA('Datos Instalaciones'!$T$15:$T$64)=1,'Datos Instalaciones'!$T$15,IF('Datos Instalaciones'!$T45="","",'Datos Instalaciones'!$T45))</f>
        <v/>
      </c>
      <c r="DP40" s="230">
        <f>IF(COUNTA('Datos Instalaciones'!$U$15:$U$64)=1,'Datos Instalaciones'!$U$15,IF('Datos Instalaciones'!$U45="","",'Datos Instalaciones'!$U45))</f>
        <v>0</v>
      </c>
      <c r="DQ40" s="230" t="str">
        <f>IF(COUNTA('Datos Instalaciones'!$V$15:$V$64)=1,'Datos Instalaciones'!$V$15,IF('Datos Instalaciones'!$V45="","",'Datos Instalaciones'!$V45))</f>
        <v>Seleccione</v>
      </c>
      <c r="DR40" s="230" t="str">
        <f>IF(COUNTA('Datos Instalaciones'!$W$15:$W$64)=1,'Datos Instalaciones'!$W$15,IF('Datos Instalaciones'!$W45="","",'Datos Instalaciones'!$W45))</f>
        <v/>
      </c>
      <c r="DS40" s="230" t="str">
        <f>IF(COUNTA('Datos Instalaciones'!$X$15:$X$64)=1,'Datos Instalaciones'!$X$15,IF('Datos Instalaciones'!$X45="","",'Datos Instalaciones'!$X45))</f>
        <v/>
      </c>
      <c r="DT40" s="230">
        <f>IF(COUNTA('Datos Instalaciones'!$Y$15:$Y$64)=1,'Datos Instalaciones'!$Y$15,IF('Datos Instalaciones'!$Y45="","",'Datos Instalaciones'!$Y45))</f>
        <v>0</v>
      </c>
      <c r="DU40" s="230" t="str">
        <f>IF(COUNTA('Datos Instalaciones'!$Z$15:$Z$64)=1,'Datos Instalaciones'!$Z$15,IF('Datos Instalaciones'!$Z45="","",'Datos Instalaciones'!$Z45))</f>
        <v>Seleccione</v>
      </c>
      <c r="DV40" s="230" t="str">
        <f>IF(COUNTA('Datos Instalaciones'!$AA$15:$AA$64)=1,'Datos Instalaciones'!$AA$15,IF('Datos Instalaciones'!$AA45="","",'Datos Instalaciones'!$AA45))</f>
        <v/>
      </c>
      <c r="DW40" s="230" t="str">
        <f>IF(COUNTA('Datos Instalaciones'!$AB$15:$AB$64)=1,'Datos Instalaciones'!$AB$15,IF('Datos Instalaciones'!$AB45="","",'Datos Instalaciones'!$AB45))</f>
        <v/>
      </c>
      <c r="DX40" s="230">
        <f>IF(COUNTA('Datos Instalaciones'!$AC$15:$AC$64)=1,'Datos Instalaciones'!$AC$15,IF('Datos Instalaciones'!$AC45="","",'Datos Instalaciones'!$AC45))</f>
        <v>0</v>
      </c>
      <c r="DY40" s="230">
        <f>IF(COUNTA('Datos Instalaciones'!$AD$15:$AD$64)=1,'Datos Instalaciones'!$AD$15,IF('Datos Instalaciones'!$AD45="","",'Datos Instalaciones'!$AD45))</f>
        <v>0</v>
      </c>
    </row>
    <row r="41" spans="1:129" s="237" customFormat="1" ht="30" customHeight="1" thickBot="1" x14ac:dyDescent="0.3">
      <c r="A41" s="518"/>
      <c r="B41" s="230" t="str">
        <f>IF(COUNTA('Datos Instalaciones'!$B$15:$B$64)=1,'Datos Instalaciones'!$B$15,IF('Datos Instalaciones'!$B46="","",'Datos Instalaciones'!$B46))</f>
        <v/>
      </c>
      <c r="C41" s="230">
        <f>IF(COUNTA('Datos Instalaciones'!$C$15:$C$64)=1,'Datos Instalaciones'!$C$15,IF('Datos Instalaciones'!$C46="","",'Datos Instalaciones'!$C46))</f>
        <v>0</v>
      </c>
      <c r="D41" s="475" t="s">
        <v>41</v>
      </c>
      <c r="E41" s="422" t="str">
        <f>+IF(D41="Seleccione","",VLOOKUP(D41,'Datos Instalaciones'!$E$15:$AD$64,26,FALSE))</f>
        <v/>
      </c>
      <c r="F41" s="173">
        <v>32</v>
      </c>
      <c r="G41" s="230" t="s">
        <v>411</v>
      </c>
      <c r="H41" s="99"/>
      <c r="I41" s="99"/>
      <c r="J41" s="99"/>
      <c r="K41" s="230"/>
      <c r="L41" s="475" t="s">
        <v>41</v>
      </c>
      <c r="M41" s="475" t="s">
        <v>41</v>
      </c>
      <c r="N41" s="446" t="s">
        <v>474</v>
      </c>
      <c r="O41" s="99"/>
      <c r="P41" s="477" t="s">
        <v>41</v>
      </c>
      <c r="Q41" s="477" t="s">
        <v>41</v>
      </c>
      <c r="R41" s="476" t="s">
        <v>41</v>
      </c>
      <c r="S41" s="105"/>
      <c r="T41" s="403"/>
      <c r="U41" s="403"/>
      <c r="V41" s="471">
        <f t="shared" si="66"/>
        <v>0</v>
      </c>
      <c r="W41" s="236" t="s">
        <v>76</v>
      </c>
      <c r="X41" s="461" t="s">
        <v>41</v>
      </c>
      <c r="Y41" s="100"/>
      <c r="Z41" s="144">
        <f t="shared" si="0"/>
        <v>0</v>
      </c>
      <c r="AA41" s="102"/>
      <c r="AB41" s="144">
        <f t="shared" si="1"/>
        <v>0</v>
      </c>
      <c r="AC41" s="145">
        <f t="shared" si="2"/>
        <v>0</v>
      </c>
      <c r="AD41" s="145">
        <f t="shared" si="67"/>
        <v>0</v>
      </c>
      <c r="AE41" s="145">
        <f t="shared" si="4"/>
        <v>0</v>
      </c>
      <c r="AF41" s="461" t="s">
        <v>41</v>
      </c>
      <c r="AG41" s="101"/>
      <c r="AH41" s="174">
        <f t="shared" si="5"/>
        <v>0</v>
      </c>
      <c r="AI41" s="102"/>
      <c r="AJ41" s="174">
        <f t="shared" si="6"/>
        <v>0</v>
      </c>
      <c r="AK41" s="175">
        <f t="shared" si="7"/>
        <v>0</v>
      </c>
      <c r="AL41" s="176">
        <f t="shared" si="68"/>
        <v>0</v>
      </c>
      <c r="AM41" s="176">
        <f t="shared" si="9"/>
        <v>0</v>
      </c>
      <c r="AN41" s="461" t="s">
        <v>41</v>
      </c>
      <c r="AO41" s="103"/>
      <c r="AP41" s="177">
        <f t="shared" si="10"/>
        <v>0</v>
      </c>
      <c r="AQ41" s="104"/>
      <c r="AR41" s="177">
        <f t="shared" si="11"/>
        <v>0</v>
      </c>
      <c r="AS41" s="178">
        <f t="shared" si="12"/>
        <v>0</v>
      </c>
      <c r="AT41" s="179">
        <f t="shared" si="69"/>
        <v>0</v>
      </c>
      <c r="AU41" s="179">
        <f t="shared" si="14"/>
        <v>0</v>
      </c>
      <c r="AV41" s="461" t="s">
        <v>41</v>
      </c>
      <c r="AW41" s="103"/>
      <c r="AX41" s="177">
        <f t="shared" si="15"/>
        <v>0</v>
      </c>
      <c r="AY41" s="104"/>
      <c r="AZ41" s="356">
        <f t="shared" si="16"/>
        <v>0</v>
      </c>
      <c r="BA41" s="357">
        <f t="shared" si="17"/>
        <v>0</v>
      </c>
      <c r="BB41" s="358">
        <f t="shared" si="70"/>
        <v>0</v>
      </c>
      <c r="BC41" s="359">
        <f t="shared" si="19"/>
        <v>0</v>
      </c>
      <c r="BD41" s="473" t="s">
        <v>41</v>
      </c>
      <c r="BE41" s="360">
        <f t="shared" si="71"/>
        <v>0</v>
      </c>
      <c r="BF41" s="361">
        <f t="shared" si="21"/>
        <v>0</v>
      </c>
      <c r="BG41" s="362">
        <f t="shared" si="72"/>
        <v>0</v>
      </c>
      <c r="BH41" s="361" t="e">
        <f t="shared" si="73"/>
        <v>#DIV/0!</v>
      </c>
      <c r="BI41" s="362">
        <f t="shared" si="74"/>
        <v>0</v>
      </c>
      <c r="BJ41" s="458" t="str">
        <f>+IF(D41="Seleccione","",VLOOKUP(D41,'Datos Instalaciones'!$E$15:$F$64,2,FALSE))</f>
        <v/>
      </c>
      <c r="BK41" s="458">
        <f t="shared" si="75"/>
        <v>1</v>
      </c>
      <c r="BL41" s="464" t="s">
        <v>41</v>
      </c>
      <c r="BM41" s="460">
        <f t="shared" si="76"/>
        <v>1</v>
      </c>
      <c r="BN41" s="474" t="str">
        <f t="shared" si="45"/>
        <v>Seleccione</v>
      </c>
      <c r="BO41" s="459">
        <f t="shared" si="46"/>
        <v>1</v>
      </c>
      <c r="BP41" s="462" t="s">
        <v>41</v>
      </c>
      <c r="BQ41" s="459">
        <f t="shared" si="36"/>
        <v>1</v>
      </c>
      <c r="BR41" s="464" t="s">
        <v>41</v>
      </c>
      <c r="BS41" s="460">
        <f t="shared" si="77"/>
        <v>1</v>
      </c>
      <c r="BT41" s="464" t="s">
        <v>41</v>
      </c>
      <c r="BU41" s="460">
        <f t="shared" si="78"/>
        <v>1</v>
      </c>
      <c r="BV41" s="464" t="s">
        <v>41</v>
      </c>
      <c r="BW41" s="460">
        <f t="shared" si="79"/>
        <v>1</v>
      </c>
      <c r="BX41" s="470" t="str">
        <f t="shared" si="47"/>
        <v>Seleccione</v>
      </c>
      <c r="BY41" s="460">
        <f t="shared" si="48"/>
        <v>1</v>
      </c>
      <c r="BZ41" s="460">
        <f t="shared" si="37"/>
        <v>1</v>
      </c>
      <c r="CA41" s="468">
        <f t="shared" ref="CA41:CG41" si="98">+CA40</f>
        <v>1</v>
      </c>
      <c r="CB41" s="468">
        <f t="shared" si="98"/>
        <v>1</v>
      </c>
      <c r="CC41" s="468">
        <f t="shared" si="98"/>
        <v>1</v>
      </c>
      <c r="CD41" s="468">
        <f t="shared" si="98"/>
        <v>1</v>
      </c>
      <c r="CE41" s="468">
        <f t="shared" si="98"/>
        <v>1</v>
      </c>
      <c r="CF41" s="468">
        <f t="shared" si="98"/>
        <v>1</v>
      </c>
      <c r="CG41" s="460">
        <f t="shared" si="98"/>
        <v>1</v>
      </c>
      <c r="CH41" s="464" t="s">
        <v>41</v>
      </c>
      <c r="CI41" s="460">
        <f t="shared" si="30"/>
        <v>1</v>
      </c>
      <c r="CJ41" s="460">
        <v>1</v>
      </c>
      <c r="CK41" s="465">
        <f t="shared" si="81"/>
        <v>1</v>
      </c>
      <c r="CL41" s="460">
        <f t="shared" si="82"/>
        <v>1</v>
      </c>
      <c r="CM41" s="222">
        <f t="shared" si="83"/>
        <v>0</v>
      </c>
      <c r="CN41" s="186">
        <f t="shared" si="84"/>
        <v>0</v>
      </c>
      <c r="CO41" s="222">
        <f t="shared" si="31"/>
        <v>0</v>
      </c>
      <c r="CP41" s="187">
        <f t="shared" si="32"/>
        <v>0</v>
      </c>
      <c r="CQ41" s="222">
        <f t="shared" si="33"/>
        <v>0</v>
      </c>
      <c r="CR41" s="187">
        <f t="shared" si="34"/>
        <v>0</v>
      </c>
      <c r="CS41" s="222">
        <f t="shared" si="85"/>
        <v>0</v>
      </c>
      <c r="CT41" s="186">
        <f t="shared" si="86"/>
        <v>0</v>
      </c>
      <c r="CU41" s="224"/>
      <c r="CV41" s="224"/>
      <c r="CW41" s="230" t="str">
        <f>IF(COUNTA('Datos Instalaciones'!$B$15:$B$64)=1,'Datos Instalaciones'!$B$15,IF('Datos Instalaciones'!$B46="","",'Datos Instalaciones'!$B46))</f>
        <v/>
      </c>
      <c r="CX41" s="230">
        <f>IF(COUNTA('Datos Instalaciones'!$C$15:$C$64)=1,'Datos Instalaciones'!$C$15,IF('Datos Instalaciones'!$C46="","",'Datos Instalaciones'!$C46))</f>
        <v>0</v>
      </c>
      <c r="CY41" s="230">
        <f>IF(COUNTA('Datos Instalaciones'!$D$15:$D$64)=1,'Datos Instalaciones'!$D$15,IF('Datos Instalaciones'!$D46="","",'Datos Instalaciones'!$D46))</f>
        <v>32</v>
      </c>
      <c r="CZ41" s="230" t="str">
        <f>IF(COUNTA('Datos Instalaciones'!$E$15:$E$64)=1,'Datos Instalaciones'!$E$15,IF('Datos Instalaciones'!$E46="","",'Datos Instalaciones'!$E46))</f>
        <v/>
      </c>
      <c r="DA41" s="230" t="str">
        <f>IF(COUNTA('Datos Instalaciones'!$F$15:$F$64)=1,'Datos Instalaciones'!$F$15,IF('Datos Instalaciones'!$F46="","",'Datos Instalaciones'!$F46))</f>
        <v>Seleccione</v>
      </c>
      <c r="DB41" s="230" t="str">
        <f>IF(COUNTA('Datos Instalaciones'!$G$15:$G$64)=1,'Datos Instalaciones'!$G$15,IF('Datos Instalaciones'!$G46="","",'Datos Instalaciones'!$G46))</f>
        <v/>
      </c>
      <c r="DC41" s="230" t="str">
        <f>IF(COUNTA('Datos Instalaciones'!$H$15:$H$64)=1,'Datos Instalaciones'!$H$15,IF('Datos Instalaciones'!$H46="","",'Datos Instalaciones'!$H46))</f>
        <v>Seleccione</v>
      </c>
      <c r="DD41" s="230" t="str">
        <f>IF(COUNTA('Datos Instalaciones'!$I$15:$I$64)=1,'Datos Instalaciones'!$I$15,IF('Datos Instalaciones'!$I46="","",'Datos Instalaciones'!$I46))</f>
        <v/>
      </c>
      <c r="DE41" s="230">
        <f>IF(COUNTA('Datos Instalaciones'!$J$15:$J$64)=1,'Datos Instalaciones'!$J$15,IF('Datos Instalaciones'!$J46="","",'Datos Instalaciones'!$J46))</f>
        <v>0</v>
      </c>
      <c r="DF41" s="230" t="str">
        <f>IF(COUNTA('Datos Instalaciones'!$K$15:$K$64)=1,'Datos Instalaciones'!$K$15,IF('Datos Instalaciones'!$K46="","",'Datos Instalaciones'!$K46))</f>
        <v>Seleccione</v>
      </c>
      <c r="DG41" s="230" t="str">
        <f>IF(COUNTA('Datos Instalaciones'!$L$15:$L$64)=1,'Datos Instalaciones'!$L$15,IF('Datos Instalaciones'!$L46="","",'Datos Instalaciones'!$L46))</f>
        <v/>
      </c>
      <c r="DH41" s="230">
        <f>IF(COUNTA('Datos Instalaciones'!$M$15:$M$64)=1,'Datos Instalaciones'!$M$15,IF('Datos Instalaciones'!$M46="","",'Datos Instalaciones'!$M46))</f>
        <v>0</v>
      </c>
      <c r="DI41" s="230" t="str">
        <f>IF(COUNTA('Datos Instalaciones'!$N$15:$N$64)=1,'Datos Instalaciones'!$N$15,IF('Datos Instalaciones'!$N46="","",'Datos Instalaciones'!$N46))</f>
        <v>Seleccione</v>
      </c>
      <c r="DJ41" s="230" t="str">
        <f>IF(COUNTA('Datos Instalaciones'!$O$15:$O$64)=1,'Datos Instalaciones'!$O$15,IF('Datos Instalaciones'!$O46="","",'Datos Instalaciones'!$O46))</f>
        <v/>
      </c>
      <c r="DK41" s="230" t="str">
        <f>IF(COUNTA('Datos Instalaciones'!$P$15:$P$64)=1,'Datos Instalaciones'!$P$15,IF('Datos Instalaciones'!$P46="","",'Datos Instalaciones'!$P46))</f>
        <v/>
      </c>
      <c r="DL41" s="230">
        <f>IF(COUNTA('Datos Instalaciones'!$Q$15:$Q$64)=1,'Datos Instalaciones'!$Q$15,IF('Datos Instalaciones'!$Q46="","",'Datos Instalaciones'!$Q46))</f>
        <v>0</v>
      </c>
      <c r="DM41" s="230" t="str">
        <f>IF(COUNTA('Datos Instalaciones'!$R$15:$R$64)=1,'Datos Instalaciones'!$R$15,IF('Datos Instalaciones'!$R46="","",'Datos Instalaciones'!$R46))</f>
        <v>Seleccione</v>
      </c>
      <c r="DN41" s="230" t="str">
        <f>IF(COUNTA('Datos Instalaciones'!$S$15:$S$64)=1,'Datos Instalaciones'!$S$15,IF('Datos Instalaciones'!$S46="","",'Datos Instalaciones'!$S46))</f>
        <v/>
      </c>
      <c r="DO41" s="230" t="str">
        <f>IF(COUNTA('Datos Instalaciones'!$T$15:$T$64)=1,'Datos Instalaciones'!$T$15,IF('Datos Instalaciones'!$T46="","",'Datos Instalaciones'!$T46))</f>
        <v/>
      </c>
      <c r="DP41" s="230">
        <f>IF(COUNTA('Datos Instalaciones'!$U$15:$U$64)=1,'Datos Instalaciones'!$U$15,IF('Datos Instalaciones'!$U46="","",'Datos Instalaciones'!$U46))</f>
        <v>0</v>
      </c>
      <c r="DQ41" s="230" t="str">
        <f>IF(COUNTA('Datos Instalaciones'!$V$15:$V$64)=1,'Datos Instalaciones'!$V$15,IF('Datos Instalaciones'!$V46="","",'Datos Instalaciones'!$V46))</f>
        <v>Seleccione</v>
      </c>
      <c r="DR41" s="230" t="str">
        <f>IF(COUNTA('Datos Instalaciones'!$W$15:$W$64)=1,'Datos Instalaciones'!$W$15,IF('Datos Instalaciones'!$W46="","",'Datos Instalaciones'!$W46))</f>
        <v/>
      </c>
      <c r="DS41" s="230" t="str">
        <f>IF(COUNTA('Datos Instalaciones'!$X$15:$X$64)=1,'Datos Instalaciones'!$X$15,IF('Datos Instalaciones'!$X46="","",'Datos Instalaciones'!$X46))</f>
        <v/>
      </c>
      <c r="DT41" s="230">
        <f>IF(COUNTA('Datos Instalaciones'!$Y$15:$Y$64)=1,'Datos Instalaciones'!$Y$15,IF('Datos Instalaciones'!$Y46="","",'Datos Instalaciones'!$Y46))</f>
        <v>0</v>
      </c>
      <c r="DU41" s="230" t="str">
        <f>IF(COUNTA('Datos Instalaciones'!$Z$15:$Z$64)=1,'Datos Instalaciones'!$Z$15,IF('Datos Instalaciones'!$Z46="","",'Datos Instalaciones'!$Z46))</f>
        <v>Seleccione</v>
      </c>
      <c r="DV41" s="230" t="str">
        <f>IF(COUNTA('Datos Instalaciones'!$AA$15:$AA$64)=1,'Datos Instalaciones'!$AA$15,IF('Datos Instalaciones'!$AA46="","",'Datos Instalaciones'!$AA46))</f>
        <v/>
      </c>
      <c r="DW41" s="230" t="str">
        <f>IF(COUNTA('Datos Instalaciones'!$AB$15:$AB$64)=1,'Datos Instalaciones'!$AB$15,IF('Datos Instalaciones'!$AB46="","",'Datos Instalaciones'!$AB46))</f>
        <v/>
      </c>
      <c r="DX41" s="230">
        <f>IF(COUNTA('Datos Instalaciones'!$AC$15:$AC$64)=1,'Datos Instalaciones'!$AC$15,IF('Datos Instalaciones'!$AC46="","",'Datos Instalaciones'!$AC46))</f>
        <v>0</v>
      </c>
      <c r="DY41" s="230">
        <f>IF(COUNTA('Datos Instalaciones'!$AD$15:$AD$64)=1,'Datos Instalaciones'!$AD$15,IF('Datos Instalaciones'!$AD46="","",'Datos Instalaciones'!$AD46))</f>
        <v>0</v>
      </c>
    </row>
    <row r="42" spans="1:129" s="237" customFormat="1" ht="30" customHeight="1" thickBot="1" x14ac:dyDescent="0.3">
      <c r="A42" s="518"/>
      <c r="B42" s="230" t="str">
        <f>IF(COUNTA('Datos Instalaciones'!$B$15:$B$64)=1,'Datos Instalaciones'!$B$15,IF('Datos Instalaciones'!$B47="","",'Datos Instalaciones'!$B47))</f>
        <v/>
      </c>
      <c r="C42" s="230">
        <f>IF(COUNTA('Datos Instalaciones'!$C$15:$C$64)=1,'Datos Instalaciones'!$C$15,IF('Datos Instalaciones'!$C47="","",'Datos Instalaciones'!$C47))</f>
        <v>0</v>
      </c>
      <c r="D42" s="475" t="s">
        <v>41</v>
      </c>
      <c r="E42" s="422" t="str">
        <f>+IF(D42="Seleccione","",VLOOKUP(D42,'Datos Instalaciones'!$E$15:$AD$64,26,FALSE))</f>
        <v/>
      </c>
      <c r="F42" s="173">
        <v>33</v>
      </c>
      <c r="G42" s="230" t="s">
        <v>411</v>
      </c>
      <c r="H42" s="99"/>
      <c r="I42" s="99"/>
      <c r="J42" s="99"/>
      <c r="K42" s="230"/>
      <c r="L42" s="475" t="s">
        <v>41</v>
      </c>
      <c r="M42" s="475" t="s">
        <v>41</v>
      </c>
      <c r="N42" s="446" t="s">
        <v>474</v>
      </c>
      <c r="O42" s="99"/>
      <c r="P42" s="477" t="s">
        <v>41</v>
      </c>
      <c r="Q42" s="477" t="s">
        <v>41</v>
      </c>
      <c r="R42" s="476" t="s">
        <v>41</v>
      </c>
      <c r="S42" s="105"/>
      <c r="T42" s="403"/>
      <c r="U42" s="403"/>
      <c r="V42" s="471">
        <f t="shared" si="66"/>
        <v>0</v>
      </c>
      <c r="W42" s="236" t="s">
        <v>76</v>
      </c>
      <c r="X42" s="461" t="s">
        <v>41</v>
      </c>
      <c r="Y42" s="100"/>
      <c r="Z42" s="144">
        <f t="shared" ref="Z42:Z59" si="99">+VLOOKUP($X42,$X$66:$AC$94,3,FALSE)</f>
        <v>0</v>
      </c>
      <c r="AA42" s="102"/>
      <c r="AB42" s="144">
        <f t="shared" ref="AB42:AB59" si="100">+VLOOKUP($X42,$X$66:$AC$94,2,FALSE)</f>
        <v>0</v>
      </c>
      <c r="AC42" s="145">
        <f t="shared" ref="AC42:AC59" si="101">+IF(AA42="",0,AA42*VLOOKUP(X42,$X$67:$AB$94,5,FALSE))</f>
        <v>0</v>
      </c>
      <c r="AD42" s="145">
        <f t="shared" si="67"/>
        <v>0</v>
      </c>
      <c r="AE42" s="145">
        <f t="shared" ref="AE42:AE59" si="102">+AC42*VLOOKUP(X42,$X$66:$AC$94,6,FALSE)</f>
        <v>0</v>
      </c>
      <c r="AF42" s="461" t="s">
        <v>41</v>
      </c>
      <c r="AG42" s="101"/>
      <c r="AH42" s="174">
        <f t="shared" ref="AH42:AH59" si="103">+VLOOKUP($AF42,$X$66:$AC$94,3,FALSE)</f>
        <v>0</v>
      </c>
      <c r="AI42" s="102"/>
      <c r="AJ42" s="174">
        <f t="shared" ref="AJ42:AJ59" si="104">+VLOOKUP($AF42,$X$66:$AC$94,2,FALSE)</f>
        <v>0</v>
      </c>
      <c r="AK42" s="175">
        <f t="shared" ref="AK42:AK59" si="105">+IF(AI42="",0,AI42*VLOOKUP(AF42,$X$67:$AC$94,5,FALSE))</f>
        <v>0</v>
      </c>
      <c r="AL42" s="176">
        <f t="shared" si="68"/>
        <v>0</v>
      </c>
      <c r="AM42" s="176">
        <f t="shared" ref="AM42:AM59" si="106">+AK42*VLOOKUP(AF42,$X$66:$AC$94,6,FALSE)</f>
        <v>0</v>
      </c>
      <c r="AN42" s="461" t="s">
        <v>41</v>
      </c>
      <c r="AO42" s="103"/>
      <c r="AP42" s="177">
        <f t="shared" ref="AP42:AP59" si="107">+VLOOKUP($AN42,$X$66:$AC$94,3,FALSE)</f>
        <v>0</v>
      </c>
      <c r="AQ42" s="104"/>
      <c r="AR42" s="177">
        <f t="shared" ref="AR42:AR59" si="108">+VLOOKUP($AN42,$X$66:$AC$94,2,FALSE)</f>
        <v>0</v>
      </c>
      <c r="AS42" s="178">
        <f t="shared" ref="AS42:AS59" si="109">+IF(AQ42="",0,AQ42*VLOOKUP(AN42,$X$67:$AC$94,5,FALSE))</f>
        <v>0</v>
      </c>
      <c r="AT42" s="179">
        <f t="shared" si="69"/>
        <v>0</v>
      </c>
      <c r="AU42" s="179">
        <f t="shared" ref="AU42:AU59" si="110">+AS42*VLOOKUP(AN42,$X$66:$AC$94,6,FALSE)</f>
        <v>0</v>
      </c>
      <c r="AV42" s="461" t="s">
        <v>41</v>
      </c>
      <c r="AW42" s="103"/>
      <c r="AX42" s="177">
        <f t="shared" ref="AX42:AX59" si="111">+VLOOKUP($AV42,$X$66:$AC$94,3,FALSE)</f>
        <v>0</v>
      </c>
      <c r="AY42" s="104"/>
      <c r="AZ42" s="356">
        <f t="shared" ref="AZ42:AZ59" si="112">+VLOOKUP($AV42,$X$66:$AC$94,2,FALSE)</f>
        <v>0</v>
      </c>
      <c r="BA42" s="357">
        <f t="shared" ref="BA42:BA59" si="113">+IF(AY42="",0,AY42*VLOOKUP(AV42,$X$67:$AC$94,5,FALSE))</f>
        <v>0</v>
      </c>
      <c r="BB42" s="358">
        <f t="shared" si="70"/>
        <v>0</v>
      </c>
      <c r="BC42" s="359">
        <f t="shared" ref="BC42:BC59" si="114">+BA42*VLOOKUP(AV42,$X$66:$AC$94,6,FALSE)</f>
        <v>0</v>
      </c>
      <c r="BD42" s="473" t="s">
        <v>41</v>
      </c>
      <c r="BE42" s="360">
        <f t="shared" si="71"/>
        <v>0</v>
      </c>
      <c r="BF42" s="361">
        <f t="shared" ref="BF42:BF59" si="115">-PV($CP$66,$O42,BE42,0,1)</f>
        <v>0</v>
      </c>
      <c r="BG42" s="362">
        <f t="shared" si="72"/>
        <v>0</v>
      </c>
      <c r="BH42" s="361" t="e">
        <f t="shared" si="73"/>
        <v>#DIV/0!</v>
      </c>
      <c r="BI42" s="362">
        <f t="shared" si="74"/>
        <v>0</v>
      </c>
      <c r="BJ42" s="458" t="str">
        <f>+IF(D42="Seleccione","",VLOOKUP(D42,'Datos Instalaciones'!$E$15:$F$64,2,FALSE))</f>
        <v/>
      </c>
      <c r="BK42" s="458">
        <f t="shared" si="75"/>
        <v>1</v>
      </c>
      <c r="BL42" s="464" t="s">
        <v>41</v>
      </c>
      <c r="BM42" s="460">
        <f t="shared" si="76"/>
        <v>1</v>
      </c>
      <c r="BN42" s="474" t="str">
        <f t="shared" si="45"/>
        <v>Seleccione</v>
      </c>
      <c r="BO42" s="459">
        <f t="shared" si="46"/>
        <v>1</v>
      </c>
      <c r="BP42" s="462" t="s">
        <v>41</v>
      </c>
      <c r="BQ42" s="459">
        <f t="shared" si="36"/>
        <v>1</v>
      </c>
      <c r="BR42" s="464" t="s">
        <v>41</v>
      </c>
      <c r="BS42" s="460">
        <f t="shared" si="77"/>
        <v>1</v>
      </c>
      <c r="BT42" s="464" t="s">
        <v>41</v>
      </c>
      <c r="BU42" s="460">
        <f t="shared" si="78"/>
        <v>1</v>
      </c>
      <c r="BV42" s="464" t="s">
        <v>41</v>
      </c>
      <c r="BW42" s="460">
        <f t="shared" si="79"/>
        <v>1</v>
      </c>
      <c r="BX42" s="470" t="str">
        <f t="shared" si="47"/>
        <v>Seleccione</v>
      </c>
      <c r="BY42" s="460">
        <f t="shared" si="48"/>
        <v>1</v>
      </c>
      <c r="BZ42" s="460">
        <f t="shared" ref="BZ42:BZ59" si="116">IF(VLOOKUP(M42,$M$66:$N$129,2,)="e",1,IF(AND(P42="Si",SUM($BF$10:$BF$59)&lt;=100),-0.0075*SUM($BF$10:$BF$59)+1.7875,IF(AND(P42="No",$BF42&lt;=100),-0.0075*$BF42+1.7875,1)))</f>
        <v>1</v>
      </c>
      <c r="CA42" s="468">
        <f t="shared" ref="CA42:CG42" si="117">+CA41</f>
        <v>1</v>
      </c>
      <c r="CB42" s="468">
        <f t="shared" si="117"/>
        <v>1</v>
      </c>
      <c r="CC42" s="468">
        <f t="shared" si="117"/>
        <v>1</v>
      </c>
      <c r="CD42" s="468">
        <f t="shared" si="117"/>
        <v>1</v>
      </c>
      <c r="CE42" s="468">
        <f t="shared" si="117"/>
        <v>1</v>
      </c>
      <c r="CF42" s="468">
        <f t="shared" si="117"/>
        <v>1</v>
      </c>
      <c r="CG42" s="460">
        <f t="shared" si="117"/>
        <v>1</v>
      </c>
      <c r="CH42" s="464" t="s">
        <v>41</v>
      </c>
      <c r="CI42" s="460">
        <f t="shared" ref="CI42:CI59" si="118">+IF(CH42="Seleccione",1,VLOOKUP(CH42,$CH$66:$CI$73,2,FALSE))</f>
        <v>1</v>
      </c>
      <c r="CJ42" s="460">
        <v>1</v>
      </c>
      <c r="CK42" s="465">
        <f t="shared" si="81"/>
        <v>1</v>
      </c>
      <c r="CL42" s="460">
        <f t="shared" si="82"/>
        <v>1</v>
      </c>
      <c r="CM42" s="222">
        <f t="shared" si="83"/>
        <v>0</v>
      </c>
      <c r="CN42" s="186">
        <f t="shared" si="84"/>
        <v>0</v>
      </c>
      <c r="CO42" s="222">
        <f t="shared" ref="CO42:CO59" si="119">-PV($CP$66,$O42,CM42,0,1)</f>
        <v>0</v>
      </c>
      <c r="CP42" s="187">
        <f t="shared" ref="CP42:CP59" si="120">-PV($CP$66,$O42,CN42,0,1)</f>
        <v>0</v>
      </c>
      <c r="CQ42" s="222">
        <f t="shared" ref="CQ42:CQ59" si="121">CO42*$CQ$66</f>
        <v>0</v>
      </c>
      <c r="CR42" s="187">
        <f t="shared" ref="CR42:CR59" si="122">CP42*$CQ$66</f>
        <v>0</v>
      </c>
      <c r="CS42" s="222">
        <f t="shared" si="85"/>
        <v>0</v>
      </c>
      <c r="CT42" s="186">
        <f t="shared" si="86"/>
        <v>0</v>
      </c>
      <c r="CU42" s="224"/>
      <c r="CV42" s="224"/>
      <c r="CW42" s="230" t="str">
        <f>IF(COUNTA('Datos Instalaciones'!$B$15:$B$64)=1,'Datos Instalaciones'!$B$15,IF('Datos Instalaciones'!$B47="","",'Datos Instalaciones'!$B47))</f>
        <v/>
      </c>
      <c r="CX42" s="230">
        <f>IF(COUNTA('Datos Instalaciones'!$C$15:$C$64)=1,'Datos Instalaciones'!$C$15,IF('Datos Instalaciones'!$C47="","",'Datos Instalaciones'!$C47))</f>
        <v>0</v>
      </c>
      <c r="CY42" s="230">
        <f>IF(COUNTA('Datos Instalaciones'!$D$15:$D$64)=1,'Datos Instalaciones'!$D$15,IF('Datos Instalaciones'!$D47="","",'Datos Instalaciones'!$D47))</f>
        <v>33</v>
      </c>
      <c r="CZ42" s="230" t="str">
        <f>IF(COUNTA('Datos Instalaciones'!$E$15:$E$64)=1,'Datos Instalaciones'!$E$15,IF('Datos Instalaciones'!$E47="","",'Datos Instalaciones'!$E47))</f>
        <v/>
      </c>
      <c r="DA42" s="230" t="str">
        <f>IF(COUNTA('Datos Instalaciones'!$F$15:$F$64)=1,'Datos Instalaciones'!$F$15,IF('Datos Instalaciones'!$F47="","",'Datos Instalaciones'!$F47))</f>
        <v>Seleccione</v>
      </c>
      <c r="DB42" s="230" t="str">
        <f>IF(COUNTA('Datos Instalaciones'!$G$15:$G$64)=1,'Datos Instalaciones'!$G$15,IF('Datos Instalaciones'!$G47="","",'Datos Instalaciones'!$G47))</f>
        <v/>
      </c>
      <c r="DC42" s="230" t="str">
        <f>IF(COUNTA('Datos Instalaciones'!$H$15:$H$64)=1,'Datos Instalaciones'!$H$15,IF('Datos Instalaciones'!$H47="","",'Datos Instalaciones'!$H47))</f>
        <v>Seleccione</v>
      </c>
      <c r="DD42" s="230" t="str">
        <f>IF(COUNTA('Datos Instalaciones'!$I$15:$I$64)=1,'Datos Instalaciones'!$I$15,IF('Datos Instalaciones'!$I47="","",'Datos Instalaciones'!$I47))</f>
        <v/>
      </c>
      <c r="DE42" s="230">
        <f>IF(COUNTA('Datos Instalaciones'!$J$15:$J$64)=1,'Datos Instalaciones'!$J$15,IF('Datos Instalaciones'!$J47="","",'Datos Instalaciones'!$J47))</f>
        <v>0</v>
      </c>
      <c r="DF42" s="230" t="str">
        <f>IF(COUNTA('Datos Instalaciones'!$K$15:$K$64)=1,'Datos Instalaciones'!$K$15,IF('Datos Instalaciones'!$K47="","",'Datos Instalaciones'!$K47))</f>
        <v>Seleccione</v>
      </c>
      <c r="DG42" s="230" t="str">
        <f>IF(COUNTA('Datos Instalaciones'!$L$15:$L$64)=1,'Datos Instalaciones'!$L$15,IF('Datos Instalaciones'!$L47="","",'Datos Instalaciones'!$L47))</f>
        <v/>
      </c>
      <c r="DH42" s="230">
        <f>IF(COUNTA('Datos Instalaciones'!$M$15:$M$64)=1,'Datos Instalaciones'!$M$15,IF('Datos Instalaciones'!$M47="","",'Datos Instalaciones'!$M47))</f>
        <v>0</v>
      </c>
      <c r="DI42" s="230" t="str">
        <f>IF(COUNTA('Datos Instalaciones'!$N$15:$N$64)=1,'Datos Instalaciones'!$N$15,IF('Datos Instalaciones'!$N47="","",'Datos Instalaciones'!$N47))</f>
        <v>Seleccione</v>
      </c>
      <c r="DJ42" s="230" t="str">
        <f>IF(COUNTA('Datos Instalaciones'!$O$15:$O$64)=1,'Datos Instalaciones'!$O$15,IF('Datos Instalaciones'!$O47="","",'Datos Instalaciones'!$O47))</f>
        <v/>
      </c>
      <c r="DK42" s="230" t="str">
        <f>IF(COUNTA('Datos Instalaciones'!$P$15:$P$64)=1,'Datos Instalaciones'!$P$15,IF('Datos Instalaciones'!$P47="","",'Datos Instalaciones'!$P47))</f>
        <v/>
      </c>
      <c r="DL42" s="230">
        <f>IF(COUNTA('Datos Instalaciones'!$Q$15:$Q$64)=1,'Datos Instalaciones'!$Q$15,IF('Datos Instalaciones'!$Q47="","",'Datos Instalaciones'!$Q47))</f>
        <v>0</v>
      </c>
      <c r="DM42" s="230" t="str">
        <f>IF(COUNTA('Datos Instalaciones'!$R$15:$R$64)=1,'Datos Instalaciones'!$R$15,IF('Datos Instalaciones'!$R47="","",'Datos Instalaciones'!$R47))</f>
        <v>Seleccione</v>
      </c>
      <c r="DN42" s="230" t="str">
        <f>IF(COUNTA('Datos Instalaciones'!$S$15:$S$64)=1,'Datos Instalaciones'!$S$15,IF('Datos Instalaciones'!$S47="","",'Datos Instalaciones'!$S47))</f>
        <v/>
      </c>
      <c r="DO42" s="230" t="str">
        <f>IF(COUNTA('Datos Instalaciones'!$T$15:$T$64)=1,'Datos Instalaciones'!$T$15,IF('Datos Instalaciones'!$T47="","",'Datos Instalaciones'!$T47))</f>
        <v/>
      </c>
      <c r="DP42" s="230">
        <f>IF(COUNTA('Datos Instalaciones'!$U$15:$U$64)=1,'Datos Instalaciones'!$U$15,IF('Datos Instalaciones'!$U47="","",'Datos Instalaciones'!$U47))</f>
        <v>0</v>
      </c>
      <c r="DQ42" s="230" t="str">
        <f>IF(COUNTA('Datos Instalaciones'!$V$15:$V$64)=1,'Datos Instalaciones'!$V$15,IF('Datos Instalaciones'!$V47="","",'Datos Instalaciones'!$V47))</f>
        <v>Seleccione</v>
      </c>
      <c r="DR42" s="230" t="str">
        <f>IF(COUNTA('Datos Instalaciones'!$W$15:$W$64)=1,'Datos Instalaciones'!$W$15,IF('Datos Instalaciones'!$W47="","",'Datos Instalaciones'!$W47))</f>
        <v/>
      </c>
      <c r="DS42" s="230" t="str">
        <f>IF(COUNTA('Datos Instalaciones'!$X$15:$X$64)=1,'Datos Instalaciones'!$X$15,IF('Datos Instalaciones'!$X47="","",'Datos Instalaciones'!$X47))</f>
        <v/>
      </c>
      <c r="DT42" s="230">
        <f>IF(COUNTA('Datos Instalaciones'!$Y$15:$Y$64)=1,'Datos Instalaciones'!$Y$15,IF('Datos Instalaciones'!$Y47="","",'Datos Instalaciones'!$Y47))</f>
        <v>0</v>
      </c>
      <c r="DU42" s="230" t="str">
        <f>IF(COUNTA('Datos Instalaciones'!$Z$15:$Z$64)=1,'Datos Instalaciones'!$Z$15,IF('Datos Instalaciones'!$Z47="","",'Datos Instalaciones'!$Z47))</f>
        <v>Seleccione</v>
      </c>
      <c r="DV42" s="230" t="str">
        <f>IF(COUNTA('Datos Instalaciones'!$AA$15:$AA$64)=1,'Datos Instalaciones'!$AA$15,IF('Datos Instalaciones'!$AA47="","",'Datos Instalaciones'!$AA47))</f>
        <v/>
      </c>
      <c r="DW42" s="230" t="str">
        <f>IF(COUNTA('Datos Instalaciones'!$AB$15:$AB$64)=1,'Datos Instalaciones'!$AB$15,IF('Datos Instalaciones'!$AB47="","",'Datos Instalaciones'!$AB47))</f>
        <v/>
      </c>
      <c r="DX42" s="230">
        <f>IF(COUNTA('Datos Instalaciones'!$AC$15:$AC$64)=1,'Datos Instalaciones'!$AC$15,IF('Datos Instalaciones'!$AC47="","",'Datos Instalaciones'!$AC47))</f>
        <v>0</v>
      </c>
      <c r="DY42" s="230">
        <f>IF(COUNTA('Datos Instalaciones'!$AD$15:$AD$64)=1,'Datos Instalaciones'!$AD$15,IF('Datos Instalaciones'!$AD47="","",'Datos Instalaciones'!$AD47))</f>
        <v>0</v>
      </c>
    </row>
    <row r="43" spans="1:129" s="237" customFormat="1" ht="30" customHeight="1" thickBot="1" x14ac:dyDescent="0.3">
      <c r="A43" s="518"/>
      <c r="B43" s="230" t="str">
        <f>IF(COUNTA('Datos Instalaciones'!$B$15:$B$64)=1,'Datos Instalaciones'!$B$15,IF('Datos Instalaciones'!$B48="","",'Datos Instalaciones'!$B48))</f>
        <v/>
      </c>
      <c r="C43" s="230">
        <f>IF(COUNTA('Datos Instalaciones'!$C$15:$C$64)=1,'Datos Instalaciones'!$C$15,IF('Datos Instalaciones'!$C48="","",'Datos Instalaciones'!$C48))</f>
        <v>0</v>
      </c>
      <c r="D43" s="475" t="s">
        <v>41</v>
      </c>
      <c r="E43" s="422" t="str">
        <f>+IF(D43="Seleccione","",VLOOKUP(D43,'Datos Instalaciones'!$E$15:$AD$64,26,FALSE))</f>
        <v/>
      </c>
      <c r="F43" s="173">
        <v>34</v>
      </c>
      <c r="G43" s="230" t="s">
        <v>411</v>
      </c>
      <c r="H43" s="99"/>
      <c r="I43" s="99"/>
      <c r="J43" s="99"/>
      <c r="K43" s="230"/>
      <c r="L43" s="475" t="s">
        <v>41</v>
      </c>
      <c r="M43" s="475" t="s">
        <v>41</v>
      </c>
      <c r="N43" s="446" t="s">
        <v>474</v>
      </c>
      <c r="O43" s="99"/>
      <c r="P43" s="477" t="s">
        <v>41</v>
      </c>
      <c r="Q43" s="477" t="s">
        <v>41</v>
      </c>
      <c r="R43" s="476" t="s">
        <v>41</v>
      </c>
      <c r="S43" s="105"/>
      <c r="T43" s="403"/>
      <c r="U43" s="403"/>
      <c r="V43" s="471">
        <f t="shared" si="66"/>
        <v>0</v>
      </c>
      <c r="W43" s="236" t="s">
        <v>76</v>
      </c>
      <c r="X43" s="461" t="s">
        <v>41</v>
      </c>
      <c r="Y43" s="100"/>
      <c r="Z43" s="144">
        <f t="shared" si="99"/>
        <v>0</v>
      </c>
      <c r="AA43" s="102"/>
      <c r="AB43" s="144">
        <f t="shared" si="100"/>
        <v>0</v>
      </c>
      <c r="AC43" s="145">
        <f t="shared" si="101"/>
        <v>0</v>
      </c>
      <c r="AD43" s="145">
        <f t="shared" si="67"/>
        <v>0</v>
      </c>
      <c r="AE43" s="145">
        <f t="shared" si="102"/>
        <v>0</v>
      </c>
      <c r="AF43" s="461" t="s">
        <v>41</v>
      </c>
      <c r="AG43" s="101"/>
      <c r="AH43" s="174">
        <f t="shared" si="103"/>
        <v>0</v>
      </c>
      <c r="AI43" s="102"/>
      <c r="AJ43" s="174">
        <f t="shared" si="104"/>
        <v>0</v>
      </c>
      <c r="AK43" s="175">
        <f t="shared" si="105"/>
        <v>0</v>
      </c>
      <c r="AL43" s="176">
        <f t="shared" si="68"/>
        <v>0</v>
      </c>
      <c r="AM43" s="176">
        <f t="shared" si="106"/>
        <v>0</v>
      </c>
      <c r="AN43" s="461" t="s">
        <v>41</v>
      </c>
      <c r="AO43" s="103"/>
      <c r="AP43" s="177">
        <f t="shared" si="107"/>
        <v>0</v>
      </c>
      <c r="AQ43" s="104"/>
      <c r="AR43" s="177">
        <f t="shared" si="108"/>
        <v>0</v>
      </c>
      <c r="AS43" s="178">
        <f t="shared" si="109"/>
        <v>0</v>
      </c>
      <c r="AT43" s="179">
        <f t="shared" si="69"/>
        <v>0</v>
      </c>
      <c r="AU43" s="179">
        <f t="shared" si="110"/>
        <v>0</v>
      </c>
      <c r="AV43" s="461" t="s">
        <v>41</v>
      </c>
      <c r="AW43" s="103"/>
      <c r="AX43" s="177">
        <f t="shared" si="111"/>
        <v>0</v>
      </c>
      <c r="AY43" s="104"/>
      <c r="AZ43" s="356">
        <f t="shared" si="112"/>
        <v>0</v>
      </c>
      <c r="BA43" s="357">
        <f t="shared" si="113"/>
        <v>0</v>
      </c>
      <c r="BB43" s="358">
        <f t="shared" si="70"/>
        <v>0</v>
      </c>
      <c r="BC43" s="359">
        <f t="shared" si="114"/>
        <v>0</v>
      </c>
      <c r="BD43" s="473" t="s">
        <v>41</v>
      </c>
      <c r="BE43" s="360">
        <f t="shared" si="71"/>
        <v>0</v>
      </c>
      <c r="BF43" s="361">
        <f t="shared" si="115"/>
        <v>0</v>
      </c>
      <c r="BG43" s="362">
        <f t="shared" si="72"/>
        <v>0</v>
      </c>
      <c r="BH43" s="361" t="e">
        <f t="shared" si="73"/>
        <v>#DIV/0!</v>
      </c>
      <c r="BI43" s="362">
        <f t="shared" si="74"/>
        <v>0</v>
      </c>
      <c r="BJ43" s="458" t="str">
        <f>+IF(D43="Seleccione","",VLOOKUP(D43,'Datos Instalaciones'!$E$15:$F$64,2,FALSE))</f>
        <v/>
      </c>
      <c r="BK43" s="458">
        <f t="shared" si="75"/>
        <v>1</v>
      </c>
      <c r="BL43" s="464" t="s">
        <v>41</v>
      </c>
      <c r="BM43" s="460">
        <f t="shared" si="76"/>
        <v>1</v>
      </c>
      <c r="BN43" s="474" t="str">
        <f t="shared" si="45"/>
        <v>Seleccione</v>
      </c>
      <c r="BO43" s="459">
        <f t="shared" si="46"/>
        <v>1</v>
      </c>
      <c r="BP43" s="462" t="s">
        <v>41</v>
      </c>
      <c r="BQ43" s="459">
        <f t="shared" si="36"/>
        <v>1</v>
      </c>
      <c r="BR43" s="464" t="s">
        <v>41</v>
      </c>
      <c r="BS43" s="460">
        <f t="shared" si="77"/>
        <v>1</v>
      </c>
      <c r="BT43" s="464" t="s">
        <v>41</v>
      </c>
      <c r="BU43" s="460">
        <f t="shared" si="78"/>
        <v>1</v>
      </c>
      <c r="BV43" s="464" t="s">
        <v>41</v>
      </c>
      <c r="BW43" s="460">
        <f t="shared" si="79"/>
        <v>1</v>
      </c>
      <c r="BX43" s="470" t="str">
        <f t="shared" si="47"/>
        <v>Seleccione</v>
      </c>
      <c r="BY43" s="460">
        <f t="shared" si="48"/>
        <v>1</v>
      </c>
      <c r="BZ43" s="460">
        <f t="shared" si="116"/>
        <v>1</v>
      </c>
      <c r="CA43" s="468">
        <f t="shared" ref="CA43:CG43" si="123">+CA42</f>
        <v>1</v>
      </c>
      <c r="CB43" s="468">
        <f t="shared" si="123"/>
        <v>1</v>
      </c>
      <c r="CC43" s="468">
        <f t="shared" si="123"/>
        <v>1</v>
      </c>
      <c r="CD43" s="468">
        <f t="shared" si="123"/>
        <v>1</v>
      </c>
      <c r="CE43" s="468">
        <f t="shared" si="123"/>
        <v>1</v>
      </c>
      <c r="CF43" s="468">
        <f t="shared" si="123"/>
        <v>1</v>
      </c>
      <c r="CG43" s="460">
        <f t="shared" si="123"/>
        <v>1</v>
      </c>
      <c r="CH43" s="464" t="s">
        <v>41</v>
      </c>
      <c r="CI43" s="460">
        <f t="shared" si="118"/>
        <v>1</v>
      </c>
      <c r="CJ43" s="460">
        <v>1</v>
      </c>
      <c r="CK43" s="465">
        <f t="shared" si="81"/>
        <v>1</v>
      </c>
      <c r="CL43" s="460">
        <f t="shared" si="82"/>
        <v>1</v>
      </c>
      <c r="CM43" s="222">
        <f t="shared" si="83"/>
        <v>0</v>
      </c>
      <c r="CN43" s="186">
        <f t="shared" si="84"/>
        <v>0</v>
      </c>
      <c r="CO43" s="222">
        <f t="shared" si="119"/>
        <v>0</v>
      </c>
      <c r="CP43" s="187">
        <f t="shared" si="120"/>
        <v>0</v>
      </c>
      <c r="CQ43" s="222">
        <f t="shared" si="121"/>
        <v>0</v>
      </c>
      <c r="CR43" s="187">
        <f t="shared" si="122"/>
        <v>0</v>
      </c>
      <c r="CS43" s="222">
        <f t="shared" si="85"/>
        <v>0</v>
      </c>
      <c r="CT43" s="186">
        <f t="shared" si="86"/>
        <v>0</v>
      </c>
      <c r="CU43" s="224"/>
      <c r="CV43" s="224"/>
      <c r="CW43" s="230" t="str">
        <f>IF(COUNTA('Datos Instalaciones'!$B$15:$B$64)=1,'Datos Instalaciones'!$B$15,IF('Datos Instalaciones'!$B48="","",'Datos Instalaciones'!$B48))</f>
        <v/>
      </c>
      <c r="CX43" s="230">
        <f>IF(COUNTA('Datos Instalaciones'!$C$15:$C$64)=1,'Datos Instalaciones'!$C$15,IF('Datos Instalaciones'!$C48="","",'Datos Instalaciones'!$C48))</f>
        <v>0</v>
      </c>
      <c r="CY43" s="230">
        <f>IF(COUNTA('Datos Instalaciones'!$D$15:$D$64)=1,'Datos Instalaciones'!$D$15,IF('Datos Instalaciones'!$D48="","",'Datos Instalaciones'!$D48))</f>
        <v>34</v>
      </c>
      <c r="CZ43" s="230" t="str">
        <f>IF(COUNTA('Datos Instalaciones'!$E$15:$E$64)=1,'Datos Instalaciones'!$E$15,IF('Datos Instalaciones'!$E48="","",'Datos Instalaciones'!$E48))</f>
        <v/>
      </c>
      <c r="DA43" s="230" t="str">
        <f>IF(COUNTA('Datos Instalaciones'!$F$15:$F$64)=1,'Datos Instalaciones'!$F$15,IF('Datos Instalaciones'!$F48="","",'Datos Instalaciones'!$F48))</f>
        <v>Seleccione</v>
      </c>
      <c r="DB43" s="230" t="str">
        <f>IF(COUNTA('Datos Instalaciones'!$G$15:$G$64)=1,'Datos Instalaciones'!$G$15,IF('Datos Instalaciones'!$G48="","",'Datos Instalaciones'!$G48))</f>
        <v/>
      </c>
      <c r="DC43" s="230" t="str">
        <f>IF(COUNTA('Datos Instalaciones'!$H$15:$H$64)=1,'Datos Instalaciones'!$H$15,IF('Datos Instalaciones'!$H48="","",'Datos Instalaciones'!$H48))</f>
        <v>Seleccione</v>
      </c>
      <c r="DD43" s="230" t="str">
        <f>IF(COUNTA('Datos Instalaciones'!$I$15:$I$64)=1,'Datos Instalaciones'!$I$15,IF('Datos Instalaciones'!$I48="","",'Datos Instalaciones'!$I48))</f>
        <v/>
      </c>
      <c r="DE43" s="230">
        <f>IF(COUNTA('Datos Instalaciones'!$J$15:$J$64)=1,'Datos Instalaciones'!$J$15,IF('Datos Instalaciones'!$J48="","",'Datos Instalaciones'!$J48))</f>
        <v>0</v>
      </c>
      <c r="DF43" s="230" t="str">
        <f>IF(COUNTA('Datos Instalaciones'!$K$15:$K$64)=1,'Datos Instalaciones'!$K$15,IF('Datos Instalaciones'!$K48="","",'Datos Instalaciones'!$K48))</f>
        <v>Seleccione</v>
      </c>
      <c r="DG43" s="230" t="str">
        <f>IF(COUNTA('Datos Instalaciones'!$L$15:$L$64)=1,'Datos Instalaciones'!$L$15,IF('Datos Instalaciones'!$L48="","",'Datos Instalaciones'!$L48))</f>
        <v/>
      </c>
      <c r="DH43" s="230">
        <f>IF(COUNTA('Datos Instalaciones'!$M$15:$M$64)=1,'Datos Instalaciones'!$M$15,IF('Datos Instalaciones'!$M48="","",'Datos Instalaciones'!$M48))</f>
        <v>0</v>
      </c>
      <c r="DI43" s="230" t="str">
        <f>IF(COUNTA('Datos Instalaciones'!$N$15:$N$64)=1,'Datos Instalaciones'!$N$15,IF('Datos Instalaciones'!$N48="","",'Datos Instalaciones'!$N48))</f>
        <v>Seleccione</v>
      </c>
      <c r="DJ43" s="230" t="str">
        <f>IF(COUNTA('Datos Instalaciones'!$O$15:$O$64)=1,'Datos Instalaciones'!$O$15,IF('Datos Instalaciones'!$O48="","",'Datos Instalaciones'!$O48))</f>
        <v/>
      </c>
      <c r="DK43" s="230" t="str">
        <f>IF(COUNTA('Datos Instalaciones'!$P$15:$P$64)=1,'Datos Instalaciones'!$P$15,IF('Datos Instalaciones'!$P48="","",'Datos Instalaciones'!$P48))</f>
        <v/>
      </c>
      <c r="DL43" s="230">
        <f>IF(COUNTA('Datos Instalaciones'!$Q$15:$Q$64)=1,'Datos Instalaciones'!$Q$15,IF('Datos Instalaciones'!$Q48="","",'Datos Instalaciones'!$Q48))</f>
        <v>0</v>
      </c>
      <c r="DM43" s="230" t="str">
        <f>IF(COUNTA('Datos Instalaciones'!$R$15:$R$64)=1,'Datos Instalaciones'!$R$15,IF('Datos Instalaciones'!$R48="","",'Datos Instalaciones'!$R48))</f>
        <v>Seleccione</v>
      </c>
      <c r="DN43" s="230" t="str">
        <f>IF(COUNTA('Datos Instalaciones'!$S$15:$S$64)=1,'Datos Instalaciones'!$S$15,IF('Datos Instalaciones'!$S48="","",'Datos Instalaciones'!$S48))</f>
        <v/>
      </c>
      <c r="DO43" s="230" t="str">
        <f>IF(COUNTA('Datos Instalaciones'!$T$15:$T$64)=1,'Datos Instalaciones'!$T$15,IF('Datos Instalaciones'!$T48="","",'Datos Instalaciones'!$T48))</f>
        <v/>
      </c>
      <c r="DP43" s="230">
        <f>IF(COUNTA('Datos Instalaciones'!$U$15:$U$64)=1,'Datos Instalaciones'!$U$15,IF('Datos Instalaciones'!$U48="","",'Datos Instalaciones'!$U48))</f>
        <v>0</v>
      </c>
      <c r="DQ43" s="230" t="str">
        <f>IF(COUNTA('Datos Instalaciones'!$V$15:$V$64)=1,'Datos Instalaciones'!$V$15,IF('Datos Instalaciones'!$V48="","",'Datos Instalaciones'!$V48))</f>
        <v>Seleccione</v>
      </c>
      <c r="DR43" s="230" t="str">
        <f>IF(COUNTA('Datos Instalaciones'!$W$15:$W$64)=1,'Datos Instalaciones'!$W$15,IF('Datos Instalaciones'!$W48="","",'Datos Instalaciones'!$W48))</f>
        <v/>
      </c>
      <c r="DS43" s="230" t="str">
        <f>IF(COUNTA('Datos Instalaciones'!$X$15:$X$64)=1,'Datos Instalaciones'!$X$15,IF('Datos Instalaciones'!$X48="","",'Datos Instalaciones'!$X48))</f>
        <v/>
      </c>
      <c r="DT43" s="230">
        <f>IF(COUNTA('Datos Instalaciones'!$Y$15:$Y$64)=1,'Datos Instalaciones'!$Y$15,IF('Datos Instalaciones'!$Y48="","",'Datos Instalaciones'!$Y48))</f>
        <v>0</v>
      </c>
      <c r="DU43" s="230" t="str">
        <f>IF(COUNTA('Datos Instalaciones'!$Z$15:$Z$64)=1,'Datos Instalaciones'!$Z$15,IF('Datos Instalaciones'!$Z48="","",'Datos Instalaciones'!$Z48))</f>
        <v>Seleccione</v>
      </c>
      <c r="DV43" s="230" t="str">
        <f>IF(COUNTA('Datos Instalaciones'!$AA$15:$AA$64)=1,'Datos Instalaciones'!$AA$15,IF('Datos Instalaciones'!$AA48="","",'Datos Instalaciones'!$AA48))</f>
        <v/>
      </c>
      <c r="DW43" s="230" t="str">
        <f>IF(COUNTA('Datos Instalaciones'!$AB$15:$AB$64)=1,'Datos Instalaciones'!$AB$15,IF('Datos Instalaciones'!$AB48="","",'Datos Instalaciones'!$AB48))</f>
        <v/>
      </c>
      <c r="DX43" s="230">
        <f>IF(COUNTA('Datos Instalaciones'!$AC$15:$AC$64)=1,'Datos Instalaciones'!$AC$15,IF('Datos Instalaciones'!$AC48="","",'Datos Instalaciones'!$AC48))</f>
        <v>0</v>
      </c>
      <c r="DY43" s="230">
        <f>IF(COUNTA('Datos Instalaciones'!$AD$15:$AD$64)=1,'Datos Instalaciones'!$AD$15,IF('Datos Instalaciones'!$AD48="","",'Datos Instalaciones'!$AD48))</f>
        <v>0</v>
      </c>
    </row>
    <row r="44" spans="1:129" s="237" customFormat="1" ht="30" customHeight="1" thickBot="1" x14ac:dyDescent="0.3">
      <c r="A44" s="518"/>
      <c r="B44" s="230" t="str">
        <f>IF(COUNTA('Datos Instalaciones'!$B$15:$B$64)=1,'Datos Instalaciones'!$B$15,IF('Datos Instalaciones'!$B49="","",'Datos Instalaciones'!$B49))</f>
        <v/>
      </c>
      <c r="C44" s="230">
        <f>IF(COUNTA('Datos Instalaciones'!$C$15:$C$64)=1,'Datos Instalaciones'!$C$15,IF('Datos Instalaciones'!$C49="","",'Datos Instalaciones'!$C49))</f>
        <v>0</v>
      </c>
      <c r="D44" s="475" t="s">
        <v>41</v>
      </c>
      <c r="E44" s="422" t="str">
        <f>+IF(D44="Seleccione","",VLOOKUP(D44,'Datos Instalaciones'!$E$15:$AD$64,26,FALSE))</f>
        <v/>
      </c>
      <c r="F44" s="173">
        <v>35</v>
      </c>
      <c r="G44" s="230" t="s">
        <v>411</v>
      </c>
      <c r="H44" s="99"/>
      <c r="I44" s="99"/>
      <c r="J44" s="99"/>
      <c r="K44" s="230"/>
      <c r="L44" s="475" t="s">
        <v>41</v>
      </c>
      <c r="M44" s="475" t="s">
        <v>41</v>
      </c>
      <c r="N44" s="446" t="s">
        <v>474</v>
      </c>
      <c r="O44" s="99"/>
      <c r="P44" s="477" t="s">
        <v>41</v>
      </c>
      <c r="Q44" s="477" t="s">
        <v>41</v>
      </c>
      <c r="R44" s="476" t="s">
        <v>41</v>
      </c>
      <c r="S44" s="105"/>
      <c r="T44" s="403"/>
      <c r="U44" s="403"/>
      <c r="V44" s="471">
        <f t="shared" si="66"/>
        <v>0</v>
      </c>
      <c r="W44" s="236" t="s">
        <v>76</v>
      </c>
      <c r="X44" s="461" t="s">
        <v>41</v>
      </c>
      <c r="Y44" s="100"/>
      <c r="Z44" s="144">
        <f t="shared" si="99"/>
        <v>0</v>
      </c>
      <c r="AA44" s="102"/>
      <c r="AB44" s="144">
        <f t="shared" si="100"/>
        <v>0</v>
      </c>
      <c r="AC44" s="145">
        <f t="shared" si="101"/>
        <v>0</v>
      </c>
      <c r="AD44" s="145">
        <f t="shared" si="67"/>
        <v>0</v>
      </c>
      <c r="AE44" s="145">
        <f t="shared" si="102"/>
        <v>0</v>
      </c>
      <c r="AF44" s="461" t="s">
        <v>41</v>
      </c>
      <c r="AG44" s="101"/>
      <c r="AH44" s="174">
        <f t="shared" si="103"/>
        <v>0</v>
      </c>
      <c r="AI44" s="102"/>
      <c r="AJ44" s="174">
        <f t="shared" si="104"/>
        <v>0</v>
      </c>
      <c r="AK44" s="175">
        <f t="shared" si="105"/>
        <v>0</v>
      </c>
      <c r="AL44" s="176">
        <f t="shared" si="68"/>
        <v>0</v>
      </c>
      <c r="AM44" s="176">
        <f t="shared" si="106"/>
        <v>0</v>
      </c>
      <c r="AN44" s="461" t="s">
        <v>41</v>
      </c>
      <c r="AO44" s="103"/>
      <c r="AP44" s="177">
        <f t="shared" si="107"/>
        <v>0</v>
      </c>
      <c r="AQ44" s="104"/>
      <c r="AR44" s="177">
        <f t="shared" si="108"/>
        <v>0</v>
      </c>
      <c r="AS44" s="178">
        <f t="shared" si="109"/>
        <v>0</v>
      </c>
      <c r="AT44" s="179">
        <f t="shared" si="69"/>
        <v>0</v>
      </c>
      <c r="AU44" s="179">
        <f t="shared" si="110"/>
        <v>0</v>
      </c>
      <c r="AV44" s="461" t="s">
        <v>41</v>
      </c>
      <c r="AW44" s="103"/>
      <c r="AX44" s="177">
        <f t="shared" si="111"/>
        <v>0</v>
      </c>
      <c r="AY44" s="104"/>
      <c r="AZ44" s="356">
        <f t="shared" si="112"/>
        <v>0</v>
      </c>
      <c r="BA44" s="357">
        <f t="shared" si="113"/>
        <v>0</v>
      </c>
      <c r="BB44" s="358">
        <f t="shared" si="70"/>
        <v>0</v>
      </c>
      <c r="BC44" s="359">
        <f t="shared" si="114"/>
        <v>0</v>
      </c>
      <c r="BD44" s="473" t="s">
        <v>41</v>
      </c>
      <c r="BE44" s="360">
        <f t="shared" si="71"/>
        <v>0</v>
      </c>
      <c r="BF44" s="361">
        <f t="shared" si="115"/>
        <v>0</v>
      </c>
      <c r="BG44" s="362">
        <f t="shared" si="72"/>
        <v>0</v>
      </c>
      <c r="BH44" s="361" t="e">
        <f t="shared" si="73"/>
        <v>#DIV/0!</v>
      </c>
      <c r="BI44" s="362">
        <f t="shared" si="74"/>
        <v>0</v>
      </c>
      <c r="BJ44" s="458" t="str">
        <f>+IF(D44="Seleccione","",VLOOKUP(D44,'Datos Instalaciones'!$E$15:$F$64,2,FALSE))</f>
        <v/>
      </c>
      <c r="BK44" s="458">
        <f t="shared" si="75"/>
        <v>1</v>
      </c>
      <c r="BL44" s="464" t="s">
        <v>41</v>
      </c>
      <c r="BM44" s="460">
        <f t="shared" si="76"/>
        <v>1</v>
      </c>
      <c r="BN44" s="474" t="str">
        <f t="shared" si="45"/>
        <v>Seleccione</v>
      </c>
      <c r="BO44" s="459">
        <f t="shared" si="46"/>
        <v>1</v>
      </c>
      <c r="BP44" s="462" t="s">
        <v>41</v>
      </c>
      <c r="BQ44" s="459">
        <f t="shared" si="36"/>
        <v>1</v>
      </c>
      <c r="BR44" s="464" t="s">
        <v>41</v>
      </c>
      <c r="BS44" s="460">
        <f t="shared" si="77"/>
        <v>1</v>
      </c>
      <c r="BT44" s="464" t="s">
        <v>41</v>
      </c>
      <c r="BU44" s="460">
        <f t="shared" si="78"/>
        <v>1</v>
      </c>
      <c r="BV44" s="464" t="s">
        <v>41</v>
      </c>
      <c r="BW44" s="460">
        <f t="shared" si="79"/>
        <v>1</v>
      </c>
      <c r="BX44" s="470" t="str">
        <f t="shared" si="47"/>
        <v>Seleccione</v>
      </c>
      <c r="BY44" s="460">
        <f t="shared" si="48"/>
        <v>1</v>
      </c>
      <c r="BZ44" s="460">
        <f t="shared" si="116"/>
        <v>1</v>
      </c>
      <c r="CA44" s="468">
        <f t="shared" ref="CA44:CG44" si="124">+CA43</f>
        <v>1</v>
      </c>
      <c r="CB44" s="468">
        <f t="shared" si="124"/>
        <v>1</v>
      </c>
      <c r="CC44" s="468">
        <f t="shared" si="124"/>
        <v>1</v>
      </c>
      <c r="CD44" s="468">
        <f t="shared" si="124"/>
        <v>1</v>
      </c>
      <c r="CE44" s="468">
        <f t="shared" si="124"/>
        <v>1</v>
      </c>
      <c r="CF44" s="468">
        <f t="shared" si="124"/>
        <v>1</v>
      </c>
      <c r="CG44" s="460">
        <f t="shared" si="124"/>
        <v>1</v>
      </c>
      <c r="CH44" s="464" t="s">
        <v>41</v>
      </c>
      <c r="CI44" s="460">
        <f t="shared" si="118"/>
        <v>1</v>
      </c>
      <c r="CJ44" s="460">
        <v>1</v>
      </c>
      <c r="CK44" s="465">
        <f t="shared" si="81"/>
        <v>1</v>
      </c>
      <c r="CL44" s="460">
        <f t="shared" si="82"/>
        <v>1</v>
      </c>
      <c r="CM44" s="222">
        <f t="shared" si="83"/>
        <v>0</v>
      </c>
      <c r="CN44" s="186">
        <f t="shared" si="84"/>
        <v>0</v>
      </c>
      <c r="CO44" s="222">
        <f t="shared" si="119"/>
        <v>0</v>
      </c>
      <c r="CP44" s="187">
        <f t="shared" si="120"/>
        <v>0</v>
      </c>
      <c r="CQ44" s="222">
        <f t="shared" si="121"/>
        <v>0</v>
      </c>
      <c r="CR44" s="187">
        <f t="shared" si="122"/>
        <v>0</v>
      </c>
      <c r="CS44" s="222">
        <f t="shared" si="85"/>
        <v>0</v>
      </c>
      <c r="CT44" s="186">
        <f t="shared" si="86"/>
        <v>0</v>
      </c>
      <c r="CU44" s="224"/>
      <c r="CV44" s="224"/>
      <c r="CW44" s="230" t="str">
        <f>IF(COUNTA('Datos Instalaciones'!$B$15:$B$64)=1,'Datos Instalaciones'!$B$15,IF('Datos Instalaciones'!$B49="","",'Datos Instalaciones'!$B49))</f>
        <v/>
      </c>
      <c r="CX44" s="230">
        <f>IF(COUNTA('Datos Instalaciones'!$C$15:$C$64)=1,'Datos Instalaciones'!$C$15,IF('Datos Instalaciones'!$C49="","",'Datos Instalaciones'!$C49))</f>
        <v>0</v>
      </c>
      <c r="CY44" s="230">
        <f>IF(COUNTA('Datos Instalaciones'!$D$15:$D$64)=1,'Datos Instalaciones'!$D$15,IF('Datos Instalaciones'!$D49="","",'Datos Instalaciones'!$D49))</f>
        <v>35</v>
      </c>
      <c r="CZ44" s="230" t="str">
        <f>IF(COUNTA('Datos Instalaciones'!$E$15:$E$64)=1,'Datos Instalaciones'!$E$15,IF('Datos Instalaciones'!$E49="","",'Datos Instalaciones'!$E49))</f>
        <v/>
      </c>
      <c r="DA44" s="230" t="str">
        <f>IF(COUNTA('Datos Instalaciones'!$F$15:$F$64)=1,'Datos Instalaciones'!$F$15,IF('Datos Instalaciones'!$F49="","",'Datos Instalaciones'!$F49))</f>
        <v>Seleccione</v>
      </c>
      <c r="DB44" s="230" t="str">
        <f>IF(COUNTA('Datos Instalaciones'!$G$15:$G$64)=1,'Datos Instalaciones'!$G$15,IF('Datos Instalaciones'!$G49="","",'Datos Instalaciones'!$G49))</f>
        <v/>
      </c>
      <c r="DC44" s="230" t="str">
        <f>IF(COUNTA('Datos Instalaciones'!$H$15:$H$64)=1,'Datos Instalaciones'!$H$15,IF('Datos Instalaciones'!$H49="","",'Datos Instalaciones'!$H49))</f>
        <v>Seleccione</v>
      </c>
      <c r="DD44" s="230" t="str">
        <f>IF(COUNTA('Datos Instalaciones'!$I$15:$I$64)=1,'Datos Instalaciones'!$I$15,IF('Datos Instalaciones'!$I49="","",'Datos Instalaciones'!$I49))</f>
        <v/>
      </c>
      <c r="DE44" s="230">
        <f>IF(COUNTA('Datos Instalaciones'!$J$15:$J$64)=1,'Datos Instalaciones'!$J$15,IF('Datos Instalaciones'!$J49="","",'Datos Instalaciones'!$J49))</f>
        <v>0</v>
      </c>
      <c r="DF44" s="230" t="str">
        <f>IF(COUNTA('Datos Instalaciones'!$K$15:$K$64)=1,'Datos Instalaciones'!$K$15,IF('Datos Instalaciones'!$K49="","",'Datos Instalaciones'!$K49))</f>
        <v>Seleccione</v>
      </c>
      <c r="DG44" s="230" t="str">
        <f>IF(COUNTA('Datos Instalaciones'!$L$15:$L$64)=1,'Datos Instalaciones'!$L$15,IF('Datos Instalaciones'!$L49="","",'Datos Instalaciones'!$L49))</f>
        <v/>
      </c>
      <c r="DH44" s="230">
        <f>IF(COUNTA('Datos Instalaciones'!$M$15:$M$64)=1,'Datos Instalaciones'!$M$15,IF('Datos Instalaciones'!$M49="","",'Datos Instalaciones'!$M49))</f>
        <v>0</v>
      </c>
      <c r="DI44" s="230" t="str">
        <f>IF(COUNTA('Datos Instalaciones'!$N$15:$N$64)=1,'Datos Instalaciones'!$N$15,IF('Datos Instalaciones'!$N49="","",'Datos Instalaciones'!$N49))</f>
        <v>Seleccione</v>
      </c>
      <c r="DJ44" s="230" t="str">
        <f>IF(COUNTA('Datos Instalaciones'!$O$15:$O$64)=1,'Datos Instalaciones'!$O$15,IF('Datos Instalaciones'!$O49="","",'Datos Instalaciones'!$O49))</f>
        <v/>
      </c>
      <c r="DK44" s="230" t="str">
        <f>IF(COUNTA('Datos Instalaciones'!$P$15:$P$64)=1,'Datos Instalaciones'!$P$15,IF('Datos Instalaciones'!$P49="","",'Datos Instalaciones'!$P49))</f>
        <v/>
      </c>
      <c r="DL44" s="230">
        <f>IF(COUNTA('Datos Instalaciones'!$Q$15:$Q$64)=1,'Datos Instalaciones'!$Q$15,IF('Datos Instalaciones'!$Q49="","",'Datos Instalaciones'!$Q49))</f>
        <v>0</v>
      </c>
      <c r="DM44" s="230" t="str">
        <f>IF(COUNTA('Datos Instalaciones'!$R$15:$R$64)=1,'Datos Instalaciones'!$R$15,IF('Datos Instalaciones'!$R49="","",'Datos Instalaciones'!$R49))</f>
        <v>Seleccione</v>
      </c>
      <c r="DN44" s="230" t="str">
        <f>IF(COUNTA('Datos Instalaciones'!$S$15:$S$64)=1,'Datos Instalaciones'!$S$15,IF('Datos Instalaciones'!$S49="","",'Datos Instalaciones'!$S49))</f>
        <v/>
      </c>
      <c r="DO44" s="230" t="str">
        <f>IF(COUNTA('Datos Instalaciones'!$T$15:$T$64)=1,'Datos Instalaciones'!$T$15,IF('Datos Instalaciones'!$T49="","",'Datos Instalaciones'!$T49))</f>
        <v/>
      </c>
      <c r="DP44" s="230">
        <f>IF(COUNTA('Datos Instalaciones'!$U$15:$U$64)=1,'Datos Instalaciones'!$U$15,IF('Datos Instalaciones'!$U49="","",'Datos Instalaciones'!$U49))</f>
        <v>0</v>
      </c>
      <c r="DQ44" s="230" t="str">
        <f>IF(COUNTA('Datos Instalaciones'!$V$15:$V$64)=1,'Datos Instalaciones'!$V$15,IF('Datos Instalaciones'!$V49="","",'Datos Instalaciones'!$V49))</f>
        <v>Seleccione</v>
      </c>
      <c r="DR44" s="230" t="str">
        <f>IF(COUNTA('Datos Instalaciones'!$W$15:$W$64)=1,'Datos Instalaciones'!$W$15,IF('Datos Instalaciones'!$W49="","",'Datos Instalaciones'!$W49))</f>
        <v/>
      </c>
      <c r="DS44" s="230" t="str">
        <f>IF(COUNTA('Datos Instalaciones'!$X$15:$X$64)=1,'Datos Instalaciones'!$X$15,IF('Datos Instalaciones'!$X49="","",'Datos Instalaciones'!$X49))</f>
        <v/>
      </c>
      <c r="DT44" s="230">
        <f>IF(COUNTA('Datos Instalaciones'!$Y$15:$Y$64)=1,'Datos Instalaciones'!$Y$15,IF('Datos Instalaciones'!$Y49="","",'Datos Instalaciones'!$Y49))</f>
        <v>0</v>
      </c>
      <c r="DU44" s="230" t="str">
        <f>IF(COUNTA('Datos Instalaciones'!$Z$15:$Z$64)=1,'Datos Instalaciones'!$Z$15,IF('Datos Instalaciones'!$Z49="","",'Datos Instalaciones'!$Z49))</f>
        <v>Seleccione</v>
      </c>
      <c r="DV44" s="230" t="str">
        <f>IF(COUNTA('Datos Instalaciones'!$AA$15:$AA$64)=1,'Datos Instalaciones'!$AA$15,IF('Datos Instalaciones'!$AA49="","",'Datos Instalaciones'!$AA49))</f>
        <v/>
      </c>
      <c r="DW44" s="230" t="str">
        <f>IF(COUNTA('Datos Instalaciones'!$AB$15:$AB$64)=1,'Datos Instalaciones'!$AB$15,IF('Datos Instalaciones'!$AB49="","",'Datos Instalaciones'!$AB49))</f>
        <v/>
      </c>
      <c r="DX44" s="230">
        <f>IF(COUNTA('Datos Instalaciones'!$AC$15:$AC$64)=1,'Datos Instalaciones'!$AC$15,IF('Datos Instalaciones'!$AC49="","",'Datos Instalaciones'!$AC49))</f>
        <v>0</v>
      </c>
      <c r="DY44" s="230">
        <f>IF(COUNTA('Datos Instalaciones'!$AD$15:$AD$64)=1,'Datos Instalaciones'!$AD$15,IF('Datos Instalaciones'!$AD49="","",'Datos Instalaciones'!$AD49))</f>
        <v>0</v>
      </c>
    </row>
    <row r="45" spans="1:129" s="237" customFormat="1" ht="30" customHeight="1" thickBot="1" x14ac:dyDescent="0.3">
      <c r="A45" s="518"/>
      <c r="B45" s="230" t="str">
        <f>IF(COUNTA('Datos Instalaciones'!$B$15:$B$64)=1,'Datos Instalaciones'!$B$15,IF('Datos Instalaciones'!$B50="","",'Datos Instalaciones'!$B50))</f>
        <v/>
      </c>
      <c r="C45" s="230">
        <f>IF(COUNTA('Datos Instalaciones'!$C$15:$C$64)=1,'Datos Instalaciones'!$C$15,IF('Datos Instalaciones'!$C50="","",'Datos Instalaciones'!$C50))</f>
        <v>0</v>
      </c>
      <c r="D45" s="475" t="s">
        <v>41</v>
      </c>
      <c r="E45" s="422" t="str">
        <f>+IF(D45="Seleccione","",VLOOKUP(D45,'Datos Instalaciones'!$E$15:$AD$64,26,FALSE))</f>
        <v/>
      </c>
      <c r="F45" s="173">
        <v>36</v>
      </c>
      <c r="G45" s="230" t="s">
        <v>411</v>
      </c>
      <c r="H45" s="99"/>
      <c r="I45" s="99"/>
      <c r="J45" s="99"/>
      <c r="K45" s="230"/>
      <c r="L45" s="475" t="s">
        <v>41</v>
      </c>
      <c r="M45" s="475" t="s">
        <v>41</v>
      </c>
      <c r="N45" s="446" t="s">
        <v>474</v>
      </c>
      <c r="O45" s="99"/>
      <c r="P45" s="477" t="s">
        <v>41</v>
      </c>
      <c r="Q45" s="477" t="s">
        <v>41</v>
      </c>
      <c r="R45" s="476" t="s">
        <v>41</v>
      </c>
      <c r="S45" s="105"/>
      <c r="T45" s="403"/>
      <c r="U45" s="403"/>
      <c r="V45" s="471">
        <f t="shared" ref="V45:V55" si="125">+U45-S45</f>
        <v>0</v>
      </c>
      <c r="W45" s="236" t="s">
        <v>76</v>
      </c>
      <c r="X45" s="461" t="s">
        <v>41</v>
      </c>
      <c r="Y45" s="100"/>
      <c r="Z45" s="144">
        <f t="shared" si="99"/>
        <v>0</v>
      </c>
      <c r="AA45" s="102"/>
      <c r="AB45" s="144">
        <f t="shared" si="100"/>
        <v>0</v>
      </c>
      <c r="AC45" s="145">
        <f t="shared" si="101"/>
        <v>0</v>
      </c>
      <c r="AD45" s="145">
        <f t="shared" ref="AD45:AD55" si="126">+Y45*AA45</f>
        <v>0</v>
      </c>
      <c r="AE45" s="145">
        <f t="shared" si="102"/>
        <v>0</v>
      </c>
      <c r="AF45" s="461" t="s">
        <v>41</v>
      </c>
      <c r="AG45" s="101"/>
      <c r="AH45" s="174">
        <f t="shared" si="103"/>
        <v>0</v>
      </c>
      <c r="AI45" s="102"/>
      <c r="AJ45" s="174">
        <f t="shared" si="104"/>
        <v>0</v>
      </c>
      <c r="AK45" s="175">
        <f t="shared" si="105"/>
        <v>0</v>
      </c>
      <c r="AL45" s="176">
        <f t="shared" ref="AL45:AL55" si="127">+AG45*AI45</f>
        <v>0</v>
      </c>
      <c r="AM45" s="176">
        <f t="shared" si="106"/>
        <v>0</v>
      </c>
      <c r="AN45" s="461" t="s">
        <v>41</v>
      </c>
      <c r="AO45" s="103"/>
      <c r="AP45" s="177">
        <f t="shared" si="107"/>
        <v>0</v>
      </c>
      <c r="AQ45" s="104"/>
      <c r="AR45" s="177">
        <f t="shared" si="108"/>
        <v>0</v>
      </c>
      <c r="AS45" s="178">
        <f t="shared" si="109"/>
        <v>0</v>
      </c>
      <c r="AT45" s="179">
        <f t="shared" ref="AT45:AT55" si="128">+AO45*AQ45</f>
        <v>0</v>
      </c>
      <c r="AU45" s="179">
        <f t="shared" si="110"/>
        <v>0</v>
      </c>
      <c r="AV45" s="461" t="s">
        <v>41</v>
      </c>
      <c r="AW45" s="103"/>
      <c r="AX45" s="177">
        <f t="shared" si="111"/>
        <v>0</v>
      </c>
      <c r="AY45" s="104"/>
      <c r="AZ45" s="356">
        <f t="shared" si="112"/>
        <v>0</v>
      </c>
      <c r="BA45" s="357">
        <f t="shared" si="113"/>
        <v>0</v>
      </c>
      <c r="BB45" s="358">
        <f t="shared" ref="BB45:BB55" si="129">+AW45*AY45</f>
        <v>0</v>
      </c>
      <c r="BC45" s="359">
        <f t="shared" si="114"/>
        <v>0</v>
      </c>
      <c r="BD45" s="473" t="s">
        <v>41</v>
      </c>
      <c r="BE45" s="360">
        <f t="shared" ref="BE45:BE55" si="130">+IF(BD45="Si",(AC45+AK45)-BA45,(AC45+AK45)-(AS45+BA45))</f>
        <v>0</v>
      </c>
      <c r="BF45" s="361">
        <f t="shared" si="115"/>
        <v>0</v>
      </c>
      <c r="BG45" s="362">
        <f t="shared" ref="BG45:BG55" si="131">(AD45+AL45)-(AT45+BB45)</f>
        <v>0</v>
      </c>
      <c r="BH45" s="361" t="e">
        <f t="shared" ref="BH45:BH55" si="132">-U45/PV(10%,O45,BG45,0,1)</f>
        <v>#DIV/0!</v>
      </c>
      <c r="BI45" s="362">
        <f t="shared" ref="BI45:BI55" si="133">+(AE45+AM45)-(AU45+BC45)</f>
        <v>0</v>
      </c>
      <c r="BJ45" s="458" t="str">
        <f>+IF(D45="Seleccione","",VLOOKUP(D45,'Datos Instalaciones'!$E$15:$F$64,2,FALSE))</f>
        <v/>
      </c>
      <c r="BK45" s="458">
        <f t="shared" si="75"/>
        <v>1</v>
      </c>
      <c r="BL45" s="464" t="s">
        <v>41</v>
      </c>
      <c r="BM45" s="460">
        <f t="shared" si="76"/>
        <v>1</v>
      </c>
      <c r="BN45" s="474" t="str">
        <f t="shared" si="45"/>
        <v>Seleccione</v>
      </c>
      <c r="BO45" s="459">
        <f t="shared" si="46"/>
        <v>1</v>
      </c>
      <c r="BP45" s="462" t="s">
        <v>41</v>
      </c>
      <c r="BQ45" s="459">
        <f t="shared" si="36"/>
        <v>1</v>
      </c>
      <c r="BR45" s="464" t="s">
        <v>41</v>
      </c>
      <c r="BS45" s="460">
        <f t="shared" si="77"/>
        <v>1</v>
      </c>
      <c r="BT45" s="464" t="s">
        <v>41</v>
      </c>
      <c r="BU45" s="460">
        <f t="shared" si="78"/>
        <v>1</v>
      </c>
      <c r="BV45" s="464" t="s">
        <v>41</v>
      </c>
      <c r="BW45" s="460">
        <f t="shared" si="79"/>
        <v>1</v>
      </c>
      <c r="BX45" s="470" t="str">
        <f t="shared" si="47"/>
        <v>Seleccione</v>
      </c>
      <c r="BY45" s="460">
        <f t="shared" si="48"/>
        <v>1</v>
      </c>
      <c r="BZ45" s="460">
        <f t="shared" si="116"/>
        <v>1</v>
      </c>
      <c r="CA45" s="468">
        <f t="shared" ref="CA45:CG45" si="134">+CA44</f>
        <v>1</v>
      </c>
      <c r="CB45" s="468">
        <f t="shared" si="134"/>
        <v>1</v>
      </c>
      <c r="CC45" s="468">
        <f t="shared" si="134"/>
        <v>1</v>
      </c>
      <c r="CD45" s="468">
        <f t="shared" si="134"/>
        <v>1</v>
      </c>
      <c r="CE45" s="468">
        <f t="shared" si="134"/>
        <v>1</v>
      </c>
      <c r="CF45" s="468">
        <f t="shared" si="134"/>
        <v>1</v>
      </c>
      <c r="CG45" s="460">
        <f t="shared" si="134"/>
        <v>1</v>
      </c>
      <c r="CH45" s="464" t="s">
        <v>41</v>
      </c>
      <c r="CI45" s="460">
        <f t="shared" si="118"/>
        <v>1</v>
      </c>
      <c r="CJ45" s="460">
        <v>1</v>
      </c>
      <c r="CK45" s="465">
        <f t="shared" ref="CK45:CK55" si="135">+IF(PRODUCT(BK45,BM45,BO45,BQ45,BS45,BU45,BW45,BY45,BZ45,CG45,CI45,CJ45)&lt;=5,PRODUCT(BK45,BM45,BO45,BQ45,BS45,BU45,BW45,BY45,BZ45,CG45,CI45,CJ45),5)</f>
        <v>1</v>
      </c>
      <c r="CL45" s="460">
        <f t="shared" ref="CL45:CL55" si="136">+IF(CK45&lt;=5,CK45,5)</f>
        <v>1</v>
      </c>
      <c r="CM45" s="222">
        <f t="shared" ref="CM45:CM55" si="137">+BE45*CK45</f>
        <v>0</v>
      </c>
      <c r="CN45" s="186">
        <f t="shared" ref="CN45:CN55" si="138">+BE45*CL45</f>
        <v>0</v>
      </c>
      <c r="CO45" s="222">
        <f t="shared" si="119"/>
        <v>0</v>
      </c>
      <c r="CP45" s="187">
        <f t="shared" si="120"/>
        <v>0</v>
      </c>
      <c r="CQ45" s="222">
        <f t="shared" si="121"/>
        <v>0</v>
      </c>
      <c r="CR45" s="187">
        <f t="shared" si="122"/>
        <v>0</v>
      </c>
      <c r="CS45" s="222">
        <f t="shared" ref="CS45:CS55" si="139">IF(Q45&lt;&gt;"Si",IF(V45*30%&lt;=CQ45,V45*30%,CQ45), IF(V45*100%&lt;=CQ45,V45*100%,CQ45))</f>
        <v>0</v>
      </c>
      <c r="CT45" s="186">
        <f t="shared" ref="CT45:CT55" si="140">IF(Q45&lt;&gt;"Si",IF(V45*30%&lt;=CR45,V45*30%,CR45), IF(V45*100%&lt;=CR45,V45*100%,CR45))</f>
        <v>0</v>
      </c>
      <c r="CU45" s="224"/>
      <c r="CV45" s="224"/>
      <c r="CW45" s="230" t="str">
        <f>IF(COUNTA('Datos Instalaciones'!$B$15:$B$64)=1,'Datos Instalaciones'!$B$15,IF('Datos Instalaciones'!$B50="","",'Datos Instalaciones'!$B50))</f>
        <v/>
      </c>
      <c r="CX45" s="230">
        <f>IF(COUNTA('Datos Instalaciones'!$C$15:$C$64)=1,'Datos Instalaciones'!$C$15,IF('Datos Instalaciones'!$C50="","",'Datos Instalaciones'!$C50))</f>
        <v>0</v>
      </c>
      <c r="CY45" s="230">
        <f>IF(COUNTA('Datos Instalaciones'!$D$15:$D$64)=1,'Datos Instalaciones'!$D$15,IF('Datos Instalaciones'!$D50="","",'Datos Instalaciones'!$D50))</f>
        <v>36</v>
      </c>
      <c r="CZ45" s="230" t="str">
        <f>IF(COUNTA('Datos Instalaciones'!$E$15:$E$64)=1,'Datos Instalaciones'!$E$15,IF('Datos Instalaciones'!$E50="","",'Datos Instalaciones'!$E50))</f>
        <v/>
      </c>
      <c r="DA45" s="230" t="str">
        <f>IF(COUNTA('Datos Instalaciones'!$F$15:$F$64)=1,'Datos Instalaciones'!$F$15,IF('Datos Instalaciones'!$F50="","",'Datos Instalaciones'!$F50))</f>
        <v>Seleccione</v>
      </c>
      <c r="DB45" s="230" t="str">
        <f>IF(COUNTA('Datos Instalaciones'!$G$15:$G$64)=1,'Datos Instalaciones'!$G$15,IF('Datos Instalaciones'!$G50="","",'Datos Instalaciones'!$G50))</f>
        <v/>
      </c>
      <c r="DC45" s="230" t="str">
        <f>IF(COUNTA('Datos Instalaciones'!$H$15:$H$64)=1,'Datos Instalaciones'!$H$15,IF('Datos Instalaciones'!$H50="","",'Datos Instalaciones'!$H50))</f>
        <v>Seleccione</v>
      </c>
      <c r="DD45" s="230" t="str">
        <f>IF(COUNTA('Datos Instalaciones'!$I$15:$I$64)=1,'Datos Instalaciones'!$I$15,IF('Datos Instalaciones'!$I50="","",'Datos Instalaciones'!$I50))</f>
        <v/>
      </c>
      <c r="DE45" s="230">
        <f>IF(COUNTA('Datos Instalaciones'!$J$15:$J$64)=1,'Datos Instalaciones'!$J$15,IF('Datos Instalaciones'!$J50="","",'Datos Instalaciones'!$J50))</f>
        <v>0</v>
      </c>
      <c r="DF45" s="230" t="str">
        <f>IF(COUNTA('Datos Instalaciones'!$K$15:$K$64)=1,'Datos Instalaciones'!$K$15,IF('Datos Instalaciones'!$K50="","",'Datos Instalaciones'!$K50))</f>
        <v>Seleccione</v>
      </c>
      <c r="DG45" s="230" t="str">
        <f>IF(COUNTA('Datos Instalaciones'!$L$15:$L$64)=1,'Datos Instalaciones'!$L$15,IF('Datos Instalaciones'!$L50="","",'Datos Instalaciones'!$L50))</f>
        <v/>
      </c>
      <c r="DH45" s="230">
        <f>IF(COUNTA('Datos Instalaciones'!$M$15:$M$64)=1,'Datos Instalaciones'!$M$15,IF('Datos Instalaciones'!$M50="","",'Datos Instalaciones'!$M50))</f>
        <v>0</v>
      </c>
      <c r="DI45" s="230" t="str">
        <f>IF(COUNTA('Datos Instalaciones'!$N$15:$N$64)=1,'Datos Instalaciones'!$N$15,IF('Datos Instalaciones'!$N50="","",'Datos Instalaciones'!$N50))</f>
        <v>Seleccione</v>
      </c>
      <c r="DJ45" s="230" t="str">
        <f>IF(COUNTA('Datos Instalaciones'!$O$15:$O$64)=1,'Datos Instalaciones'!$O$15,IF('Datos Instalaciones'!$O50="","",'Datos Instalaciones'!$O50))</f>
        <v/>
      </c>
      <c r="DK45" s="230" t="str">
        <f>IF(COUNTA('Datos Instalaciones'!$P$15:$P$64)=1,'Datos Instalaciones'!$P$15,IF('Datos Instalaciones'!$P50="","",'Datos Instalaciones'!$P50))</f>
        <v/>
      </c>
      <c r="DL45" s="230">
        <f>IF(COUNTA('Datos Instalaciones'!$Q$15:$Q$64)=1,'Datos Instalaciones'!$Q$15,IF('Datos Instalaciones'!$Q50="","",'Datos Instalaciones'!$Q50))</f>
        <v>0</v>
      </c>
      <c r="DM45" s="230" t="str">
        <f>IF(COUNTA('Datos Instalaciones'!$R$15:$R$64)=1,'Datos Instalaciones'!$R$15,IF('Datos Instalaciones'!$R50="","",'Datos Instalaciones'!$R50))</f>
        <v>Seleccione</v>
      </c>
      <c r="DN45" s="230" t="str">
        <f>IF(COUNTA('Datos Instalaciones'!$S$15:$S$64)=1,'Datos Instalaciones'!$S$15,IF('Datos Instalaciones'!$S50="","",'Datos Instalaciones'!$S50))</f>
        <v/>
      </c>
      <c r="DO45" s="230" t="str">
        <f>IF(COUNTA('Datos Instalaciones'!$T$15:$T$64)=1,'Datos Instalaciones'!$T$15,IF('Datos Instalaciones'!$T50="","",'Datos Instalaciones'!$T50))</f>
        <v/>
      </c>
      <c r="DP45" s="230">
        <f>IF(COUNTA('Datos Instalaciones'!$U$15:$U$64)=1,'Datos Instalaciones'!$U$15,IF('Datos Instalaciones'!$U50="","",'Datos Instalaciones'!$U50))</f>
        <v>0</v>
      </c>
      <c r="DQ45" s="230" t="str">
        <f>IF(COUNTA('Datos Instalaciones'!$V$15:$V$64)=1,'Datos Instalaciones'!$V$15,IF('Datos Instalaciones'!$V50="","",'Datos Instalaciones'!$V50))</f>
        <v>Seleccione</v>
      </c>
      <c r="DR45" s="230" t="str">
        <f>IF(COUNTA('Datos Instalaciones'!$W$15:$W$64)=1,'Datos Instalaciones'!$W$15,IF('Datos Instalaciones'!$W50="","",'Datos Instalaciones'!$W50))</f>
        <v/>
      </c>
      <c r="DS45" s="230" t="str">
        <f>IF(COUNTA('Datos Instalaciones'!$X$15:$X$64)=1,'Datos Instalaciones'!$X$15,IF('Datos Instalaciones'!$X50="","",'Datos Instalaciones'!$X50))</f>
        <v/>
      </c>
      <c r="DT45" s="230">
        <f>IF(COUNTA('Datos Instalaciones'!$Y$15:$Y$64)=1,'Datos Instalaciones'!$Y$15,IF('Datos Instalaciones'!$Y50="","",'Datos Instalaciones'!$Y50))</f>
        <v>0</v>
      </c>
      <c r="DU45" s="230" t="str">
        <f>IF(COUNTA('Datos Instalaciones'!$Z$15:$Z$64)=1,'Datos Instalaciones'!$Z$15,IF('Datos Instalaciones'!$Z50="","",'Datos Instalaciones'!$Z50))</f>
        <v>Seleccione</v>
      </c>
      <c r="DV45" s="230" t="str">
        <f>IF(COUNTA('Datos Instalaciones'!$AA$15:$AA$64)=1,'Datos Instalaciones'!$AA$15,IF('Datos Instalaciones'!$AA50="","",'Datos Instalaciones'!$AA50))</f>
        <v/>
      </c>
      <c r="DW45" s="230" t="str">
        <f>IF(COUNTA('Datos Instalaciones'!$AB$15:$AB$64)=1,'Datos Instalaciones'!$AB$15,IF('Datos Instalaciones'!$AB50="","",'Datos Instalaciones'!$AB50))</f>
        <v/>
      </c>
      <c r="DX45" s="230">
        <f>IF(COUNTA('Datos Instalaciones'!$AC$15:$AC$64)=1,'Datos Instalaciones'!$AC$15,IF('Datos Instalaciones'!$AC50="","",'Datos Instalaciones'!$AC50))</f>
        <v>0</v>
      </c>
      <c r="DY45" s="230">
        <f>IF(COUNTA('Datos Instalaciones'!$AD$15:$AD$64)=1,'Datos Instalaciones'!$AD$15,IF('Datos Instalaciones'!$AD50="","",'Datos Instalaciones'!$AD50))</f>
        <v>0</v>
      </c>
    </row>
    <row r="46" spans="1:129" s="237" customFormat="1" ht="30" customHeight="1" thickBot="1" x14ac:dyDescent="0.3">
      <c r="A46" s="518"/>
      <c r="B46" s="230" t="str">
        <f>IF(COUNTA('Datos Instalaciones'!$B$15:$B$64)=1,'Datos Instalaciones'!$B$15,IF('Datos Instalaciones'!$B51="","",'Datos Instalaciones'!$B51))</f>
        <v/>
      </c>
      <c r="C46" s="230">
        <f>IF(COUNTA('Datos Instalaciones'!$C$15:$C$64)=1,'Datos Instalaciones'!$C$15,IF('Datos Instalaciones'!$C51="","",'Datos Instalaciones'!$C51))</f>
        <v>0</v>
      </c>
      <c r="D46" s="475" t="s">
        <v>41</v>
      </c>
      <c r="E46" s="422" t="str">
        <f>+IF(D46="Seleccione","",VLOOKUP(D46,'Datos Instalaciones'!$E$15:$AD$64,26,FALSE))</f>
        <v/>
      </c>
      <c r="F46" s="173">
        <v>37</v>
      </c>
      <c r="G46" s="230" t="s">
        <v>411</v>
      </c>
      <c r="H46" s="99"/>
      <c r="I46" s="99"/>
      <c r="J46" s="99"/>
      <c r="K46" s="230"/>
      <c r="L46" s="475" t="s">
        <v>41</v>
      </c>
      <c r="M46" s="475" t="s">
        <v>41</v>
      </c>
      <c r="N46" s="446" t="s">
        <v>474</v>
      </c>
      <c r="O46" s="99"/>
      <c r="P46" s="477" t="s">
        <v>41</v>
      </c>
      <c r="Q46" s="477" t="s">
        <v>41</v>
      </c>
      <c r="R46" s="476" t="s">
        <v>41</v>
      </c>
      <c r="S46" s="105"/>
      <c r="T46" s="403"/>
      <c r="U46" s="403"/>
      <c r="V46" s="471">
        <f t="shared" si="125"/>
        <v>0</v>
      </c>
      <c r="W46" s="236" t="s">
        <v>76</v>
      </c>
      <c r="X46" s="461" t="s">
        <v>41</v>
      </c>
      <c r="Y46" s="100"/>
      <c r="Z46" s="144">
        <f t="shared" si="99"/>
        <v>0</v>
      </c>
      <c r="AA46" s="102"/>
      <c r="AB46" s="144">
        <f t="shared" si="100"/>
        <v>0</v>
      </c>
      <c r="AC46" s="145">
        <f t="shared" si="101"/>
        <v>0</v>
      </c>
      <c r="AD46" s="145">
        <f t="shared" si="126"/>
        <v>0</v>
      </c>
      <c r="AE46" s="145">
        <f t="shared" si="102"/>
        <v>0</v>
      </c>
      <c r="AF46" s="461" t="s">
        <v>41</v>
      </c>
      <c r="AG46" s="101"/>
      <c r="AH46" s="174">
        <f t="shared" si="103"/>
        <v>0</v>
      </c>
      <c r="AI46" s="102"/>
      <c r="AJ46" s="174">
        <f t="shared" si="104"/>
        <v>0</v>
      </c>
      <c r="AK46" s="175">
        <f t="shared" si="105"/>
        <v>0</v>
      </c>
      <c r="AL46" s="176">
        <f t="shared" si="127"/>
        <v>0</v>
      </c>
      <c r="AM46" s="176">
        <f t="shared" si="106"/>
        <v>0</v>
      </c>
      <c r="AN46" s="461" t="s">
        <v>41</v>
      </c>
      <c r="AO46" s="103"/>
      <c r="AP46" s="177">
        <f t="shared" si="107"/>
        <v>0</v>
      </c>
      <c r="AQ46" s="104"/>
      <c r="AR46" s="177">
        <f t="shared" si="108"/>
        <v>0</v>
      </c>
      <c r="AS46" s="178">
        <f t="shared" si="109"/>
        <v>0</v>
      </c>
      <c r="AT46" s="179">
        <f t="shared" si="128"/>
        <v>0</v>
      </c>
      <c r="AU46" s="179">
        <f t="shared" si="110"/>
        <v>0</v>
      </c>
      <c r="AV46" s="461" t="s">
        <v>41</v>
      </c>
      <c r="AW46" s="103"/>
      <c r="AX46" s="177">
        <f t="shared" si="111"/>
        <v>0</v>
      </c>
      <c r="AY46" s="104"/>
      <c r="AZ46" s="356">
        <f t="shared" si="112"/>
        <v>0</v>
      </c>
      <c r="BA46" s="357">
        <f t="shared" si="113"/>
        <v>0</v>
      </c>
      <c r="BB46" s="358">
        <f t="shared" si="129"/>
        <v>0</v>
      </c>
      <c r="BC46" s="359">
        <f t="shared" si="114"/>
        <v>0</v>
      </c>
      <c r="BD46" s="473" t="s">
        <v>41</v>
      </c>
      <c r="BE46" s="360">
        <f t="shared" si="130"/>
        <v>0</v>
      </c>
      <c r="BF46" s="361">
        <f t="shared" si="115"/>
        <v>0</v>
      </c>
      <c r="BG46" s="362">
        <f t="shared" si="131"/>
        <v>0</v>
      </c>
      <c r="BH46" s="361" t="e">
        <f t="shared" si="132"/>
        <v>#DIV/0!</v>
      </c>
      <c r="BI46" s="362">
        <f t="shared" si="133"/>
        <v>0</v>
      </c>
      <c r="BJ46" s="458" t="str">
        <f>+IF(D46="Seleccione","",VLOOKUP(D46,'Datos Instalaciones'!$E$15:$F$64,2,FALSE))</f>
        <v/>
      </c>
      <c r="BK46" s="458">
        <f t="shared" si="75"/>
        <v>1</v>
      </c>
      <c r="BL46" s="464" t="s">
        <v>41</v>
      </c>
      <c r="BM46" s="460">
        <f t="shared" si="76"/>
        <v>1</v>
      </c>
      <c r="BN46" s="474" t="str">
        <f t="shared" si="45"/>
        <v>Seleccione</v>
      </c>
      <c r="BO46" s="459">
        <f t="shared" si="46"/>
        <v>1</v>
      </c>
      <c r="BP46" s="462" t="s">
        <v>41</v>
      </c>
      <c r="BQ46" s="459">
        <f t="shared" si="36"/>
        <v>1</v>
      </c>
      <c r="BR46" s="464" t="s">
        <v>41</v>
      </c>
      <c r="BS46" s="460">
        <f t="shared" si="77"/>
        <v>1</v>
      </c>
      <c r="BT46" s="464" t="s">
        <v>41</v>
      </c>
      <c r="BU46" s="460">
        <f t="shared" si="78"/>
        <v>1</v>
      </c>
      <c r="BV46" s="464" t="s">
        <v>41</v>
      </c>
      <c r="BW46" s="460">
        <f t="shared" si="79"/>
        <v>1</v>
      </c>
      <c r="BX46" s="470" t="str">
        <f t="shared" si="47"/>
        <v>Seleccione</v>
      </c>
      <c r="BY46" s="460">
        <f t="shared" si="48"/>
        <v>1</v>
      </c>
      <c r="BZ46" s="460">
        <f t="shared" si="116"/>
        <v>1</v>
      </c>
      <c r="CA46" s="468">
        <f t="shared" ref="CA46:CG46" si="141">+CA45</f>
        <v>1</v>
      </c>
      <c r="CB46" s="468">
        <f t="shared" si="141"/>
        <v>1</v>
      </c>
      <c r="CC46" s="468">
        <f t="shared" si="141"/>
        <v>1</v>
      </c>
      <c r="CD46" s="468">
        <f t="shared" si="141"/>
        <v>1</v>
      </c>
      <c r="CE46" s="468">
        <f t="shared" si="141"/>
        <v>1</v>
      </c>
      <c r="CF46" s="468">
        <f t="shared" si="141"/>
        <v>1</v>
      </c>
      <c r="CG46" s="460">
        <f t="shared" si="141"/>
        <v>1</v>
      </c>
      <c r="CH46" s="464" t="s">
        <v>41</v>
      </c>
      <c r="CI46" s="460">
        <f t="shared" si="118"/>
        <v>1</v>
      </c>
      <c r="CJ46" s="460">
        <v>1</v>
      </c>
      <c r="CK46" s="465">
        <f t="shared" si="135"/>
        <v>1</v>
      </c>
      <c r="CL46" s="460">
        <f t="shared" si="136"/>
        <v>1</v>
      </c>
      <c r="CM46" s="222">
        <f t="shared" si="137"/>
        <v>0</v>
      </c>
      <c r="CN46" s="186">
        <f t="shared" si="138"/>
        <v>0</v>
      </c>
      <c r="CO46" s="222">
        <f t="shared" si="119"/>
        <v>0</v>
      </c>
      <c r="CP46" s="187">
        <f t="shared" si="120"/>
        <v>0</v>
      </c>
      <c r="CQ46" s="222">
        <f t="shared" si="121"/>
        <v>0</v>
      </c>
      <c r="CR46" s="187">
        <f t="shared" si="122"/>
        <v>0</v>
      </c>
      <c r="CS46" s="222">
        <f t="shared" si="139"/>
        <v>0</v>
      </c>
      <c r="CT46" s="186">
        <f t="shared" si="140"/>
        <v>0</v>
      </c>
      <c r="CU46" s="224"/>
      <c r="CV46" s="224"/>
      <c r="CW46" s="230" t="str">
        <f>IF(COUNTA('Datos Instalaciones'!$B$15:$B$64)=1,'Datos Instalaciones'!$B$15,IF('Datos Instalaciones'!$B51="","",'Datos Instalaciones'!$B51))</f>
        <v/>
      </c>
      <c r="CX46" s="230">
        <f>IF(COUNTA('Datos Instalaciones'!$C$15:$C$64)=1,'Datos Instalaciones'!$C$15,IF('Datos Instalaciones'!$C51="","",'Datos Instalaciones'!$C51))</f>
        <v>0</v>
      </c>
      <c r="CY46" s="230">
        <f>IF(COUNTA('Datos Instalaciones'!$D$15:$D$64)=1,'Datos Instalaciones'!$D$15,IF('Datos Instalaciones'!$D51="","",'Datos Instalaciones'!$D51))</f>
        <v>37</v>
      </c>
      <c r="CZ46" s="230" t="str">
        <f>IF(COUNTA('Datos Instalaciones'!$E$15:$E$64)=1,'Datos Instalaciones'!$E$15,IF('Datos Instalaciones'!$E51="","",'Datos Instalaciones'!$E51))</f>
        <v/>
      </c>
      <c r="DA46" s="230" t="str">
        <f>IF(COUNTA('Datos Instalaciones'!$F$15:$F$64)=1,'Datos Instalaciones'!$F$15,IF('Datos Instalaciones'!$F51="","",'Datos Instalaciones'!$F51))</f>
        <v>Seleccione</v>
      </c>
      <c r="DB46" s="230" t="str">
        <f>IF(COUNTA('Datos Instalaciones'!$G$15:$G$64)=1,'Datos Instalaciones'!$G$15,IF('Datos Instalaciones'!$G51="","",'Datos Instalaciones'!$G51))</f>
        <v/>
      </c>
      <c r="DC46" s="230" t="str">
        <f>IF(COUNTA('Datos Instalaciones'!$H$15:$H$64)=1,'Datos Instalaciones'!$H$15,IF('Datos Instalaciones'!$H51="","",'Datos Instalaciones'!$H51))</f>
        <v>Seleccione</v>
      </c>
      <c r="DD46" s="230" t="str">
        <f>IF(COUNTA('Datos Instalaciones'!$I$15:$I$64)=1,'Datos Instalaciones'!$I$15,IF('Datos Instalaciones'!$I51="","",'Datos Instalaciones'!$I51))</f>
        <v/>
      </c>
      <c r="DE46" s="230">
        <f>IF(COUNTA('Datos Instalaciones'!$J$15:$J$64)=1,'Datos Instalaciones'!$J$15,IF('Datos Instalaciones'!$J51="","",'Datos Instalaciones'!$J51))</f>
        <v>0</v>
      </c>
      <c r="DF46" s="230" t="str">
        <f>IF(COUNTA('Datos Instalaciones'!$K$15:$K$64)=1,'Datos Instalaciones'!$K$15,IF('Datos Instalaciones'!$K51="","",'Datos Instalaciones'!$K51))</f>
        <v>Seleccione</v>
      </c>
      <c r="DG46" s="230" t="str">
        <f>IF(COUNTA('Datos Instalaciones'!$L$15:$L$64)=1,'Datos Instalaciones'!$L$15,IF('Datos Instalaciones'!$L51="","",'Datos Instalaciones'!$L51))</f>
        <v/>
      </c>
      <c r="DH46" s="230">
        <f>IF(COUNTA('Datos Instalaciones'!$M$15:$M$64)=1,'Datos Instalaciones'!$M$15,IF('Datos Instalaciones'!$M51="","",'Datos Instalaciones'!$M51))</f>
        <v>0</v>
      </c>
      <c r="DI46" s="230" t="str">
        <f>IF(COUNTA('Datos Instalaciones'!$N$15:$N$64)=1,'Datos Instalaciones'!$N$15,IF('Datos Instalaciones'!$N51="","",'Datos Instalaciones'!$N51))</f>
        <v>Seleccione</v>
      </c>
      <c r="DJ46" s="230" t="str">
        <f>IF(COUNTA('Datos Instalaciones'!$O$15:$O$64)=1,'Datos Instalaciones'!$O$15,IF('Datos Instalaciones'!$O51="","",'Datos Instalaciones'!$O51))</f>
        <v/>
      </c>
      <c r="DK46" s="230" t="str">
        <f>IF(COUNTA('Datos Instalaciones'!$P$15:$P$64)=1,'Datos Instalaciones'!$P$15,IF('Datos Instalaciones'!$P51="","",'Datos Instalaciones'!$P51))</f>
        <v/>
      </c>
      <c r="DL46" s="230">
        <f>IF(COUNTA('Datos Instalaciones'!$Q$15:$Q$64)=1,'Datos Instalaciones'!$Q$15,IF('Datos Instalaciones'!$Q51="","",'Datos Instalaciones'!$Q51))</f>
        <v>0</v>
      </c>
      <c r="DM46" s="230" t="str">
        <f>IF(COUNTA('Datos Instalaciones'!$R$15:$R$64)=1,'Datos Instalaciones'!$R$15,IF('Datos Instalaciones'!$R51="","",'Datos Instalaciones'!$R51))</f>
        <v>Seleccione</v>
      </c>
      <c r="DN46" s="230" t="str">
        <f>IF(COUNTA('Datos Instalaciones'!$S$15:$S$64)=1,'Datos Instalaciones'!$S$15,IF('Datos Instalaciones'!$S51="","",'Datos Instalaciones'!$S51))</f>
        <v/>
      </c>
      <c r="DO46" s="230" t="str">
        <f>IF(COUNTA('Datos Instalaciones'!$T$15:$T$64)=1,'Datos Instalaciones'!$T$15,IF('Datos Instalaciones'!$T51="","",'Datos Instalaciones'!$T51))</f>
        <v/>
      </c>
      <c r="DP46" s="230">
        <f>IF(COUNTA('Datos Instalaciones'!$U$15:$U$64)=1,'Datos Instalaciones'!$U$15,IF('Datos Instalaciones'!$U51="","",'Datos Instalaciones'!$U51))</f>
        <v>0</v>
      </c>
      <c r="DQ46" s="230" t="str">
        <f>IF(COUNTA('Datos Instalaciones'!$V$15:$V$64)=1,'Datos Instalaciones'!$V$15,IF('Datos Instalaciones'!$V51="","",'Datos Instalaciones'!$V51))</f>
        <v>Seleccione</v>
      </c>
      <c r="DR46" s="230" t="str">
        <f>IF(COUNTA('Datos Instalaciones'!$W$15:$W$64)=1,'Datos Instalaciones'!$W$15,IF('Datos Instalaciones'!$W51="","",'Datos Instalaciones'!$W51))</f>
        <v/>
      </c>
      <c r="DS46" s="230" t="str">
        <f>IF(COUNTA('Datos Instalaciones'!$X$15:$X$64)=1,'Datos Instalaciones'!$X$15,IF('Datos Instalaciones'!$X51="","",'Datos Instalaciones'!$X51))</f>
        <v/>
      </c>
      <c r="DT46" s="230">
        <f>IF(COUNTA('Datos Instalaciones'!$Y$15:$Y$64)=1,'Datos Instalaciones'!$Y$15,IF('Datos Instalaciones'!$Y51="","",'Datos Instalaciones'!$Y51))</f>
        <v>0</v>
      </c>
      <c r="DU46" s="230" t="str">
        <f>IF(COUNTA('Datos Instalaciones'!$Z$15:$Z$64)=1,'Datos Instalaciones'!$Z$15,IF('Datos Instalaciones'!$Z51="","",'Datos Instalaciones'!$Z51))</f>
        <v>Seleccione</v>
      </c>
      <c r="DV46" s="230" t="str">
        <f>IF(COUNTA('Datos Instalaciones'!$AA$15:$AA$64)=1,'Datos Instalaciones'!$AA$15,IF('Datos Instalaciones'!$AA51="","",'Datos Instalaciones'!$AA51))</f>
        <v/>
      </c>
      <c r="DW46" s="230" t="str">
        <f>IF(COUNTA('Datos Instalaciones'!$AB$15:$AB$64)=1,'Datos Instalaciones'!$AB$15,IF('Datos Instalaciones'!$AB51="","",'Datos Instalaciones'!$AB51))</f>
        <v/>
      </c>
      <c r="DX46" s="230">
        <f>IF(COUNTA('Datos Instalaciones'!$AC$15:$AC$64)=1,'Datos Instalaciones'!$AC$15,IF('Datos Instalaciones'!$AC51="","",'Datos Instalaciones'!$AC51))</f>
        <v>0</v>
      </c>
      <c r="DY46" s="230">
        <f>IF(COUNTA('Datos Instalaciones'!$AD$15:$AD$64)=1,'Datos Instalaciones'!$AD$15,IF('Datos Instalaciones'!$AD51="","",'Datos Instalaciones'!$AD51))</f>
        <v>0</v>
      </c>
    </row>
    <row r="47" spans="1:129" s="237" customFormat="1" ht="30" customHeight="1" thickBot="1" x14ac:dyDescent="0.3">
      <c r="A47" s="518"/>
      <c r="B47" s="230" t="str">
        <f>IF(COUNTA('Datos Instalaciones'!$B$15:$B$64)=1,'Datos Instalaciones'!$B$15,IF('Datos Instalaciones'!$B52="","",'Datos Instalaciones'!$B52))</f>
        <v/>
      </c>
      <c r="C47" s="230">
        <f>IF(COUNTA('Datos Instalaciones'!$C$15:$C$64)=1,'Datos Instalaciones'!$C$15,IF('Datos Instalaciones'!$C52="","",'Datos Instalaciones'!$C52))</f>
        <v>0</v>
      </c>
      <c r="D47" s="475" t="s">
        <v>41</v>
      </c>
      <c r="E47" s="422" t="str">
        <f>+IF(D47="Seleccione","",VLOOKUP(D47,'Datos Instalaciones'!$E$15:$AD$64,26,FALSE))</f>
        <v/>
      </c>
      <c r="F47" s="173">
        <v>38</v>
      </c>
      <c r="G47" s="230" t="s">
        <v>411</v>
      </c>
      <c r="H47" s="99"/>
      <c r="I47" s="99"/>
      <c r="J47" s="99"/>
      <c r="K47" s="230"/>
      <c r="L47" s="475" t="s">
        <v>41</v>
      </c>
      <c r="M47" s="475" t="s">
        <v>41</v>
      </c>
      <c r="N47" s="446" t="s">
        <v>474</v>
      </c>
      <c r="O47" s="99"/>
      <c r="P47" s="477" t="s">
        <v>41</v>
      </c>
      <c r="Q47" s="477" t="s">
        <v>41</v>
      </c>
      <c r="R47" s="476" t="s">
        <v>41</v>
      </c>
      <c r="S47" s="105"/>
      <c r="T47" s="403"/>
      <c r="U47" s="403"/>
      <c r="V47" s="471">
        <f t="shared" si="125"/>
        <v>0</v>
      </c>
      <c r="W47" s="236" t="s">
        <v>76</v>
      </c>
      <c r="X47" s="461" t="s">
        <v>41</v>
      </c>
      <c r="Y47" s="100"/>
      <c r="Z47" s="144">
        <f t="shared" si="99"/>
        <v>0</v>
      </c>
      <c r="AA47" s="102"/>
      <c r="AB47" s="144">
        <f t="shared" si="100"/>
        <v>0</v>
      </c>
      <c r="AC47" s="145">
        <f t="shared" si="101"/>
        <v>0</v>
      </c>
      <c r="AD47" s="145">
        <f t="shared" si="126"/>
        <v>0</v>
      </c>
      <c r="AE47" s="145">
        <f t="shared" si="102"/>
        <v>0</v>
      </c>
      <c r="AF47" s="461" t="s">
        <v>41</v>
      </c>
      <c r="AG47" s="101"/>
      <c r="AH47" s="174">
        <f t="shared" si="103"/>
        <v>0</v>
      </c>
      <c r="AI47" s="102"/>
      <c r="AJ47" s="174">
        <f t="shared" si="104"/>
        <v>0</v>
      </c>
      <c r="AK47" s="175">
        <f t="shared" si="105"/>
        <v>0</v>
      </c>
      <c r="AL47" s="176">
        <f t="shared" si="127"/>
        <v>0</v>
      </c>
      <c r="AM47" s="176">
        <f t="shared" si="106"/>
        <v>0</v>
      </c>
      <c r="AN47" s="461" t="s">
        <v>41</v>
      </c>
      <c r="AO47" s="103"/>
      <c r="AP47" s="177">
        <f t="shared" si="107"/>
        <v>0</v>
      </c>
      <c r="AQ47" s="104"/>
      <c r="AR47" s="177">
        <f t="shared" si="108"/>
        <v>0</v>
      </c>
      <c r="AS47" s="178">
        <f t="shared" si="109"/>
        <v>0</v>
      </c>
      <c r="AT47" s="179">
        <f t="shared" si="128"/>
        <v>0</v>
      </c>
      <c r="AU47" s="179">
        <f t="shared" si="110"/>
        <v>0</v>
      </c>
      <c r="AV47" s="461" t="s">
        <v>41</v>
      </c>
      <c r="AW47" s="103"/>
      <c r="AX47" s="177">
        <f t="shared" si="111"/>
        <v>0</v>
      </c>
      <c r="AY47" s="104"/>
      <c r="AZ47" s="356">
        <f t="shared" si="112"/>
        <v>0</v>
      </c>
      <c r="BA47" s="357">
        <f t="shared" si="113"/>
        <v>0</v>
      </c>
      <c r="BB47" s="358">
        <f t="shared" si="129"/>
        <v>0</v>
      </c>
      <c r="BC47" s="359">
        <f t="shared" si="114"/>
        <v>0</v>
      </c>
      <c r="BD47" s="473" t="s">
        <v>41</v>
      </c>
      <c r="BE47" s="360">
        <f t="shared" si="130"/>
        <v>0</v>
      </c>
      <c r="BF47" s="361">
        <f t="shared" si="115"/>
        <v>0</v>
      </c>
      <c r="BG47" s="362">
        <f t="shared" si="131"/>
        <v>0</v>
      </c>
      <c r="BH47" s="361" t="e">
        <f t="shared" si="132"/>
        <v>#DIV/0!</v>
      </c>
      <c r="BI47" s="362">
        <f t="shared" si="133"/>
        <v>0</v>
      </c>
      <c r="BJ47" s="458" t="str">
        <f>+IF(D47="Seleccione","",VLOOKUP(D47,'Datos Instalaciones'!$E$15:$F$64,2,FALSE))</f>
        <v/>
      </c>
      <c r="BK47" s="458">
        <f t="shared" si="75"/>
        <v>1</v>
      </c>
      <c r="BL47" s="464" t="s">
        <v>41</v>
      </c>
      <c r="BM47" s="460">
        <f t="shared" si="76"/>
        <v>1</v>
      </c>
      <c r="BN47" s="474" t="str">
        <f t="shared" si="45"/>
        <v>Seleccione</v>
      </c>
      <c r="BO47" s="459">
        <f t="shared" si="46"/>
        <v>1</v>
      </c>
      <c r="BP47" s="462" t="s">
        <v>41</v>
      </c>
      <c r="BQ47" s="459">
        <f t="shared" si="36"/>
        <v>1</v>
      </c>
      <c r="BR47" s="464" t="s">
        <v>41</v>
      </c>
      <c r="BS47" s="460">
        <f t="shared" si="77"/>
        <v>1</v>
      </c>
      <c r="BT47" s="464" t="s">
        <v>41</v>
      </c>
      <c r="BU47" s="460">
        <f t="shared" si="78"/>
        <v>1</v>
      </c>
      <c r="BV47" s="464" t="s">
        <v>41</v>
      </c>
      <c r="BW47" s="460">
        <f t="shared" si="79"/>
        <v>1</v>
      </c>
      <c r="BX47" s="470" t="str">
        <f t="shared" si="47"/>
        <v>Seleccione</v>
      </c>
      <c r="BY47" s="460">
        <f t="shared" si="48"/>
        <v>1</v>
      </c>
      <c r="BZ47" s="460">
        <f t="shared" si="116"/>
        <v>1</v>
      </c>
      <c r="CA47" s="468">
        <f t="shared" ref="CA47:CG47" si="142">+CA46</f>
        <v>1</v>
      </c>
      <c r="CB47" s="468">
        <f t="shared" si="142"/>
        <v>1</v>
      </c>
      <c r="CC47" s="468">
        <f t="shared" si="142"/>
        <v>1</v>
      </c>
      <c r="CD47" s="468">
        <f t="shared" si="142"/>
        <v>1</v>
      </c>
      <c r="CE47" s="468">
        <f t="shared" si="142"/>
        <v>1</v>
      </c>
      <c r="CF47" s="468">
        <f t="shared" si="142"/>
        <v>1</v>
      </c>
      <c r="CG47" s="460">
        <f t="shared" si="142"/>
        <v>1</v>
      </c>
      <c r="CH47" s="464" t="s">
        <v>41</v>
      </c>
      <c r="CI47" s="460">
        <f t="shared" si="118"/>
        <v>1</v>
      </c>
      <c r="CJ47" s="460">
        <v>1</v>
      </c>
      <c r="CK47" s="465">
        <f t="shared" si="135"/>
        <v>1</v>
      </c>
      <c r="CL47" s="460">
        <f t="shared" si="136"/>
        <v>1</v>
      </c>
      <c r="CM47" s="222">
        <f t="shared" si="137"/>
        <v>0</v>
      </c>
      <c r="CN47" s="186">
        <f t="shared" si="138"/>
        <v>0</v>
      </c>
      <c r="CO47" s="222">
        <f t="shared" si="119"/>
        <v>0</v>
      </c>
      <c r="CP47" s="187">
        <f t="shared" si="120"/>
        <v>0</v>
      </c>
      <c r="CQ47" s="222">
        <f t="shared" si="121"/>
        <v>0</v>
      </c>
      <c r="CR47" s="187">
        <f t="shared" si="122"/>
        <v>0</v>
      </c>
      <c r="CS47" s="222">
        <f t="shared" si="139"/>
        <v>0</v>
      </c>
      <c r="CT47" s="186">
        <f t="shared" si="140"/>
        <v>0</v>
      </c>
      <c r="CU47" s="224"/>
      <c r="CV47" s="224"/>
      <c r="CW47" s="230" t="str">
        <f>IF(COUNTA('Datos Instalaciones'!$B$15:$B$64)=1,'Datos Instalaciones'!$B$15,IF('Datos Instalaciones'!$B52="","",'Datos Instalaciones'!$B52))</f>
        <v/>
      </c>
      <c r="CX47" s="230">
        <f>IF(COUNTA('Datos Instalaciones'!$C$15:$C$64)=1,'Datos Instalaciones'!$C$15,IF('Datos Instalaciones'!$C52="","",'Datos Instalaciones'!$C52))</f>
        <v>0</v>
      </c>
      <c r="CY47" s="230">
        <f>IF(COUNTA('Datos Instalaciones'!$D$15:$D$64)=1,'Datos Instalaciones'!$D$15,IF('Datos Instalaciones'!$D52="","",'Datos Instalaciones'!$D52))</f>
        <v>38</v>
      </c>
      <c r="CZ47" s="230" t="str">
        <f>IF(COUNTA('Datos Instalaciones'!$E$15:$E$64)=1,'Datos Instalaciones'!$E$15,IF('Datos Instalaciones'!$E52="","",'Datos Instalaciones'!$E52))</f>
        <v/>
      </c>
      <c r="DA47" s="230" t="str">
        <f>IF(COUNTA('Datos Instalaciones'!$F$15:$F$64)=1,'Datos Instalaciones'!$F$15,IF('Datos Instalaciones'!$F52="","",'Datos Instalaciones'!$F52))</f>
        <v>Seleccione</v>
      </c>
      <c r="DB47" s="230" t="str">
        <f>IF(COUNTA('Datos Instalaciones'!$G$15:$G$64)=1,'Datos Instalaciones'!$G$15,IF('Datos Instalaciones'!$G52="","",'Datos Instalaciones'!$G52))</f>
        <v/>
      </c>
      <c r="DC47" s="230" t="str">
        <f>IF(COUNTA('Datos Instalaciones'!$H$15:$H$64)=1,'Datos Instalaciones'!$H$15,IF('Datos Instalaciones'!$H52="","",'Datos Instalaciones'!$H52))</f>
        <v>Seleccione</v>
      </c>
      <c r="DD47" s="230" t="str">
        <f>IF(COUNTA('Datos Instalaciones'!$I$15:$I$64)=1,'Datos Instalaciones'!$I$15,IF('Datos Instalaciones'!$I52="","",'Datos Instalaciones'!$I52))</f>
        <v/>
      </c>
      <c r="DE47" s="230">
        <f>IF(COUNTA('Datos Instalaciones'!$J$15:$J$64)=1,'Datos Instalaciones'!$J$15,IF('Datos Instalaciones'!$J52="","",'Datos Instalaciones'!$J52))</f>
        <v>0</v>
      </c>
      <c r="DF47" s="230" t="str">
        <f>IF(COUNTA('Datos Instalaciones'!$K$15:$K$64)=1,'Datos Instalaciones'!$K$15,IF('Datos Instalaciones'!$K52="","",'Datos Instalaciones'!$K52))</f>
        <v>Seleccione</v>
      </c>
      <c r="DG47" s="230" t="str">
        <f>IF(COUNTA('Datos Instalaciones'!$L$15:$L$64)=1,'Datos Instalaciones'!$L$15,IF('Datos Instalaciones'!$L52="","",'Datos Instalaciones'!$L52))</f>
        <v/>
      </c>
      <c r="DH47" s="230">
        <f>IF(COUNTA('Datos Instalaciones'!$M$15:$M$64)=1,'Datos Instalaciones'!$M$15,IF('Datos Instalaciones'!$M52="","",'Datos Instalaciones'!$M52))</f>
        <v>0</v>
      </c>
      <c r="DI47" s="230" t="str">
        <f>IF(COUNTA('Datos Instalaciones'!$N$15:$N$64)=1,'Datos Instalaciones'!$N$15,IF('Datos Instalaciones'!$N52="","",'Datos Instalaciones'!$N52))</f>
        <v>Seleccione</v>
      </c>
      <c r="DJ47" s="230" t="str">
        <f>IF(COUNTA('Datos Instalaciones'!$O$15:$O$64)=1,'Datos Instalaciones'!$O$15,IF('Datos Instalaciones'!$O52="","",'Datos Instalaciones'!$O52))</f>
        <v/>
      </c>
      <c r="DK47" s="230" t="str">
        <f>IF(COUNTA('Datos Instalaciones'!$P$15:$P$64)=1,'Datos Instalaciones'!$P$15,IF('Datos Instalaciones'!$P52="","",'Datos Instalaciones'!$P52))</f>
        <v/>
      </c>
      <c r="DL47" s="230">
        <f>IF(COUNTA('Datos Instalaciones'!$Q$15:$Q$64)=1,'Datos Instalaciones'!$Q$15,IF('Datos Instalaciones'!$Q52="","",'Datos Instalaciones'!$Q52))</f>
        <v>0</v>
      </c>
      <c r="DM47" s="230" t="str">
        <f>IF(COUNTA('Datos Instalaciones'!$R$15:$R$64)=1,'Datos Instalaciones'!$R$15,IF('Datos Instalaciones'!$R52="","",'Datos Instalaciones'!$R52))</f>
        <v>Seleccione</v>
      </c>
      <c r="DN47" s="230" t="str">
        <f>IF(COUNTA('Datos Instalaciones'!$S$15:$S$64)=1,'Datos Instalaciones'!$S$15,IF('Datos Instalaciones'!$S52="","",'Datos Instalaciones'!$S52))</f>
        <v/>
      </c>
      <c r="DO47" s="230" t="str">
        <f>IF(COUNTA('Datos Instalaciones'!$T$15:$T$64)=1,'Datos Instalaciones'!$T$15,IF('Datos Instalaciones'!$T52="","",'Datos Instalaciones'!$T52))</f>
        <v/>
      </c>
      <c r="DP47" s="230">
        <f>IF(COUNTA('Datos Instalaciones'!$U$15:$U$64)=1,'Datos Instalaciones'!$U$15,IF('Datos Instalaciones'!$U52="","",'Datos Instalaciones'!$U52))</f>
        <v>0</v>
      </c>
      <c r="DQ47" s="230" t="str">
        <f>IF(COUNTA('Datos Instalaciones'!$V$15:$V$64)=1,'Datos Instalaciones'!$V$15,IF('Datos Instalaciones'!$V52="","",'Datos Instalaciones'!$V52))</f>
        <v>Seleccione</v>
      </c>
      <c r="DR47" s="230" t="str">
        <f>IF(COUNTA('Datos Instalaciones'!$W$15:$W$64)=1,'Datos Instalaciones'!$W$15,IF('Datos Instalaciones'!$W52="","",'Datos Instalaciones'!$W52))</f>
        <v/>
      </c>
      <c r="DS47" s="230" t="str">
        <f>IF(COUNTA('Datos Instalaciones'!$X$15:$X$64)=1,'Datos Instalaciones'!$X$15,IF('Datos Instalaciones'!$X52="","",'Datos Instalaciones'!$X52))</f>
        <v/>
      </c>
      <c r="DT47" s="230">
        <f>IF(COUNTA('Datos Instalaciones'!$Y$15:$Y$64)=1,'Datos Instalaciones'!$Y$15,IF('Datos Instalaciones'!$Y52="","",'Datos Instalaciones'!$Y52))</f>
        <v>0</v>
      </c>
      <c r="DU47" s="230" t="str">
        <f>IF(COUNTA('Datos Instalaciones'!$Z$15:$Z$64)=1,'Datos Instalaciones'!$Z$15,IF('Datos Instalaciones'!$Z52="","",'Datos Instalaciones'!$Z52))</f>
        <v>Seleccione</v>
      </c>
      <c r="DV47" s="230" t="str">
        <f>IF(COUNTA('Datos Instalaciones'!$AA$15:$AA$64)=1,'Datos Instalaciones'!$AA$15,IF('Datos Instalaciones'!$AA52="","",'Datos Instalaciones'!$AA52))</f>
        <v/>
      </c>
      <c r="DW47" s="230" t="str">
        <f>IF(COUNTA('Datos Instalaciones'!$AB$15:$AB$64)=1,'Datos Instalaciones'!$AB$15,IF('Datos Instalaciones'!$AB52="","",'Datos Instalaciones'!$AB52))</f>
        <v/>
      </c>
      <c r="DX47" s="230">
        <f>IF(COUNTA('Datos Instalaciones'!$AC$15:$AC$64)=1,'Datos Instalaciones'!$AC$15,IF('Datos Instalaciones'!$AC52="","",'Datos Instalaciones'!$AC52))</f>
        <v>0</v>
      </c>
      <c r="DY47" s="230">
        <f>IF(COUNTA('Datos Instalaciones'!$AD$15:$AD$64)=1,'Datos Instalaciones'!$AD$15,IF('Datos Instalaciones'!$AD52="","",'Datos Instalaciones'!$AD52))</f>
        <v>0</v>
      </c>
    </row>
    <row r="48" spans="1:129" s="237" customFormat="1" ht="30" customHeight="1" thickBot="1" x14ac:dyDescent="0.3">
      <c r="A48" s="518"/>
      <c r="B48" s="230" t="str">
        <f>IF(COUNTA('Datos Instalaciones'!$B$15:$B$64)=1,'Datos Instalaciones'!$B$15,IF('Datos Instalaciones'!$B53="","",'Datos Instalaciones'!$B53))</f>
        <v/>
      </c>
      <c r="C48" s="230">
        <f>IF(COUNTA('Datos Instalaciones'!$C$15:$C$64)=1,'Datos Instalaciones'!$C$15,IF('Datos Instalaciones'!$C53="","",'Datos Instalaciones'!$C53))</f>
        <v>0</v>
      </c>
      <c r="D48" s="475" t="s">
        <v>41</v>
      </c>
      <c r="E48" s="422" t="str">
        <f>+IF(D48="Seleccione","",VLOOKUP(D48,'Datos Instalaciones'!$E$15:$AD$64,26,FALSE))</f>
        <v/>
      </c>
      <c r="F48" s="173">
        <v>39</v>
      </c>
      <c r="G48" s="230" t="s">
        <v>411</v>
      </c>
      <c r="H48" s="99"/>
      <c r="I48" s="99"/>
      <c r="J48" s="99"/>
      <c r="K48" s="230"/>
      <c r="L48" s="475" t="s">
        <v>41</v>
      </c>
      <c r="M48" s="475" t="s">
        <v>41</v>
      </c>
      <c r="N48" s="446" t="s">
        <v>474</v>
      </c>
      <c r="O48" s="99"/>
      <c r="P48" s="477" t="s">
        <v>41</v>
      </c>
      <c r="Q48" s="477" t="s">
        <v>41</v>
      </c>
      <c r="R48" s="476" t="s">
        <v>41</v>
      </c>
      <c r="S48" s="105"/>
      <c r="T48" s="403"/>
      <c r="U48" s="403"/>
      <c r="V48" s="471">
        <f t="shared" si="125"/>
        <v>0</v>
      </c>
      <c r="W48" s="236" t="s">
        <v>76</v>
      </c>
      <c r="X48" s="461" t="s">
        <v>41</v>
      </c>
      <c r="Y48" s="100"/>
      <c r="Z48" s="144">
        <f t="shared" si="99"/>
        <v>0</v>
      </c>
      <c r="AA48" s="102"/>
      <c r="AB48" s="144">
        <f t="shared" si="100"/>
        <v>0</v>
      </c>
      <c r="AC48" s="145">
        <f t="shared" si="101"/>
        <v>0</v>
      </c>
      <c r="AD48" s="145">
        <f t="shared" si="126"/>
        <v>0</v>
      </c>
      <c r="AE48" s="145">
        <f t="shared" si="102"/>
        <v>0</v>
      </c>
      <c r="AF48" s="461" t="s">
        <v>41</v>
      </c>
      <c r="AG48" s="101"/>
      <c r="AH48" s="174">
        <f t="shared" si="103"/>
        <v>0</v>
      </c>
      <c r="AI48" s="102"/>
      <c r="AJ48" s="174">
        <f t="shared" si="104"/>
        <v>0</v>
      </c>
      <c r="AK48" s="175">
        <f t="shared" si="105"/>
        <v>0</v>
      </c>
      <c r="AL48" s="176">
        <f t="shared" si="127"/>
        <v>0</v>
      </c>
      <c r="AM48" s="176">
        <f t="shared" si="106"/>
        <v>0</v>
      </c>
      <c r="AN48" s="461" t="s">
        <v>41</v>
      </c>
      <c r="AO48" s="103"/>
      <c r="AP48" s="177">
        <f t="shared" si="107"/>
        <v>0</v>
      </c>
      <c r="AQ48" s="104"/>
      <c r="AR48" s="177">
        <f t="shared" si="108"/>
        <v>0</v>
      </c>
      <c r="AS48" s="178">
        <f t="shared" si="109"/>
        <v>0</v>
      </c>
      <c r="AT48" s="179">
        <f t="shared" si="128"/>
        <v>0</v>
      </c>
      <c r="AU48" s="179">
        <f t="shared" si="110"/>
        <v>0</v>
      </c>
      <c r="AV48" s="461" t="s">
        <v>41</v>
      </c>
      <c r="AW48" s="103"/>
      <c r="AX48" s="177">
        <f t="shared" si="111"/>
        <v>0</v>
      </c>
      <c r="AY48" s="104"/>
      <c r="AZ48" s="356">
        <f t="shared" si="112"/>
        <v>0</v>
      </c>
      <c r="BA48" s="357">
        <f t="shared" si="113"/>
        <v>0</v>
      </c>
      <c r="BB48" s="358">
        <f t="shared" si="129"/>
        <v>0</v>
      </c>
      <c r="BC48" s="359">
        <f t="shared" si="114"/>
        <v>0</v>
      </c>
      <c r="BD48" s="473" t="s">
        <v>41</v>
      </c>
      <c r="BE48" s="360">
        <f t="shared" si="130"/>
        <v>0</v>
      </c>
      <c r="BF48" s="361">
        <f t="shared" si="115"/>
        <v>0</v>
      </c>
      <c r="BG48" s="362">
        <f t="shared" si="131"/>
        <v>0</v>
      </c>
      <c r="BH48" s="361" t="e">
        <f t="shared" si="132"/>
        <v>#DIV/0!</v>
      </c>
      <c r="BI48" s="362">
        <f t="shared" si="133"/>
        <v>0</v>
      </c>
      <c r="BJ48" s="458" t="str">
        <f>+IF(D48="Seleccione","",VLOOKUP(D48,'Datos Instalaciones'!$E$15:$F$64,2,FALSE))</f>
        <v/>
      </c>
      <c r="BK48" s="458">
        <f t="shared" si="75"/>
        <v>1</v>
      </c>
      <c r="BL48" s="464" t="s">
        <v>41</v>
      </c>
      <c r="BM48" s="460">
        <f t="shared" si="76"/>
        <v>1</v>
      </c>
      <c r="BN48" s="474" t="str">
        <f t="shared" si="45"/>
        <v>Seleccione</v>
      </c>
      <c r="BO48" s="459">
        <f t="shared" si="46"/>
        <v>1</v>
      </c>
      <c r="BP48" s="462" t="s">
        <v>41</v>
      </c>
      <c r="BQ48" s="459">
        <f t="shared" si="36"/>
        <v>1</v>
      </c>
      <c r="BR48" s="464" t="s">
        <v>41</v>
      </c>
      <c r="BS48" s="460">
        <f t="shared" si="77"/>
        <v>1</v>
      </c>
      <c r="BT48" s="464" t="s">
        <v>41</v>
      </c>
      <c r="BU48" s="460">
        <f t="shared" si="78"/>
        <v>1</v>
      </c>
      <c r="BV48" s="464" t="s">
        <v>41</v>
      </c>
      <c r="BW48" s="460">
        <f t="shared" si="79"/>
        <v>1</v>
      </c>
      <c r="BX48" s="470" t="str">
        <f t="shared" si="47"/>
        <v>Seleccione</v>
      </c>
      <c r="BY48" s="460">
        <f t="shared" si="48"/>
        <v>1</v>
      </c>
      <c r="BZ48" s="460">
        <f t="shared" si="116"/>
        <v>1</v>
      </c>
      <c r="CA48" s="468">
        <f t="shared" ref="CA48:CG48" si="143">+CA47</f>
        <v>1</v>
      </c>
      <c r="CB48" s="468">
        <f t="shared" si="143"/>
        <v>1</v>
      </c>
      <c r="CC48" s="468">
        <f t="shared" si="143"/>
        <v>1</v>
      </c>
      <c r="CD48" s="468">
        <f t="shared" si="143"/>
        <v>1</v>
      </c>
      <c r="CE48" s="468">
        <f t="shared" si="143"/>
        <v>1</v>
      </c>
      <c r="CF48" s="468">
        <f t="shared" si="143"/>
        <v>1</v>
      </c>
      <c r="CG48" s="460">
        <f t="shared" si="143"/>
        <v>1</v>
      </c>
      <c r="CH48" s="464" t="s">
        <v>41</v>
      </c>
      <c r="CI48" s="460">
        <f t="shared" si="118"/>
        <v>1</v>
      </c>
      <c r="CJ48" s="460">
        <v>1</v>
      </c>
      <c r="CK48" s="465">
        <f t="shared" si="135"/>
        <v>1</v>
      </c>
      <c r="CL48" s="460">
        <f t="shared" si="136"/>
        <v>1</v>
      </c>
      <c r="CM48" s="222">
        <f t="shared" si="137"/>
        <v>0</v>
      </c>
      <c r="CN48" s="186">
        <f t="shared" si="138"/>
        <v>0</v>
      </c>
      <c r="CO48" s="222">
        <f t="shared" si="119"/>
        <v>0</v>
      </c>
      <c r="CP48" s="187">
        <f t="shared" si="120"/>
        <v>0</v>
      </c>
      <c r="CQ48" s="222">
        <f t="shared" si="121"/>
        <v>0</v>
      </c>
      <c r="CR48" s="187">
        <f t="shared" si="122"/>
        <v>0</v>
      </c>
      <c r="CS48" s="222">
        <f t="shared" si="139"/>
        <v>0</v>
      </c>
      <c r="CT48" s="186">
        <f t="shared" si="140"/>
        <v>0</v>
      </c>
      <c r="CU48" s="224"/>
      <c r="CV48" s="224"/>
      <c r="CW48" s="230" t="str">
        <f>IF(COUNTA('Datos Instalaciones'!$B$15:$B$64)=1,'Datos Instalaciones'!$B$15,IF('Datos Instalaciones'!$B53="","",'Datos Instalaciones'!$B53))</f>
        <v/>
      </c>
      <c r="CX48" s="230">
        <f>IF(COUNTA('Datos Instalaciones'!$C$15:$C$64)=1,'Datos Instalaciones'!$C$15,IF('Datos Instalaciones'!$C53="","",'Datos Instalaciones'!$C53))</f>
        <v>0</v>
      </c>
      <c r="CY48" s="230">
        <f>IF(COUNTA('Datos Instalaciones'!$D$15:$D$64)=1,'Datos Instalaciones'!$D$15,IF('Datos Instalaciones'!$D53="","",'Datos Instalaciones'!$D53))</f>
        <v>39</v>
      </c>
      <c r="CZ48" s="230" t="str">
        <f>IF(COUNTA('Datos Instalaciones'!$E$15:$E$64)=1,'Datos Instalaciones'!$E$15,IF('Datos Instalaciones'!$E53="","",'Datos Instalaciones'!$E53))</f>
        <v/>
      </c>
      <c r="DA48" s="230" t="str">
        <f>IF(COUNTA('Datos Instalaciones'!$F$15:$F$64)=1,'Datos Instalaciones'!$F$15,IF('Datos Instalaciones'!$F53="","",'Datos Instalaciones'!$F53))</f>
        <v>Seleccione</v>
      </c>
      <c r="DB48" s="230" t="str">
        <f>IF(COUNTA('Datos Instalaciones'!$G$15:$G$64)=1,'Datos Instalaciones'!$G$15,IF('Datos Instalaciones'!$G53="","",'Datos Instalaciones'!$G53))</f>
        <v/>
      </c>
      <c r="DC48" s="230" t="str">
        <f>IF(COUNTA('Datos Instalaciones'!$H$15:$H$64)=1,'Datos Instalaciones'!$H$15,IF('Datos Instalaciones'!$H53="","",'Datos Instalaciones'!$H53))</f>
        <v>Seleccione</v>
      </c>
      <c r="DD48" s="230" t="str">
        <f>IF(COUNTA('Datos Instalaciones'!$I$15:$I$64)=1,'Datos Instalaciones'!$I$15,IF('Datos Instalaciones'!$I53="","",'Datos Instalaciones'!$I53))</f>
        <v/>
      </c>
      <c r="DE48" s="230">
        <f>IF(COUNTA('Datos Instalaciones'!$J$15:$J$64)=1,'Datos Instalaciones'!$J$15,IF('Datos Instalaciones'!$J53="","",'Datos Instalaciones'!$J53))</f>
        <v>0</v>
      </c>
      <c r="DF48" s="230" t="str">
        <f>IF(COUNTA('Datos Instalaciones'!$K$15:$K$64)=1,'Datos Instalaciones'!$K$15,IF('Datos Instalaciones'!$K53="","",'Datos Instalaciones'!$K53))</f>
        <v>Seleccione</v>
      </c>
      <c r="DG48" s="230" t="str">
        <f>IF(COUNTA('Datos Instalaciones'!$L$15:$L$64)=1,'Datos Instalaciones'!$L$15,IF('Datos Instalaciones'!$L53="","",'Datos Instalaciones'!$L53))</f>
        <v/>
      </c>
      <c r="DH48" s="230">
        <f>IF(COUNTA('Datos Instalaciones'!$M$15:$M$64)=1,'Datos Instalaciones'!$M$15,IF('Datos Instalaciones'!$M53="","",'Datos Instalaciones'!$M53))</f>
        <v>0</v>
      </c>
      <c r="DI48" s="230" t="str">
        <f>IF(COUNTA('Datos Instalaciones'!$N$15:$N$64)=1,'Datos Instalaciones'!$N$15,IF('Datos Instalaciones'!$N53="","",'Datos Instalaciones'!$N53))</f>
        <v>Seleccione</v>
      </c>
      <c r="DJ48" s="230" t="str">
        <f>IF(COUNTA('Datos Instalaciones'!$O$15:$O$64)=1,'Datos Instalaciones'!$O$15,IF('Datos Instalaciones'!$O53="","",'Datos Instalaciones'!$O53))</f>
        <v/>
      </c>
      <c r="DK48" s="230" t="str">
        <f>IF(COUNTA('Datos Instalaciones'!$P$15:$P$64)=1,'Datos Instalaciones'!$P$15,IF('Datos Instalaciones'!$P53="","",'Datos Instalaciones'!$P53))</f>
        <v/>
      </c>
      <c r="DL48" s="230">
        <f>IF(COUNTA('Datos Instalaciones'!$Q$15:$Q$64)=1,'Datos Instalaciones'!$Q$15,IF('Datos Instalaciones'!$Q53="","",'Datos Instalaciones'!$Q53))</f>
        <v>0</v>
      </c>
      <c r="DM48" s="230" t="str">
        <f>IF(COUNTA('Datos Instalaciones'!$R$15:$R$64)=1,'Datos Instalaciones'!$R$15,IF('Datos Instalaciones'!$R53="","",'Datos Instalaciones'!$R53))</f>
        <v>Seleccione</v>
      </c>
      <c r="DN48" s="230" t="str">
        <f>IF(COUNTA('Datos Instalaciones'!$S$15:$S$64)=1,'Datos Instalaciones'!$S$15,IF('Datos Instalaciones'!$S53="","",'Datos Instalaciones'!$S53))</f>
        <v/>
      </c>
      <c r="DO48" s="230" t="str">
        <f>IF(COUNTA('Datos Instalaciones'!$T$15:$T$64)=1,'Datos Instalaciones'!$T$15,IF('Datos Instalaciones'!$T53="","",'Datos Instalaciones'!$T53))</f>
        <v/>
      </c>
      <c r="DP48" s="230">
        <f>IF(COUNTA('Datos Instalaciones'!$U$15:$U$64)=1,'Datos Instalaciones'!$U$15,IF('Datos Instalaciones'!$U53="","",'Datos Instalaciones'!$U53))</f>
        <v>0</v>
      </c>
      <c r="DQ48" s="230" t="str">
        <f>IF(COUNTA('Datos Instalaciones'!$V$15:$V$64)=1,'Datos Instalaciones'!$V$15,IF('Datos Instalaciones'!$V53="","",'Datos Instalaciones'!$V53))</f>
        <v>Seleccione</v>
      </c>
      <c r="DR48" s="230" t="str">
        <f>IF(COUNTA('Datos Instalaciones'!$W$15:$W$64)=1,'Datos Instalaciones'!$W$15,IF('Datos Instalaciones'!$W53="","",'Datos Instalaciones'!$W53))</f>
        <v/>
      </c>
      <c r="DS48" s="230" t="str">
        <f>IF(COUNTA('Datos Instalaciones'!$X$15:$X$64)=1,'Datos Instalaciones'!$X$15,IF('Datos Instalaciones'!$X53="","",'Datos Instalaciones'!$X53))</f>
        <v/>
      </c>
      <c r="DT48" s="230">
        <f>IF(COUNTA('Datos Instalaciones'!$Y$15:$Y$64)=1,'Datos Instalaciones'!$Y$15,IF('Datos Instalaciones'!$Y53="","",'Datos Instalaciones'!$Y53))</f>
        <v>0</v>
      </c>
      <c r="DU48" s="230" t="str">
        <f>IF(COUNTA('Datos Instalaciones'!$Z$15:$Z$64)=1,'Datos Instalaciones'!$Z$15,IF('Datos Instalaciones'!$Z53="","",'Datos Instalaciones'!$Z53))</f>
        <v>Seleccione</v>
      </c>
      <c r="DV48" s="230" t="str">
        <f>IF(COUNTA('Datos Instalaciones'!$AA$15:$AA$64)=1,'Datos Instalaciones'!$AA$15,IF('Datos Instalaciones'!$AA53="","",'Datos Instalaciones'!$AA53))</f>
        <v/>
      </c>
      <c r="DW48" s="230" t="str">
        <f>IF(COUNTA('Datos Instalaciones'!$AB$15:$AB$64)=1,'Datos Instalaciones'!$AB$15,IF('Datos Instalaciones'!$AB53="","",'Datos Instalaciones'!$AB53))</f>
        <v/>
      </c>
      <c r="DX48" s="230">
        <f>IF(COUNTA('Datos Instalaciones'!$AC$15:$AC$64)=1,'Datos Instalaciones'!$AC$15,IF('Datos Instalaciones'!$AC53="","",'Datos Instalaciones'!$AC53))</f>
        <v>0</v>
      </c>
      <c r="DY48" s="230">
        <f>IF(COUNTA('Datos Instalaciones'!$AD$15:$AD$64)=1,'Datos Instalaciones'!$AD$15,IF('Datos Instalaciones'!$AD53="","",'Datos Instalaciones'!$AD53))</f>
        <v>0</v>
      </c>
    </row>
    <row r="49" spans="1:129" s="237" customFormat="1" ht="30" customHeight="1" thickBot="1" x14ac:dyDescent="0.3">
      <c r="A49" s="518"/>
      <c r="B49" s="230" t="str">
        <f>IF(COUNTA('Datos Instalaciones'!$B$15:$B$64)=1,'Datos Instalaciones'!$B$15,IF('Datos Instalaciones'!$B54="","",'Datos Instalaciones'!$B54))</f>
        <v/>
      </c>
      <c r="C49" s="230">
        <f>IF(COUNTA('Datos Instalaciones'!$C$15:$C$64)=1,'Datos Instalaciones'!$C$15,IF('Datos Instalaciones'!$C54="","",'Datos Instalaciones'!$C54))</f>
        <v>0</v>
      </c>
      <c r="D49" s="475" t="s">
        <v>41</v>
      </c>
      <c r="E49" s="422" t="str">
        <f>+IF(D49="Seleccione","",VLOOKUP(D49,'Datos Instalaciones'!$E$15:$AD$64,26,FALSE))</f>
        <v/>
      </c>
      <c r="F49" s="173">
        <v>40</v>
      </c>
      <c r="G49" s="230" t="s">
        <v>411</v>
      </c>
      <c r="H49" s="99"/>
      <c r="I49" s="99"/>
      <c r="J49" s="99"/>
      <c r="K49" s="230"/>
      <c r="L49" s="475" t="s">
        <v>41</v>
      </c>
      <c r="M49" s="475" t="s">
        <v>41</v>
      </c>
      <c r="N49" s="446" t="s">
        <v>474</v>
      </c>
      <c r="O49" s="99"/>
      <c r="P49" s="477" t="s">
        <v>41</v>
      </c>
      <c r="Q49" s="477" t="s">
        <v>41</v>
      </c>
      <c r="R49" s="476" t="s">
        <v>41</v>
      </c>
      <c r="S49" s="105"/>
      <c r="T49" s="403"/>
      <c r="U49" s="403"/>
      <c r="V49" s="471">
        <f t="shared" si="125"/>
        <v>0</v>
      </c>
      <c r="W49" s="236" t="s">
        <v>76</v>
      </c>
      <c r="X49" s="461" t="s">
        <v>41</v>
      </c>
      <c r="Y49" s="100"/>
      <c r="Z49" s="144">
        <f t="shared" si="99"/>
        <v>0</v>
      </c>
      <c r="AA49" s="102"/>
      <c r="AB49" s="144">
        <f t="shared" si="100"/>
        <v>0</v>
      </c>
      <c r="AC49" s="145">
        <f t="shared" si="101"/>
        <v>0</v>
      </c>
      <c r="AD49" s="145">
        <f t="shared" si="126"/>
        <v>0</v>
      </c>
      <c r="AE49" s="145">
        <f t="shared" si="102"/>
        <v>0</v>
      </c>
      <c r="AF49" s="461" t="s">
        <v>41</v>
      </c>
      <c r="AG49" s="101"/>
      <c r="AH49" s="174">
        <f t="shared" si="103"/>
        <v>0</v>
      </c>
      <c r="AI49" s="102"/>
      <c r="AJ49" s="174">
        <f t="shared" si="104"/>
        <v>0</v>
      </c>
      <c r="AK49" s="175">
        <f t="shared" si="105"/>
        <v>0</v>
      </c>
      <c r="AL49" s="176">
        <f t="shared" si="127"/>
        <v>0</v>
      </c>
      <c r="AM49" s="176">
        <f t="shared" si="106"/>
        <v>0</v>
      </c>
      <c r="AN49" s="461" t="s">
        <v>41</v>
      </c>
      <c r="AO49" s="103"/>
      <c r="AP49" s="177">
        <f t="shared" si="107"/>
        <v>0</v>
      </c>
      <c r="AQ49" s="104"/>
      <c r="AR49" s="177">
        <f t="shared" si="108"/>
        <v>0</v>
      </c>
      <c r="AS49" s="178">
        <f t="shared" si="109"/>
        <v>0</v>
      </c>
      <c r="AT49" s="179">
        <f t="shared" si="128"/>
        <v>0</v>
      </c>
      <c r="AU49" s="179">
        <f t="shared" si="110"/>
        <v>0</v>
      </c>
      <c r="AV49" s="461" t="s">
        <v>41</v>
      </c>
      <c r="AW49" s="103"/>
      <c r="AX49" s="177">
        <f t="shared" si="111"/>
        <v>0</v>
      </c>
      <c r="AY49" s="104"/>
      <c r="AZ49" s="356">
        <f t="shared" si="112"/>
        <v>0</v>
      </c>
      <c r="BA49" s="357">
        <f t="shared" si="113"/>
        <v>0</v>
      </c>
      <c r="BB49" s="358">
        <f t="shared" si="129"/>
        <v>0</v>
      </c>
      <c r="BC49" s="359">
        <f t="shared" si="114"/>
        <v>0</v>
      </c>
      <c r="BD49" s="473" t="s">
        <v>41</v>
      </c>
      <c r="BE49" s="360">
        <f t="shared" si="130"/>
        <v>0</v>
      </c>
      <c r="BF49" s="361">
        <f t="shared" si="115"/>
        <v>0</v>
      </c>
      <c r="BG49" s="362">
        <f t="shared" si="131"/>
        <v>0</v>
      </c>
      <c r="BH49" s="361" t="e">
        <f t="shared" si="132"/>
        <v>#DIV/0!</v>
      </c>
      <c r="BI49" s="362">
        <f t="shared" si="133"/>
        <v>0</v>
      </c>
      <c r="BJ49" s="458" t="str">
        <f>+IF(D49="Seleccione","",VLOOKUP(D49,'Datos Instalaciones'!$E$15:$F$64,2,FALSE))</f>
        <v/>
      </c>
      <c r="BK49" s="458">
        <f t="shared" si="75"/>
        <v>1</v>
      </c>
      <c r="BL49" s="464" t="s">
        <v>41</v>
      </c>
      <c r="BM49" s="460">
        <f t="shared" si="76"/>
        <v>1</v>
      </c>
      <c r="BN49" s="474" t="str">
        <f t="shared" si="45"/>
        <v>Seleccione</v>
      </c>
      <c r="BO49" s="459">
        <f t="shared" si="46"/>
        <v>1</v>
      </c>
      <c r="BP49" s="462" t="s">
        <v>41</v>
      </c>
      <c r="BQ49" s="459">
        <f t="shared" si="36"/>
        <v>1</v>
      </c>
      <c r="BR49" s="464" t="s">
        <v>41</v>
      </c>
      <c r="BS49" s="460">
        <f t="shared" si="77"/>
        <v>1</v>
      </c>
      <c r="BT49" s="464" t="s">
        <v>41</v>
      </c>
      <c r="BU49" s="460">
        <f t="shared" si="78"/>
        <v>1</v>
      </c>
      <c r="BV49" s="464" t="s">
        <v>41</v>
      </c>
      <c r="BW49" s="460">
        <f t="shared" si="79"/>
        <v>1</v>
      </c>
      <c r="BX49" s="470" t="str">
        <f t="shared" si="47"/>
        <v>Seleccione</v>
      </c>
      <c r="BY49" s="460">
        <f t="shared" si="48"/>
        <v>1</v>
      </c>
      <c r="BZ49" s="460">
        <f t="shared" si="116"/>
        <v>1</v>
      </c>
      <c r="CA49" s="468">
        <f t="shared" ref="CA49:CG49" si="144">+CA48</f>
        <v>1</v>
      </c>
      <c r="CB49" s="468">
        <f t="shared" si="144"/>
        <v>1</v>
      </c>
      <c r="CC49" s="468">
        <f t="shared" si="144"/>
        <v>1</v>
      </c>
      <c r="CD49" s="468">
        <f t="shared" si="144"/>
        <v>1</v>
      </c>
      <c r="CE49" s="468">
        <f t="shared" si="144"/>
        <v>1</v>
      </c>
      <c r="CF49" s="468">
        <f t="shared" si="144"/>
        <v>1</v>
      </c>
      <c r="CG49" s="460">
        <f t="shared" si="144"/>
        <v>1</v>
      </c>
      <c r="CH49" s="464" t="s">
        <v>41</v>
      </c>
      <c r="CI49" s="460">
        <f t="shared" si="118"/>
        <v>1</v>
      </c>
      <c r="CJ49" s="460">
        <v>1</v>
      </c>
      <c r="CK49" s="465">
        <f t="shared" si="135"/>
        <v>1</v>
      </c>
      <c r="CL49" s="460">
        <f t="shared" si="136"/>
        <v>1</v>
      </c>
      <c r="CM49" s="222">
        <f t="shared" si="137"/>
        <v>0</v>
      </c>
      <c r="CN49" s="186">
        <f t="shared" si="138"/>
        <v>0</v>
      </c>
      <c r="CO49" s="222">
        <f t="shared" si="119"/>
        <v>0</v>
      </c>
      <c r="CP49" s="187">
        <f t="shared" si="120"/>
        <v>0</v>
      </c>
      <c r="CQ49" s="222">
        <f t="shared" si="121"/>
        <v>0</v>
      </c>
      <c r="CR49" s="187">
        <f t="shared" si="122"/>
        <v>0</v>
      </c>
      <c r="CS49" s="222">
        <f t="shared" si="139"/>
        <v>0</v>
      </c>
      <c r="CT49" s="186">
        <f t="shared" si="140"/>
        <v>0</v>
      </c>
      <c r="CU49" s="224"/>
      <c r="CV49" s="224"/>
      <c r="CW49" s="230" t="str">
        <f>IF(COUNTA('Datos Instalaciones'!$B$15:$B$64)=1,'Datos Instalaciones'!$B$15,IF('Datos Instalaciones'!$B54="","",'Datos Instalaciones'!$B54))</f>
        <v/>
      </c>
      <c r="CX49" s="230">
        <f>IF(COUNTA('Datos Instalaciones'!$C$15:$C$64)=1,'Datos Instalaciones'!$C$15,IF('Datos Instalaciones'!$C54="","",'Datos Instalaciones'!$C54))</f>
        <v>0</v>
      </c>
      <c r="CY49" s="230">
        <f>IF(COUNTA('Datos Instalaciones'!$D$15:$D$64)=1,'Datos Instalaciones'!$D$15,IF('Datos Instalaciones'!$D54="","",'Datos Instalaciones'!$D54))</f>
        <v>40</v>
      </c>
      <c r="CZ49" s="230" t="str">
        <f>IF(COUNTA('Datos Instalaciones'!$E$15:$E$64)=1,'Datos Instalaciones'!$E$15,IF('Datos Instalaciones'!$E54="","",'Datos Instalaciones'!$E54))</f>
        <v/>
      </c>
      <c r="DA49" s="230" t="str">
        <f>IF(COUNTA('Datos Instalaciones'!$F$15:$F$64)=1,'Datos Instalaciones'!$F$15,IF('Datos Instalaciones'!$F54="","",'Datos Instalaciones'!$F54))</f>
        <v>Seleccione</v>
      </c>
      <c r="DB49" s="230" t="str">
        <f>IF(COUNTA('Datos Instalaciones'!$G$15:$G$64)=1,'Datos Instalaciones'!$G$15,IF('Datos Instalaciones'!$G54="","",'Datos Instalaciones'!$G54))</f>
        <v/>
      </c>
      <c r="DC49" s="230" t="str">
        <f>IF(COUNTA('Datos Instalaciones'!$H$15:$H$64)=1,'Datos Instalaciones'!$H$15,IF('Datos Instalaciones'!$H54="","",'Datos Instalaciones'!$H54))</f>
        <v>Seleccione</v>
      </c>
      <c r="DD49" s="230" t="str">
        <f>IF(COUNTA('Datos Instalaciones'!$I$15:$I$64)=1,'Datos Instalaciones'!$I$15,IF('Datos Instalaciones'!$I54="","",'Datos Instalaciones'!$I54))</f>
        <v/>
      </c>
      <c r="DE49" s="230">
        <f>IF(COUNTA('Datos Instalaciones'!$J$15:$J$64)=1,'Datos Instalaciones'!$J$15,IF('Datos Instalaciones'!$J54="","",'Datos Instalaciones'!$J54))</f>
        <v>0</v>
      </c>
      <c r="DF49" s="230" t="str">
        <f>IF(COUNTA('Datos Instalaciones'!$K$15:$K$64)=1,'Datos Instalaciones'!$K$15,IF('Datos Instalaciones'!$K54="","",'Datos Instalaciones'!$K54))</f>
        <v>Seleccione</v>
      </c>
      <c r="DG49" s="230" t="str">
        <f>IF(COUNTA('Datos Instalaciones'!$L$15:$L$64)=1,'Datos Instalaciones'!$L$15,IF('Datos Instalaciones'!$L54="","",'Datos Instalaciones'!$L54))</f>
        <v/>
      </c>
      <c r="DH49" s="230">
        <f>IF(COUNTA('Datos Instalaciones'!$M$15:$M$64)=1,'Datos Instalaciones'!$M$15,IF('Datos Instalaciones'!$M54="","",'Datos Instalaciones'!$M54))</f>
        <v>0</v>
      </c>
      <c r="DI49" s="230" t="str">
        <f>IF(COUNTA('Datos Instalaciones'!$N$15:$N$64)=1,'Datos Instalaciones'!$N$15,IF('Datos Instalaciones'!$N54="","",'Datos Instalaciones'!$N54))</f>
        <v>Seleccione</v>
      </c>
      <c r="DJ49" s="230" t="str">
        <f>IF(COUNTA('Datos Instalaciones'!$O$15:$O$64)=1,'Datos Instalaciones'!$O$15,IF('Datos Instalaciones'!$O54="","",'Datos Instalaciones'!$O54))</f>
        <v/>
      </c>
      <c r="DK49" s="230" t="str">
        <f>IF(COUNTA('Datos Instalaciones'!$P$15:$P$64)=1,'Datos Instalaciones'!$P$15,IF('Datos Instalaciones'!$P54="","",'Datos Instalaciones'!$P54))</f>
        <v/>
      </c>
      <c r="DL49" s="230">
        <f>IF(COUNTA('Datos Instalaciones'!$Q$15:$Q$64)=1,'Datos Instalaciones'!$Q$15,IF('Datos Instalaciones'!$Q54="","",'Datos Instalaciones'!$Q54))</f>
        <v>0</v>
      </c>
      <c r="DM49" s="230" t="str">
        <f>IF(COUNTA('Datos Instalaciones'!$R$15:$R$64)=1,'Datos Instalaciones'!$R$15,IF('Datos Instalaciones'!$R54="","",'Datos Instalaciones'!$R54))</f>
        <v>Seleccione</v>
      </c>
      <c r="DN49" s="230" t="str">
        <f>IF(COUNTA('Datos Instalaciones'!$S$15:$S$64)=1,'Datos Instalaciones'!$S$15,IF('Datos Instalaciones'!$S54="","",'Datos Instalaciones'!$S54))</f>
        <v/>
      </c>
      <c r="DO49" s="230" t="str">
        <f>IF(COUNTA('Datos Instalaciones'!$T$15:$T$64)=1,'Datos Instalaciones'!$T$15,IF('Datos Instalaciones'!$T54="","",'Datos Instalaciones'!$T54))</f>
        <v/>
      </c>
      <c r="DP49" s="230">
        <f>IF(COUNTA('Datos Instalaciones'!$U$15:$U$64)=1,'Datos Instalaciones'!$U$15,IF('Datos Instalaciones'!$U54="","",'Datos Instalaciones'!$U54))</f>
        <v>0</v>
      </c>
      <c r="DQ49" s="230" t="str">
        <f>IF(COUNTA('Datos Instalaciones'!$V$15:$V$64)=1,'Datos Instalaciones'!$V$15,IF('Datos Instalaciones'!$V54="","",'Datos Instalaciones'!$V54))</f>
        <v>Seleccione</v>
      </c>
      <c r="DR49" s="230" t="str">
        <f>IF(COUNTA('Datos Instalaciones'!$W$15:$W$64)=1,'Datos Instalaciones'!$W$15,IF('Datos Instalaciones'!$W54="","",'Datos Instalaciones'!$W54))</f>
        <v/>
      </c>
      <c r="DS49" s="230" t="str">
        <f>IF(COUNTA('Datos Instalaciones'!$X$15:$X$64)=1,'Datos Instalaciones'!$X$15,IF('Datos Instalaciones'!$X54="","",'Datos Instalaciones'!$X54))</f>
        <v/>
      </c>
      <c r="DT49" s="230">
        <f>IF(COUNTA('Datos Instalaciones'!$Y$15:$Y$64)=1,'Datos Instalaciones'!$Y$15,IF('Datos Instalaciones'!$Y54="","",'Datos Instalaciones'!$Y54))</f>
        <v>0</v>
      </c>
      <c r="DU49" s="230" t="str">
        <f>IF(COUNTA('Datos Instalaciones'!$Z$15:$Z$64)=1,'Datos Instalaciones'!$Z$15,IF('Datos Instalaciones'!$Z54="","",'Datos Instalaciones'!$Z54))</f>
        <v>Seleccione</v>
      </c>
      <c r="DV49" s="230" t="str">
        <f>IF(COUNTA('Datos Instalaciones'!$AA$15:$AA$64)=1,'Datos Instalaciones'!$AA$15,IF('Datos Instalaciones'!$AA54="","",'Datos Instalaciones'!$AA54))</f>
        <v/>
      </c>
      <c r="DW49" s="230" t="str">
        <f>IF(COUNTA('Datos Instalaciones'!$AB$15:$AB$64)=1,'Datos Instalaciones'!$AB$15,IF('Datos Instalaciones'!$AB54="","",'Datos Instalaciones'!$AB54))</f>
        <v/>
      </c>
      <c r="DX49" s="230">
        <f>IF(COUNTA('Datos Instalaciones'!$AC$15:$AC$64)=1,'Datos Instalaciones'!$AC$15,IF('Datos Instalaciones'!$AC54="","",'Datos Instalaciones'!$AC54))</f>
        <v>0</v>
      </c>
      <c r="DY49" s="230">
        <f>IF(COUNTA('Datos Instalaciones'!$AD$15:$AD$64)=1,'Datos Instalaciones'!$AD$15,IF('Datos Instalaciones'!$AD54="","",'Datos Instalaciones'!$AD54))</f>
        <v>0</v>
      </c>
    </row>
    <row r="50" spans="1:129" s="237" customFormat="1" ht="30" customHeight="1" thickBot="1" x14ac:dyDescent="0.3">
      <c r="A50" s="518"/>
      <c r="B50" s="230" t="str">
        <f>IF(COUNTA('Datos Instalaciones'!$B$15:$B$64)=1,'Datos Instalaciones'!$B$15,IF('Datos Instalaciones'!$B55="","",'Datos Instalaciones'!$B55))</f>
        <v/>
      </c>
      <c r="C50" s="230">
        <f>IF(COUNTA('Datos Instalaciones'!$C$15:$C$64)=1,'Datos Instalaciones'!$C$15,IF('Datos Instalaciones'!$C55="","",'Datos Instalaciones'!$C55))</f>
        <v>0</v>
      </c>
      <c r="D50" s="475" t="s">
        <v>41</v>
      </c>
      <c r="E50" s="422" t="str">
        <f>+IF(D50="Seleccione","",VLOOKUP(D50,'Datos Instalaciones'!$E$15:$AD$64,26,FALSE))</f>
        <v/>
      </c>
      <c r="F50" s="173">
        <v>41</v>
      </c>
      <c r="G50" s="230" t="s">
        <v>411</v>
      </c>
      <c r="H50" s="99"/>
      <c r="I50" s="99"/>
      <c r="J50" s="99"/>
      <c r="K50" s="230"/>
      <c r="L50" s="475" t="s">
        <v>41</v>
      </c>
      <c r="M50" s="475" t="s">
        <v>41</v>
      </c>
      <c r="N50" s="446" t="s">
        <v>474</v>
      </c>
      <c r="O50" s="99"/>
      <c r="P50" s="477" t="s">
        <v>41</v>
      </c>
      <c r="Q50" s="477" t="s">
        <v>41</v>
      </c>
      <c r="R50" s="476" t="s">
        <v>41</v>
      </c>
      <c r="S50" s="105"/>
      <c r="T50" s="403"/>
      <c r="U50" s="403"/>
      <c r="V50" s="471">
        <f t="shared" si="125"/>
        <v>0</v>
      </c>
      <c r="W50" s="236" t="s">
        <v>76</v>
      </c>
      <c r="X50" s="461" t="s">
        <v>41</v>
      </c>
      <c r="Y50" s="100"/>
      <c r="Z50" s="144">
        <f t="shared" si="99"/>
        <v>0</v>
      </c>
      <c r="AA50" s="102"/>
      <c r="AB50" s="144">
        <f t="shared" si="100"/>
        <v>0</v>
      </c>
      <c r="AC50" s="145">
        <f t="shared" si="101"/>
        <v>0</v>
      </c>
      <c r="AD50" s="145">
        <f t="shared" si="126"/>
        <v>0</v>
      </c>
      <c r="AE50" s="145">
        <f t="shared" si="102"/>
        <v>0</v>
      </c>
      <c r="AF50" s="461" t="s">
        <v>41</v>
      </c>
      <c r="AG50" s="101"/>
      <c r="AH50" s="174">
        <f t="shared" si="103"/>
        <v>0</v>
      </c>
      <c r="AI50" s="102"/>
      <c r="AJ50" s="174">
        <f t="shared" si="104"/>
        <v>0</v>
      </c>
      <c r="AK50" s="175">
        <f t="shared" si="105"/>
        <v>0</v>
      </c>
      <c r="AL50" s="176">
        <f t="shared" si="127"/>
        <v>0</v>
      </c>
      <c r="AM50" s="176">
        <f t="shared" si="106"/>
        <v>0</v>
      </c>
      <c r="AN50" s="461" t="s">
        <v>41</v>
      </c>
      <c r="AO50" s="103"/>
      <c r="AP50" s="177">
        <f t="shared" si="107"/>
        <v>0</v>
      </c>
      <c r="AQ50" s="104"/>
      <c r="AR50" s="177">
        <f t="shared" si="108"/>
        <v>0</v>
      </c>
      <c r="AS50" s="178">
        <f t="shared" si="109"/>
        <v>0</v>
      </c>
      <c r="AT50" s="179">
        <f t="shared" si="128"/>
        <v>0</v>
      </c>
      <c r="AU50" s="179">
        <f t="shared" si="110"/>
        <v>0</v>
      </c>
      <c r="AV50" s="461" t="s">
        <v>41</v>
      </c>
      <c r="AW50" s="103"/>
      <c r="AX50" s="177">
        <f t="shared" si="111"/>
        <v>0</v>
      </c>
      <c r="AY50" s="104"/>
      <c r="AZ50" s="356">
        <f t="shared" si="112"/>
        <v>0</v>
      </c>
      <c r="BA50" s="357">
        <f t="shared" si="113"/>
        <v>0</v>
      </c>
      <c r="BB50" s="358">
        <f t="shared" si="129"/>
        <v>0</v>
      </c>
      <c r="BC50" s="359">
        <f t="shared" si="114"/>
        <v>0</v>
      </c>
      <c r="BD50" s="473" t="s">
        <v>41</v>
      </c>
      <c r="BE50" s="360">
        <f t="shared" si="130"/>
        <v>0</v>
      </c>
      <c r="BF50" s="361">
        <f t="shared" si="115"/>
        <v>0</v>
      </c>
      <c r="BG50" s="362">
        <f t="shared" si="131"/>
        <v>0</v>
      </c>
      <c r="BH50" s="361" t="e">
        <f t="shared" si="132"/>
        <v>#DIV/0!</v>
      </c>
      <c r="BI50" s="362">
        <f t="shared" si="133"/>
        <v>0</v>
      </c>
      <c r="BJ50" s="458" t="str">
        <f>+IF(D50="Seleccione","",VLOOKUP(D50,'Datos Instalaciones'!$E$15:$F$64,2,FALSE))</f>
        <v/>
      </c>
      <c r="BK50" s="458">
        <f t="shared" si="75"/>
        <v>1</v>
      </c>
      <c r="BL50" s="464" t="s">
        <v>41</v>
      </c>
      <c r="BM50" s="460">
        <f t="shared" si="76"/>
        <v>1</v>
      </c>
      <c r="BN50" s="474" t="str">
        <f t="shared" si="45"/>
        <v>Seleccione</v>
      </c>
      <c r="BO50" s="459">
        <f t="shared" si="46"/>
        <v>1</v>
      </c>
      <c r="BP50" s="462" t="s">
        <v>41</v>
      </c>
      <c r="BQ50" s="459">
        <f t="shared" si="36"/>
        <v>1</v>
      </c>
      <c r="BR50" s="464" t="s">
        <v>41</v>
      </c>
      <c r="BS50" s="460">
        <f t="shared" si="77"/>
        <v>1</v>
      </c>
      <c r="BT50" s="464" t="s">
        <v>41</v>
      </c>
      <c r="BU50" s="460">
        <f t="shared" si="78"/>
        <v>1</v>
      </c>
      <c r="BV50" s="464" t="s">
        <v>41</v>
      </c>
      <c r="BW50" s="460">
        <f t="shared" si="79"/>
        <v>1</v>
      </c>
      <c r="BX50" s="470" t="str">
        <f t="shared" si="47"/>
        <v>Seleccione</v>
      </c>
      <c r="BY50" s="460">
        <f t="shared" si="48"/>
        <v>1</v>
      </c>
      <c r="BZ50" s="460">
        <f t="shared" si="116"/>
        <v>1</v>
      </c>
      <c r="CA50" s="468">
        <f t="shared" ref="CA50:CG50" si="145">+CA49</f>
        <v>1</v>
      </c>
      <c r="CB50" s="468">
        <f t="shared" si="145"/>
        <v>1</v>
      </c>
      <c r="CC50" s="468">
        <f t="shared" si="145"/>
        <v>1</v>
      </c>
      <c r="CD50" s="468">
        <f t="shared" si="145"/>
        <v>1</v>
      </c>
      <c r="CE50" s="468">
        <f t="shared" si="145"/>
        <v>1</v>
      </c>
      <c r="CF50" s="468">
        <f t="shared" si="145"/>
        <v>1</v>
      </c>
      <c r="CG50" s="460">
        <f t="shared" si="145"/>
        <v>1</v>
      </c>
      <c r="CH50" s="464" t="s">
        <v>41</v>
      </c>
      <c r="CI50" s="460">
        <f t="shared" si="118"/>
        <v>1</v>
      </c>
      <c r="CJ50" s="460">
        <v>1</v>
      </c>
      <c r="CK50" s="465">
        <f t="shared" si="135"/>
        <v>1</v>
      </c>
      <c r="CL50" s="460">
        <f t="shared" si="136"/>
        <v>1</v>
      </c>
      <c r="CM50" s="222">
        <f t="shared" si="137"/>
        <v>0</v>
      </c>
      <c r="CN50" s="186">
        <f t="shared" si="138"/>
        <v>0</v>
      </c>
      <c r="CO50" s="222">
        <f t="shared" si="119"/>
        <v>0</v>
      </c>
      <c r="CP50" s="187">
        <f t="shared" si="120"/>
        <v>0</v>
      </c>
      <c r="CQ50" s="222">
        <f t="shared" si="121"/>
        <v>0</v>
      </c>
      <c r="CR50" s="187">
        <f t="shared" si="122"/>
        <v>0</v>
      </c>
      <c r="CS50" s="222">
        <f t="shared" si="139"/>
        <v>0</v>
      </c>
      <c r="CT50" s="186">
        <f t="shared" si="140"/>
        <v>0</v>
      </c>
      <c r="CU50" s="224"/>
      <c r="CV50" s="224"/>
      <c r="CW50" s="230" t="str">
        <f>IF(COUNTA('Datos Instalaciones'!$B$15:$B$64)=1,'Datos Instalaciones'!$B$15,IF('Datos Instalaciones'!$B55="","",'Datos Instalaciones'!$B55))</f>
        <v/>
      </c>
      <c r="CX50" s="230">
        <f>IF(COUNTA('Datos Instalaciones'!$C$15:$C$64)=1,'Datos Instalaciones'!$C$15,IF('Datos Instalaciones'!$C55="","",'Datos Instalaciones'!$C55))</f>
        <v>0</v>
      </c>
      <c r="CY50" s="230">
        <f>IF(COUNTA('Datos Instalaciones'!$D$15:$D$64)=1,'Datos Instalaciones'!$D$15,IF('Datos Instalaciones'!$D55="","",'Datos Instalaciones'!$D55))</f>
        <v>41</v>
      </c>
      <c r="CZ50" s="230" t="str">
        <f>IF(COUNTA('Datos Instalaciones'!$E$15:$E$64)=1,'Datos Instalaciones'!$E$15,IF('Datos Instalaciones'!$E55="","",'Datos Instalaciones'!$E55))</f>
        <v/>
      </c>
      <c r="DA50" s="230" t="str">
        <f>IF(COUNTA('Datos Instalaciones'!$F$15:$F$64)=1,'Datos Instalaciones'!$F$15,IF('Datos Instalaciones'!$F55="","",'Datos Instalaciones'!$F55))</f>
        <v>Seleccione</v>
      </c>
      <c r="DB50" s="230" t="str">
        <f>IF(COUNTA('Datos Instalaciones'!$G$15:$G$64)=1,'Datos Instalaciones'!$G$15,IF('Datos Instalaciones'!$G55="","",'Datos Instalaciones'!$G55))</f>
        <v/>
      </c>
      <c r="DC50" s="230" t="str">
        <f>IF(COUNTA('Datos Instalaciones'!$H$15:$H$64)=1,'Datos Instalaciones'!$H$15,IF('Datos Instalaciones'!$H55="","",'Datos Instalaciones'!$H55))</f>
        <v>Seleccione</v>
      </c>
      <c r="DD50" s="230" t="str">
        <f>IF(COUNTA('Datos Instalaciones'!$I$15:$I$64)=1,'Datos Instalaciones'!$I$15,IF('Datos Instalaciones'!$I55="","",'Datos Instalaciones'!$I55))</f>
        <v/>
      </c>
      <c r="DE50" s="230">
        <f>IF(COUNTA('Datos Instalaciones'!$J$15:$J$64)=1,'Datos Instalaciones'!$J$15,IF('Datos Instalaciones'!$J55="","",'Datos Instalaciones'!$J55))</f>
        <v>0</v>
      </c>
      <c r="DF50" s="230" t="str">
        <f>IF(COUNTA('Datos Instalaciones'!$K$15:$K$64)=1,'Datos Instalaciones'!$K$15,IF('Datos Instalaciones'!$K55="","",'Datos Instalaciones'!$K55))</f>
        <v>Seleccione</v>
      </c>
      <c r="DG50" s="230" t="str">
        <f>IF(COUNTA('Datos Instalaciones'!$L$15:$L$64)=1,'Datos Instalaciones'!$L$15,IF('Datos Instalaciones'!$L55="","",'Datos Instalaciones'!$L55))</f>
        <v/>
      </c>
      <c r="DH50" s="230">
        <f>IF(COUNTA('Datos Instalaciones'!$M$15:$M$64)=1,'Datos Instalaciones'!$M$15,IF('Datos Instalaciones'!$M55="","",'Datos Instalaciones'!$M55))</f>
        <v>0</v>
      </c>
      <c r="DI50" s="230" t="str">
        <f>IF(COUNTA('Datos Instalaciones'!$N$15:$N$64)=1,'Datos Instalaciones'!$N$15,IF('Datos Instalaciones'!$N55="","",'Datos Instalaciones'!$N55))</f>
        <v>Seleccione</v>
      </c>
      <c r="DJ50" s="230" t="str">
        <f>IF(COUNTA('Datos Instalaciones'!$O$15:$O$64)=1,'Datos Instalaciones'!$O$15,IF('Datos Instalaciones'!$O55="","",'Datos Instalaciones'!$O55))</f>
        <v/>
      </c>
      <c r="DK50" s="230" t="str">
        <f>IF(COUNTA('Datos Instalaciones'!$P$15:$P$64)=1,'Datos Instalaciones'!$P$15,IF('Datos Instalaciones'!$P55="","",'Datos Instalaciones'!$P55))</f>
        <v/>
      </c>
      <c r="DL50" s="230">
        <f>IF(COUNTA('Datos Instalaciones'!$Q$15:$Q$64)=1,'Datos Instalaciones'!$Q$15,IF('Datos Instalaciones'!$Q55="","",'Datos Instalaciones'!$Q55))</f>
        <v>0</v>
      </c>
      <c r="DM50" s="230" t="str">
        <f>IF(COUNTA('Datos Instalaciones'!$R$15:$R$64)=1,'Datos Instalaciones'!$R$15,IF('Datos Instalaciones'!$R55="","",'Datos Instalaciones'!$R55))</f>
        <v>Seleccione</v>
      </c>
      <c r="DN50" s="230" t="str">
        <f>IF(COUNTA('Datos Instalaciones'!$S$15:$S$64)=1,'Datos Instalaciones'!$S$15,IF('Datos Instalaciones'!$S55="","",'Datos Instalaciones'!$S55))</f>
        <v/>
      </c>
      <c r="DO50" s="230" t="str">
        <f>IF(COUNTA('Datos Instalaciones'!$T$15:$T$64)=1,'Datos Instalaciones'!$T$15,IF('Datos Instalaciones'!$T55="","",'Datos Instalaciones'!$T55))</f>
        <v/>
      </c>
      <c r="DP50" s="230">
        <f>IF(COUNTA('Datos Instalaciones'!$U$15:$U$64)=1,'Datos Instalaciones'!$U$15,IF('Datos Instalaciones'!$U55="","",'Datos Instalaciones'!$U55))</f>
        <v>0</v>
      </c>
      <c r="DQ50" s="230" t="str">
        <f>IF(COUNTA('Datos Instalaciones'!$V$15:$V$64)=1,'Datos Instalaciones'!$V$15,IF('Datos Instalaciones'!$V55="","",'Datos Instalaciones'!$V55))</f>
        <v>Seleccione</v>
      </c>
      <c r="DR50" s="230" t="str">
        <f>IF(COUNTA('Datos Instalaciones'!$W$15:$W$64)=1,'Datos Instalaciones'!$W$15,IF('Datos Instalaciones'!$W55="","",'Datos Instalaciones'!$W55))</f>
        <v/>
      </c>
      <c r="DS50" s="230" t="str">
        <f>IF(COUNTA('Datos Instalaciones'!$X$15:$X$64)=1,'Datos Instalaciones'!$X$15,IF('Datos Instalaciones'!$X55="","",'Datos Instalaciones'!$X55))</f>
        <v/>
      </c>
      <c r="DT50" s="230">
        <f>IF(COUNTA('Datos Instalaciones'!$Y$15:$Y$64)=1,'Datos Instalaciones'!$Y$15,IF('Datos Instalaciones'!$Y55="","",'Datos Instalaciones'!$Y55))</f>
        <v>0</v>
      </c>
      <c r="DU50" s="230" t="str">
        <f>IF(COUNTA('Datos Instalaciones'!$Z$15:$Z$64)=1,'Datos Instalaciones'!$Z$15,IF('Datos Instalaciones'!$Z55="","",'Datos Instalaciones'!$Z55))</f>
        <v>Seleccione</v>
      </c>
      <c r="DV50" s="230" t="str">
        <f>IF(COUNTA('Datos Instalaciones'!$AA$15:$AA$64)=1,'Datos Instalaciones'!$AA$15,IF('Datos Instalaciones'!$AA55="","",'Datos Instalaciones'!$AA55))</f>
        <v/>
      </c>
      <c r="DW50" s="230" t="str">
        <f>IF(COUNTA('Datos Instalaciones'!$AB$15:$AB$64)=1,'Datos Instalaciones'!$AB$15,IF('Datos Instalaciones'!$AB55="","",'Datos Instalaciones'!$AB55))</f>
        <v/>
      </c>
      <c r="DX50" s="230">
        <f>IF(COUNTA('Datos Instalaciones'!$AC$15:$AC$64)=1,'Datos Instalaciones'!$AC$15,IF('Datos Instalaciones'!$AC55="","",'Datos Instalaciones'!$AC55))</f>
        <v>0</v>
      </c>
      <c r="DY50" s="230">
        <f>IF(COUNTA('Datos Instalaciones'!$AD$15:$AD$64)=1,'Datos Instalaciones'!$AD$15,IF('Datos Instalaciones'!$AD55="","",'Datos Instalaciones'!$AD55))</f>
        <v>0</v>
      </c>
    </row>
    <row r="51" spans="1:129" s="237" customFormat="1" ht="30" customHeight="1" thickBot="1" x14ac:dyDescent="0.3">
      <c r="A51" s="518"/>
      <c r="B51" s="230" t="str">
        <f>IF(COUNTA('Datos Instalaciones'!$B$15:$B$64)=1,'Datos Instalaciones'!$B$15,IF('Datos Instalaciones'!$B56="","",'Datos Instalaciones'!$B56))</f>
        <v/>
      </c>
      <c r="C51" s="230">
        <f>IF(COUNTA('Datos Instalaciones'!$C$15:$C$64)=1,'Datos Instalaciones'!$C$15,IF('Datos Instalaciones'!$C56="","",'Datos Instalaciones'!$C56))</f>
        <v>0</v>
      </c>
      <c r="D51" s="475" t="s">
        <v>41</v>
      </c>
      <c r="E51" s="422" t="str">
        <f>+IF(D51="Seleccione","",VLOOKUP(D51,'Datos Instalaciones'!$E$15:$AD$64,26,FALSE))</f>
        <v/>
      </c>
      <c r="F51" s="173">
        <v>42</v>
      </c>
      <c r="G51" s="230" t="s">
        <v>411</v>
      </c>
      <c r="H51" s="99"/>
      <c r="I51" s="99"/>
      <c r="J51" s="99"/>
      <c r="K51" s="230"/>
      <c r="L51" s="475" t="s">
        <v>41</v>
      </c>
      <c r="M51" s="475" t="s">
        <v>41</v>
      </c>
      <c r="N51" s="446" t="s">
        <v>474</v>
      </c>
      <c r="O51" s="99"/>
      <c r="P51" s="477" t="s">
        <v>41</v>
      </c>
      <c r="Q51" s="477" t="s">
        <v>41</v>
      </c>
      <c r="R51" s="476" t="s">
        <v>41</v>
      </c>
      <c r="S51" s="105"/>
      <c r="T51" s="403"/>
      <c r="U51" s="403"/>
      <c r="V51" s="471">
        <f t="shared" si="125"/>
        <v>0</v>
      </c>
      <c r="W51" s="236" t="s">
        <v>76</v>
      </c>
      <c r="X51" s="461" t="s">
        <v>41</v>
      </c>
      <c r="Y51" s="100"/>
      <c r="Z51" s="144">
        <f t="shared" si="99"/>
        <v>0</v>
      </c>
      <c r="AA51" s="102"/>
      <c r="AB51" s="144">
        <f t="shared" si="100"/>
        <v>0</v>
      </c>
      <c r="AC51" s="145">
        <f t="shared" si="101"/>
        <v>0</v>
      </c>
      <c r="AD51" s="145">
        <f t="shared" si="126"/>
        <v>0</v>
      </c>
      <c r="AE51" s="145">
        <f t="shared" si="102"/>
        <v>0</v>
      </c>
      <c r="AF51" s="461" t="s">
        <v>41</v>
      </c>
      <c r="AG51" s="101"/>
      <c r="AH51" s="174">
        <f t="shared" si="103"/>
        <v>0</v>
      </c>
      <c r="AI51" s="102"/>
      <c r="AJ51" s="174">
        <f t="shared" si="104"/>
        <v>0</v>
      </c>
      <c r="AK51" s="175">
        <f t="shared" si="105"/>
        <v>0</v>
      </c>
      <c r="AL51" s="176">
        <f t="shared" si="127"/>
        <v>0</v>
      </c>
      <c r="AM51" s="176">
        <f t="shared" si="106"/>
        <v>0</v>
      </c>
      <c r="AN51" s="461" t="s">
        <v>41</v>
      </c>
      <c r="AO51" s="103"/>
      <c r="AP51" s="177">
        <f t="shared" si="107"/>
        <v>0</v>
      </c>
      <c r="AQ51" s="104"/>
      <c r="AR51" s="177">
        <f t="shared" si="108"/>
        <v>0</v>
      </c>
      <c r="AS51" s="178">
        <f t="shared" si="109"/>
        <v>0</v>
      </c>
      <c r="AT51" s="179">
        <f t="shared" si="128"/>
        <v>0</v>
      </c>
      <c r="AU51" s="179">
        <f t="shared" si="110"/>
        <v>0</v>
      </c>
      <c r="AV51" s="461" t="s">
        <v>41</v>
      </c>
      <c r="AW51" s="103"/>
      <c r="AX51" s="177">
        <f t="shared" si="111"/>
        <v>0</v>
      </c>
      <c r="AY51" s="104"/>
      <c r="AZ51" s="356">
        <f t="shared" si="112"/>
        <v>0</v>
      </c>
      <c r="BA51" s="357">
        <f t="shared" si="113"/>
        <v>0</v>
      </c>
      <c r="BB51" s="358">
        <f t="shared" si="129"/>
        <v>0</v>
      </c>
      <c r="BC51" s="359">
        <f t="shared" si="114"/>
        <v>0</v>
      </c>
      <c r="BD51" s="473" t="s">
        <v>41</v>
      </c>
      <c r="BE51" s="360">
        <f t="shared" si="130"/>
        <v>0</v>
      </c>
      <c r="BF51" s="361">
        <f t="shared" si="115"/>
        <v>0</v>
      </c>
      <c r="BG51" s="362">
        <f t="shared" si="131"/>
        <v>0</v>
      </c>
      <c r="BH51" s="361" t="e">
        <f t="shared" si="132"/>
        <v>#DIV/0!</v>
      </c>
      <c r="BI51" s="362">
        <f t="shared" si="133"/>
        <v>0</v>
      </c>
      <c r="BJ51" s="458" t="str">
        <f>+IF(D51="Seleccione","",VLOOKUP(D51,'Datos Instalaciones'!$E$15:$F$64,2,FALSE))</f>
        <v/>
      </c>
      <c r="BK51" s="458">
        <f t="shared" si="75"/>
        <v>1</v>
      </c>
      <c r="BL51" s="464" t="s">
        <v>41</v>
      </c>
      <c r="BM51" s="460">
        <f t="shared" si="76"/>
        <v>1</v>
      </c>
      <c r="BN51" s="474" t="str">
        <f t="shared" si="45"/>
        <v>Seleccione</v>
      </c>
      <c r="BO51" s="459">
        <f t="shared" si="46"/>
        <v>1</v>
      </c>
      <c r="BP51" s="462" t="s">
        <v>41</v>
      </c>
      <c r="BQ51" s="459">
        <f t="shared" si="36"/>
        <v>1</v>
      </c>
      <c r="BR51" s="464" t="s">
        <v>41</v>
      </c>
      <c r="BS51" s="460">
        <f t="shared" si="77"/>
        <v>1</v>
      </c>
      <c r="BT51" s="464" t="s">
        <v>41</v>
      </c>
      <c r="BU51" s="460">
        <f t="shared" si="78"/>
        <v>1</v>
      </c>
      <c r="BV51" s="464" t="s">
        <v>41</v>
      </c>
      <c r="BW51" s="460">
        <f t="shared" si="79"/>
        <v>1</v>
      </c>
      <c r="BX51" s="470" t="str">
        <f t="shared" si="47"/>
        <v>Seleccione</v>
      </c>
      <c r="BY51" s="460">
        <f t="shared" si="48"/>
        <v>1</v>
      </c>
      <c r="BZ51" s="460">
        <f t="shared" si="116"/>
        <v>1</v>
      </c>
      <c r="CA51" s="468">
        <f t="shared" ref="CA51:CG51" si="146">+CA50</f>
        <v>1</v>
      </c>
      <c r="CB51" s="468">
        <f t="shared" si="146"/>
        <v>1</v>
      </c>
      <c r="CC51" s="468">
        <f t="shared" si="146"/>
        <v>1</v>
      </c>
      <c r="CD51" s="468">
        <f t="shared" si="146"/>
        <v>1</v>
      </c>
      <c r="CE51" s="468">
        <f t="shared" si="146"/>
        <v>1</v>
      </c>
      <c r="CF51" s="468">
        <f t="shared" si="146"/>
        <v>1</v>
      </c>
      <c r="CG51" s="460">
        <f t="shared" si="146"/>
        <v>1</v>
      </c>
      <c r="CH51" s="464" t="s">
        <v>41</v>
      </c>
      <c r="CI51" s="460">
        <f t="shared" si="118"/>
        <v>1</v>
      </c>
      <c r="CJ51" s="460">
        <v>1</v>
      </c>
      <c r="CK51" s="465">
        <f t="shared" si="135"/>
        <v>1</v>
      </c>
      <c r="CL51" s="460">
        <f t="shared" si="136"/>
        <v>1</v>
      </c>
      <c r="CM51" s="222">
        <f t="shared" si="137"/>
        <v>0</v>
      </c>
      <c r="CN51" s="186">
        <f t="shared" si="138"/>
        <v>0</v>
      </c>
      <c r="CO51" s="222">
        <f t="shared" si="119"/>
        <v>0</v>
      </c>
      <c r="CP51" s="187">
        <f t="shared" si="120"/>
        <v>0</v>
      </c>
      <c r="CQ51" s="222">
        <f t="shared" si="121"/>
        <v>0</v>
      </c>
      <c r="CR51" s="187">
        <f t="shared" si="122"/>
        <v>0</v>
      </c>
      <c r="CS51" s="222">
        <f t="shared" si="139"/>
        <v>0</v>
      </c>
      <c r="CT51" s="186">
        <f t="shared" si="140"/>
        <v>0</v>
      </c>
      <c r="CU51" s="224"/>
      <c r="CV51" s="224"/>
      <c r="CW51" s="230" t="str">
        <f>IF(COUNTA('Datos Instalaciones'!$B$15:$B$64)=1,'Datos Instalaciones'!$B$15,IF('Datos Instalaciones'!$B56="","",'Datos Instalaciones'!$B56))</f>
        <v/>
      </c>
      <c r="CX51" s="230">
        <f>IF(COUNTA('Datos Instalaciones'!$C$15:$C$64)=1,'Datos Instalaciones'!$C$15,IF('Datos Instalaciones'!$C56="","",'Datos Instalaciones'!$C56))</f>
        <v>0</v>
      </c>
      <c r="CY51" s="230">
        <f>IF(COUNTA('Datos Instalaciones'!$D$15:$D$64)=1,'Datos Instalaciones'!$D$15,IF('Datos Instalaciones'!$D56="","",'Datos Instalaciones'!$D56))</f>
        <v>42</v>
      </c>
      <c r="CZ51" s="230" t="str">
        <f>IF(COUNTA('Datos Instalaciones'!$E$15:$E$64)=1,'Datos Instalaciones'!$E$15,IF('Datos Instalaciones'!$E56="","",'Datos Instalaciones'!$E56))</f>
        <v/>
      </c>
      <c r="DA51" s="230" t="str">
        <f>IF(COUNTA('Datos Instalaciones'!$F$15:$F$64)=1,'Datos Instalaciones'!$F$15,IF('Datos Instalaciones'!$F56="","",'Datos Instalaciones'!$F56))</f>
        <v>Seleccione</v>
      </c>
      <c r="DB51" s="230" t="str">
        <f>IF(COUNTA('Datos Instalaciones'!$G$15:$G$64)=1,'Datos Instalaciones'!$G$15,IF('Datos Instalaciones'!$G56="","",'Datos Instalaciones'!$G56))</f>
        <v/>
      </c>
      <c r="DC51" s="230" t="str">
        <f>IF(COUNTA('Datos Instalaciones'!$H$15:$H$64)=1,'Datos Instalaciones'!$H$15,IF('Datos Instalaciones'!$H56="","",'Datos Instalaciones'!$H56))</f>
        <v>Seleccione</v>
      </c>
      <c r="DD51" s="230" t="str">
        <f>IF(COUNTA('Datos Instalaciones'!$I$15:$I$64)=1,'Datos Instalaciones'!$I$15,IF('Datos Instalaciones'!$I56="","",'Datos Instalaciones'!$I56))</f>
        <v/>
      </c>
      <c r="DE51" s="230">
        <f>IF(COUNTA('Datos Instalaciones'!$J$15:$J$64)=1,'Datos Instalaciones'!$J$15,IF('Datos Instalaciones'!$J56="","",'Datos Instalaciones'!$J56))</f>
        <v>0</v>
      </c>
      <c r="DF51" s="230" t="str">
        <f>IF(COUNTA('Datos Instalaciones'!$K$15:$K$64)=1,'Datos Instalaciones'!$K$15,IF('Datos Instalaciones'!$K56="","",'Datos Instalaciones'!$K56))</f>
        <v>Seleccione</v>
      </c>
      <c r="DG51" s="230" t="str">
        <f>IF(COUNTA('Datos Instalaciones'!$L$15:$L$64)=1,'Datos Instalaciones'!$L$15,IF('Datos Instalaciones'!$L56="","",'Datos Instalaciones'!$L56))</f>
        <v/>
      </c>
      <c r="DH51" s="230">
        <f>IF(COUNTA('Datos Instalaciones'!$M$15:$M$64)=1,'Datos Instalaciones'!$M$15,IF('Datos Instalaciones'!$M56="","",'Datos Instalaciones'!$M56))</f>
        <v>0</v>
      </c>
      <c r="DI51" s="230" t="str">
        <f>IF(COUNTA('Datos Instalaciones'!$N$15:$N$64)=1,'Datos Instalaciones'!$N$15,IF('Datos Instalaciones'!$N56="","",'Datos Instalaciones'!$N56))</f>
        <v>Seleccione</v>
      </c>
      <c r="DJ51" s="230" t="str">
        <f>IF(COUNTA('Datos Instalaciones'!$O$15:$O$64)=1,'Datos Instalaciones'!$O$15,IF('Datos Instalaciones'!$O56="","",'Datos Instalaciones'!$O56))</f>
        <v/>
      </c>
      <c r="DK51" s="230" t="str">
        <f>IF(COUNTA('Datos Instalaciones'!$P$15:$P$64)=1,'Datos Instalaciones'!$P$15,IF('Datos Instalaciones'!$P56="","",'Datos Instalaciones'!$P56))</f>
        <v/>
      </c>
      <c r="DL51" s="230">
        <f>IF(COUNTA('Datos Instalaciones'!$Q$15:$Q$64)=1,'Datos Instalaciones'!$Q$15,IF('Datos Instalaciones'!$Q56="","",'Datos Instalaciones'!$Q56))</f>
        <v>0</v>
      </c>
      <c r="DM51" s="230" t="str">
        <f>IF(COUNTA('Datos Instalaciones'!$R$15:$R$64)=1,'Datos Instalaciones'!$R$15,IF('Datos Instalaciones'!$R56="","",'Datos Instalaciones'!$R56))</f>
        <v>Seleccione</v>
      </c>
      <c r="DN51" s="230" t="str">
        <f>IF(COUNTA('Datos Instalaciones'!$S$15:$S$64)=1,'Datos Instalaciones'!$S$15,IF('Datos Instalaciones'!$S56="","",'Datos Instalaciones'!$S56))</f>
        <v/>
      </c>
      <c r="DO51" s="230" t="str">
        <f>IF(COUNTA('Datos Instalaciones'!$T$15:$T$64)=1,'Datos Instalaciones'!$T$15,IF('Datos Instalaciones'!$T56="","",'Datos Instalaciones'!$T56))</f>
        <v/>
      </c>
      <c r="DP51" s="230">
        <f>IF(COUNTA('Datos Instalaciones'!$U$15:$U$64)=1,'Datos Instalaciones'!$U$15,IF('Datos Instalaciones'!$U56="","",'Datos Instalaciones'!$U56))</f>
        <v>0</v>
      </c>
      <c r="DQ51" s="230" t="str">
        <f>IF(COUNTA('Datos Instalaciones'!$V$15:$V$64)=1,'Datos Instalaciones'!$V$15,IF('Datos Instalaciones'!$V56="","",'Datos Instalaciones'!$V56))</f>
        <v>Seleccione</v>
      </c>
      <c r="DR51" s="230" t="str">
        <f>IF(COUNTA('Datos Instalaciones'!$W$15:$W$64)=1,'Datos Instalaciones'!$W$15,IF('Datos Instalaciones'!$W56="","",'Datos Instalaciones'!$W56))</f>
        <v/>
      </c>
      <c r="DS51" s="230" t="str">
        <f>IF(COUNTA('Datos Instalaciones'!$X$15:$X$64)=1,'Datos Instalaciones'!$X$15,IF('Datos Instalaciones'!$X56="","",'Datos Instalaciones'!$X56))</f>
        <v/>
      </c>
      <c r="DT51" s="230">
        <f>IF(COUNTA('Datos Instalaciones'!$Y$15:$Y$64)=1,'Datos Instalaciones'!$Y$15,IF('Datos Instalaciones'!$Y56="","",'Datos Instalaciones'!$Y56))</f>
        <v>0</v>
      </c>
      <c r="DU51" s="230" t="str">
        <f>IF(COUNTA('Datos Instalaciones'!$Z$15:$Z$64)=1,'Datos Instalaciones'!$Z$15,IF('Datos Instalaciones'!$Z56="","",'Datos Instalaciones'!$Z56))</f>
        <v>Seleccione</v>
      </c>
      <c r="DV51" s="230" t="str">
        <f>IF(COUNTA('Datos Instalaciones'!$AA$15:$AA$64)=1,'Datos Instalaciones'!$AA$15,IF('Datos Instalaciones'!$AA56="","",'Datos Instalaciones'!$AA56))</f>
        <v/>
      </c>
      <c r="DW51" s="230" t="str">
        <f>IF(COUNTA('Datos Instalaciones'!$AB$15:$AB$64)=1,'Datos Instalaciones'!$AB$15,IF('Datos Instalaciones'!$AB56="","",'Datos Instalaciones'!$AB56))</f>
        <v/>
      </c>
      <c r="DX51" s="230">
        <f>IF(COUNTA('Datos Instalaciones'!$AC$15:$AC$64)=1,'Datos Instalaciones'!$AC$15,IF('Datos Instalaciones'!$AC56="","",'Datos Instalaciones'!$AC56))</f>
        <v>0</v>
      </c>
      <c r="DY51" s="230">
        <f>IF(COUNTA('Datos Instalaciones'!$AD$15:$AD$64)=1,'Datos Instalaciones'!$AD$15,IF('Datos Instalaciones'!$AD56="","",'Datos Instalaciones'!$AD56))</f>
        <v>0</v>
      </c>
    </row>
    <row r="52" spans="1:129" s="237" customFormat="1" ht="30" customHeight="1" thickBot="1" x14ac:dyDescent="0.3">
      <c r="A52" s="518"/>
      <c r="B52" s="230" t="str">
        <f>IF(COUNTA('Datos Instalaciones'!$B$15:$B$64)=1,'Datos Instalaciones'!$B$15,IF('Datos Instalaciones'!$B57="","",'Datos Instalaciones'!$B57))</f>
        <v/>
      </c>
      <c r="C52" s="230">
        <f>IF(COUNTA('Datos Instalaciones'!$C$15:$C$64)=1,'Datos Instalaciones'!$C$15,IF('Datos Instalaciones'!$C57="","",'Datos Instalaciones'!$C57))</f>
        <v>0</v>
      </c>
      <c r="D52" s="475" t="s">
        <v>41</v>
      </c>
      <c r="E52" s="422" t="str">
        <f>+IF(D52="Seleccione","",VLOOKUP(D52,'Datos Instalaciones'!$E$15:$AD$64,26,FALSE))</f>
        <v/>
      </c>
      <c r="F52" s="173">
        <v>43</v>
      </c>
      <c r="G52" s="230" t="s">
        <v>411</v>
      </c>
      <c r="H52" s="99"/>
      <c r="I52" s="99"/>
      <c r="J52" s="99"/>
      <c r="K52" s="230"/>
      <c r="L52" s="475" t="s">
        <v>41</v>
      </c>
      <c r="M52" s="475" t="s">
        <v>41</v>
      </c>
      <c r="N52" s="446" t="s">
        <v>474</v>
      </c>
      <c r="O52" s="99"/>
      <c r="P52" s="477" t="s">
        <v>41</v>
      </c>
      <c r="Q52" s="477" t="s">
        <v>41</v>
      </c>
      <c r="R52" s="476" t="s">
        <v>41</v>
      </c>
      <c r="S52" s="105"/>
      <c r="T52" s="403"/>
      <c r="U52" s="403"/>
      <c r="V52" s="471">
        <f t="shared" si="125"/>
        <v>0</v>
      </c>
      <c r="W52" s="236" t="s">
        <v>76</v>
      </c>
      <c r="X52" s="461" t="s">
        <v>41</v>
      </c>
      <c r="Y52" s="100"/>
      <c r="Z52" s="144">
        <f t="shared" si="99"/>
        <v>0</v>
      </c>
      <c r="AA52" s="102"/>
      <c r="AB52" s="144">
        <f t="shared" si="100"/>
        <v>0</v>
      </c>
      <c r="AC52" s="145">
        <f t="shared" si="101"/>
        <v>0</v>
      </c>
      <c r="AD52" s="145">
        <f t="shared" si="126"/>
        <v>0</v>
      </c>
      <c r="AE52" s="145">
        <f t="shared" si="102"/>
        <v>0</v>
      </c>
      <c r="AF52" s="461" t="s">
        <v>41</v>
      </c>
      <c r="AG52" s="101"/>
      <c r="AH52" s="174">
        <f t="shared" si="103"/>
        <v>0</v>
      </c>
      <c r="AI52" s="102"/>
      <c r="AJ52" s="174">
        <f t="shared" si="104"/>
        <v>0</v>
      </c>
      <c r="AK52" s="175">
        <f t="shared" si="105"/>
        <v>0</v>
      </c>
      <c r="AL52" s="176">
        <f t="shared" si="127"/>
        <v>0</v>
      </c>
      <c r="AM52" s="176">
        <f t="shared" si="106"/>
        <v>0</v>
      </c>
      <c r="AN52" s="461" t="s">
        <v>41</v>
      </c>
      <c r="AO52" s="103"/>
      <c r="AP52" s="177">
        <f t="shared" si="107"/>
        <v>0</v>
      </c>
      <c r="AQ52" s="104"/>
      <c r="AR52" s="177">
        <f t="shared" si="108"/>
        <v>0</v>
      </c>
      <c r="AS52" s="178">
        <f t="shared" si="109"/>
        <v>0</v>
      </c>
      <c r="AT52" s="179">
        <f t="shared" si="128"/>
        <v>0</v>
      </c>
      <c r="AU52" s="179">
        <f t="shared" si="110"/>
        <v>0</v>
      </c>
      <c r="AV52" s="461" t="s">
        <v>41</v>
      </c>
      <c r="AW52" s="103"/>
      <c r="AX52" s="177">
        <f t="shared" si="111"/>
        <v>0</v>
      </c>
      <c r="AY52" s="104"/>
      <c r="AZ52" s="356">
        <f t="shared" si="112"/>
        <v>0</v>
      </c>
      <c r="BA52" s="357">
        <f t="shared" si="113"/>
        <v>0</v>
      </c>
      <c r="BB52" s="358">
        <f t="shared" si="129"/>
        <v>0</v>
      </c>
      <c r="BC52" s="359">
        <f t="shared" si="114"/>
        <v>0</v>
      </c>
      <c r="BD52" s="473" t="s">
        <v>41</v>
      </c>
      <c r="BE52" s="360">
        <f t="shared" si="130"/>
        <v>0</v>
      </c>
      <c r="BF52" s="361">
        <f t="shared" si="115"/>
        <v>0</v>
      </c>
      <c r="BG52" s="362">
        <f t="shared" si="131"/>
        <v>0</v>
      </c>
      <c r="BH52" s="361" t="e">
        <f t="shared" si="132"/>
        <v>#DIV/0!</v>
      </c>
      <c r="BI52" s="362">
        <f t="shared" si="133"/>
        <v>0</v>
      </c>
      <c r="BJ52" s="458" t="str">
        <f>+IF(D52="Seleccione","",VLOOKUP(D52,'Datos Instalaciones'!$E$15:$F$64,2,FALSE))</f>
        <v/>
      </c>
      <c r="BK52" s="458">
        <f t="shared" si="75"/>
        <v>1</v>
      </c>
      <c r="BL52" s="464" t="s">
        <v>41</v>
      </c>
      <c r="BM52" s="460">
        <f t="shared" si="76"/>
        <v>1</v>
      </c>
      <c r="BN52" s="474" t="str">
        <f t="shared" si="45"/>
        <v>Seleccione</v>
      </c>
      <c r="BO52" s="459">
        <f t="shared" si="46"/>
        <v>1</v>
      </c>
      <c r="BP52" s="462" t="s">
        <v>41</v>
      </c>
      <c r="BQ52" s="459">
        <f t="shared" si="36"/>
        <v>1</v>
      </c>
      <c r="BR52" s="464" t="s">
        <v>41</v>
      </c>
      <c r="BS52" s="460">
        <f t="shared" si="77"/>
        <v>1</v>
      </c>
      <c r="BT52" s="464" t="s">
        <v>41</v>
      </c>
      <c r="BU52" s="460">
        <f t="shared" si="78"/>
        <v>1</v>
      </c>
      <c r="BV52" s="464" t="s">
        <v>41</v>
      </c>
      <c r="BW52" s="460">
        <f t="shared" si="79"/>
        <v>1</v>
      </c>
      <c r="BX52" s="470" t="str">
        <f t="shared" si="47"/>
        <v>Seleccione</v>
      </c>
      <c r="BY52" s="460">
        <f t="shared" si="48"/>
        <v>1</v>
      </c>
      <c r="BZ52" s="460">
        <f t="shared" si="116"/>
        <v>1</v>
      </c>
      <c r="CA52" s="468">
        <f t="shared" ref="CA52:CG52" si="147">+CA51</f>
        <v>1</v>
      </c>
      <c r="CB52" s="468">
        <f t="shared" si="147"/>
        <v>1</v>
      </c>
      <c r="CC52" s="468">
        <f t="shared" si="147"/>
        <v>1</v>
      </c>
      <c r="CD52" s="468">
        <f t="shared" si="147"/>
        <v>1</v>
      </c>
      <c r="CE52" s="468">
        <f t="shared" si="147"/>
        <v>1</v>
      </c>
      <c r="CF52" s="468">
        <f t="shared" si="147"/>
        <v>1</v>
      </c>
      <c r="CG52" s="460">
        <f t="shared" si="147"/>
        <v>1</v>
      </c>
      <c r="CH52" s="464" t="s">
        <v>41</v>
      </c>
      <c r="CI52" s="460">
        <f t="shared" si="118"/>
        <v>1</v>
      </c>
      <c r="CJ52" s="460">
        <v>1</v>
      </c>
      <c r="CK52" s="465">
        <f t="shared" si="135"/>
        <v>1</v>
      </c>
      <c r="CL52" s="460">
        <f t="shared" si="136"/>
        <v>1</v>
      </c>
      <c r="CM52" s="222">
        <f t="shared" si="137"/>
        <v>0</v>
      </c>
      <c r="CN52" s="186">
        <f t="shared" si="138"/>
        <v>0</v>
      </c>
      <c r="CO52" s="222">
        <f t="shared" si="119"/>
        <v>0</v>
      </c>
      <c r="CP52" s="187">
        <f t="shared" si="120"/>
        <v>0</v>
      </c>
      <c r="CQ52" s="222">
        <f t="shared" si="121"/>
        <v>0</v>
      </c>
      <c r="CR52" s="187">
        <f t="shared" si="122"/>
        <v>0</v>
      </c>
      <c r="CS52" s="222">
        <f t="shared" si="139"/>
        <v>0</v>
      </c>
      <c r="CT52" s="186">
        <f t="shared" si="140"/>
        <v>0</v>
      </c>
      <c r="CU52" s="224"/>
      <c r="CV52" s="224"/>
      <c r="CW52" s="230" t="str">
        <f>IF(COUNTA('Datos Instalaciones'!$B$15:$B$64)=1,'Datos Instalaciones'!$B$15,IF('Datos Instalaciones'!$B57="","",'Datos Instalaciones'!$B57))</f>
        <v/>
      </c>
      <c r="CX52" s="230">
        <f>IF(COUNTA('Datos Instalaciones'!$C$15:$C$64)=1,'Datos Instalaciones'!$C$15,IF('Datos Instalaciones'!$C57="","",'Datos Instalaciones'!$C57))</f>
        <v>0</v>
      </c>
      <c r="CY52" s="230">
        <f>IF(COUNTA('Datos Instalaciones'!$D$15:$D$64)=1,'Datos Instalaciones'!$D$15,IF('Datos Instalaciones'!$D57="","",'Datos Instalaciones'!$D57))</f>
        <v>43</v>
      </c>
      <c r="CZ52" s="230" t="str">
        <f>IF(COUNTA('Datos Instalaciones'!$E$15:$E$64)=1,'Datos Instalaciones'!$E$15,IF('Datos Instalaciones'!$E57="","",'Datos Instalaciones'!$E57))</f>
        <v/>
      </c>
      <c r="DA52" s="230" t="str">
        <f>IF(COUNTA('Datos Instalaciones'!$F$15:$F$64)=1,'Datos Instalaciones'!$F$15,IF('Datos Instalaciones'!$F57="","",'Datos Instalaciones'!$F57))</f>
        <v>Seleccione</v>
      </c>
      <c r="DB52" s="230" t="str">
        <f>IF(COUNTA('Datos Instalaciones'!$G$15:$G$64)=1,'Datos Instalaciones'!$G$15,IF('Datos Instalaciones'!$G57="","",'Datos Instalaciones'!$G57))</f>
        <v/>
      </c>
      <c r="DC52" s="230" t="str">
        <f>IF(COUNTA('Datos Instalaciones'!$H$15:$H$64)=1,'Datos Instalaciones'!$H$15,IF('Datos Instalaciones'!$H57="","",'Datos Instalaciones'!$H57))</f>
        <v>Seleccione</v>
      </c>
      <c r="DD52" s="230" t="str">
        <f>IF(COUNTA('Datos Instalaciones'!$I$15:$I$64)=1,'Datos Instalaciones'!$I$15,IF('Datos Instalaciones'!$I57="","",'Datos Instalaciones'!$I57))</f>
        <v/>
      </c>
      <c r="DE52" s="230">
        <f>IF(COUNTA('Datos Instalaciones'!$J$15:$J$64)=1,'Datos Instalaciones'!$J$15,IF('Datos Instalaciones'!$J57="","",'Datos Instalaciones'!$J57))</f>
        <v>0</v>
      </c>
      <c r="DF52" s="230" t="str">
        <f>IF(COUNTA('Datos Instalaciones'!$K$15:$K$64)=1,'Datos Instalaciones'!$K$15,IF('Datos Instalaciones'!$K57="","",'Datos Instalaciones'!$K57))</f>
        <v>Seleccione</v>
      </c>
      <c r="DG52" s="230" t="str">
        <f>IF(COUNTA('Datos Instalaciones'!$L$15:$L$64)=1,'Datos Instalaciones'!$L$15,IF('Datos Instalaciones'!$L57="","",'Datos Instalaciones'!$L57))</f>
        <v/>
      </c>
      <c r="DH52" s="230">
        <f>IF(COUNTA('Datos Instalaciones'!$M$15:$M$64)=1,'Datos Instalaciones'!$M$15,IF('Datos Instalaciones'!$M57="","",'Datos Instalaciones'!$M57))</f>
        <v>0</v>
      </c>
      <c r="DI52" s="230" t="str">
        <f>IF(COUNTA('Datos Instalaciones'!$N$15:$N$64)=1,'Datos Instalaciones'!$N$15,IF('Datos Instalaciones'!$N57="","",'Datos Instalaciones'!$N57))</f>
        <v>Seleccione</v>
      </c>
      <c r="DJ52" s="230" t="str">
        <f>IF(COUNTA('Datos Instalaciones'!$O$15:$O$64)=1,'Datos Instalaciones'!$O$15,IF('Datos Instalaciones'!$O57="","",'Datos Instalaciones'!$O57))</f>
        <v/>
      </c>
      <c r="DK52" s="230" t="str">
        <f>IF(COUNTA('Datos Instalaciones'!$P$15:$P$64)=1,'Datos Instalaciones'!$P$15,IF('Datos Instalaciones'!$P57="","",'Datos Instalaciones'!$P57))</f>
        <v/>
      </c>
      <c r="DL52" s="230">
        <f>IF(COUNTA('Datos Instalaciones'!$Q$15:$Q$64)=1,'Datos Instalaciones'!$Q$15,IF('Datos Instalaciones'!$Q57="","",'Datos Instalaciones'!$Q57))</f>
        <v>0</v>
      </c>
      <c r="DM52" s="230" t="str">
        <f>IF(COUNTA('Datos Instalaciones'!$R$15:$R$64)=1,'Datos Instalaciones'!$R$15,IF('Datos Instalaciones'!$R57="","",'Datos Instalaciones'!$R57))</f>
        <v>Seleccione</v>
      </c>
      <c r="DN52" s="230" t="str">
        <f>IF(COUNTA('Datos Instalaciones'!$S$15:$S$64)=1,'Datos Instalaciones'!$S$15,IF('Datos Instalaciones'!$S57="","",'Datos Instalaciones'!$S57))</f>
        <v/>
      </c>
      <c r="DO52" s="230" t="str">
        <f>IF(COUNTA('Datos Instalaciones'!$T$15:$T$64)=1,'Datos Instalaciones'!$T$15,IF('Datos Instalaciones'!$T57="","",'Datos Instalaciones'!$T57))</f>
        <v/>
      </c>
      <c r="DP52" s="230">
        <f>IF(COUNTA('Datos Instalaciones'!$U$15:$U$64)=1,'Datos Instalaciones'!$U$15,IF('Datos Instalaciones'!$U57="","",'Datos Instalaciones'!$U57))</f>
        <v>0</v>
      </c>
      <c r="DQ52" s="230" t="str">
        <f>IF(COUNTA('Datos Instalaciones'!$V$15:$V$64)=1,'Datos Instalaciones'!$V$15,IF('Datos Instalaciones'!$V57="","",'Datos Instalaciones'!$V57))</f>
        <v>Seleccione</v>
      </c>
      <c r="DR52" s="230" t="str">
        <f>IF(COUNTA('Datos Instalaciones'!$W$15:$W$64)=1,'Datos Instalaciones'!$W$15,IF('Datos Instalaciones'!$W57="","",'Datos Instalaciones'!$W57))</f>
        <v/>
      </c>
      <c r="DS52" s="230" t="str">
        <f>IF(COUNTA('Datos Instalaciones'!$X$15:$X$64)=1,'Datos Instalaciones'!$X$15,IF('Datos Instalaciones'!$X57="","",'Datos Instalaciones'!$X57))</f>
        <v/>
      </c>
      <c r="DT52" s="230">
        <f>IF(COUNTA('Datos Instalaciones'!$Y$15:$Y$64)=1,'Datos Instalaciones'!$Y$15,IF('Datos Instalaciones'!$Y57="","",'Datos Instalaciones'!$Y57))</f>
        <v>0</v>
      </c>
      <c r="DU52" s="230" t="str">
        <f>IF(COUNTA('Datos Instalaciones'!$Z$15:$Z$64)=1,'Datos Instalaciones'!$Z$15,IF('Datos Instalaciones'!$Z57="","",'Datos Instalaciones'!$Z57))</f>
        <v>Seleccione</v>
      </c>
      <c r="DV52" s="230" t="str">
        <f>IF(COUNTA('Datos Instalaciones'!$AA$15:$AA$64)=1,'Datos Instalaciones'!$AA$15,IF('Datos Instalaciones'!$AA57="","",'Datos Instalaciones'!$AA57))</f>
        <v/>
      </c>
      <c r="DW52" s="230" t="str">
        <f>IF(COUNTA('Datos Instalaciones'!$AB$15:$AB$64)=1,'Datos Instalaciones'!$AB$15,IF('Datos Instalaciones'!$AB57="","",'Datos Instalaciones'!$AB57))</f>
        <v/>
      </c>
      <c r="DX52" s="230">
        <f>IF(COUNTA('Datos Instalaciones'!$AC$15:$AC$64)=1,'Datos Instalaciones'!$AC$15,IF('Datos Instalaciones'!$AC57="","",'Datos Instalaciones'!$AC57))</f>
        <v>0</v>
      </c>
      <c r="DY52" s="230">
        <f>IF(COUNTA('Datos Instalaciones'!$AD$15:$AD$64)=1,'Datos Instalaciones'!$AD$15,IF('Datos Instalaciones'!$AD57="","",'Datos Instalaciones'!$AD57))</f>
        <v>0</v>
      </c>
    </row>
    <row r="53" spans="1:129" s="237" customFormat="1" ht="30" customHeight="1" thickBot="1" x14ac:dyDescent="0.3">
      <c r="A53" s="518"/>
      <c r="B53" s="230" t="str">
        <f>IF(COUNTA('Datos Instalaciones'!$B$15:$B$64)=1,'Datos Instalaciones'!$B$15,IF('Datos Instalaciones'!$B58="","",'Datos Instalaciones'!$B58))</f>
        <v/>
      </c>
      <c r="C53" s="230">
        <f>IF(COUNTA('Datos Instalaciones'!$C$15:$C$64)=1,'Datos Instalaciones'!$C$15,IF('Datos Instalaciones'!$C58="","",'Datos Instalaciones'!$C58))</f>
        <v>0</v>
      </c>
      <c r="D53" s="475" t="s">
        <v>41</v>
      </c>
      <c r="E53" s="422" t="str">
        <f>+IF(D53="Seleccione","",VLOOKUP(D53,'Datos Instalaciones'!$E$15:$AD$64,26,FALSE))</f>
        <v/>
      </c>
      <c r="F53" s="173">
        <v>44</v>
      </c>
      <c r="G53" s="230" t="s">
        <v>411</v>
      </c>
      <c r="H53" s="99"/>
      <c r="I53" s="99"/>
      <c r="J53" s="99"/>
      <c r="K53" s="230"/>
      <c r="L53" s="475" t="s">
        <v>41</v>
      </c>
      <c r="M53" s="475" t="s">
        <v>41</v>
      </c>
      <c r="N53" s="446" t="s">
        <v>474</v>
      </c>
      <c r="O53" s="99"/>
      <c r="P53" s="477" t="s">
        <v>41</v>
      </c>
      <c r="Q53" s="477" t="s">
        <v>41</v>
      </c>
      <c r="R53" s="476" t="s">
        <v>41</v>
      </c>
      <c r="S53" s="105"/>
      <c r="T53" s="403"/>
      <c r="U53" s="403"/>
      <c r="V53" s="471">
        <f t="shared" si="125"/>
        <v>0</v>
      </c>
      <c r="W53" s="236" t="s">
        <v>76</v>
      </c>
      <c r="X53" s="461" t="s">
        <v>41</v>
      </c>
      <c r="Y53" s="100"/>
      <c r="Z53" s="144">
        <f t="shared" si="99"/>
        <v>0</v>
      </c>
      <c r="AA53" s="102"/>
      <c r="AB53" s="144">
        <f t="shared" si="100"/>
        <v>0</v>
      </c>
      <c r="AC53" s="145">
        <f t="shared" si="101"/>
        <v>0</v>
      </c>
      <c r="AD53" s="145">
        <f t="shared" si="126"/>
        <v>0</v>
      </c>
      <c r="AE53" s="145">
        <f t="shared" si="102"/>
        <v>0</v>
      </c>
      <c r="AF53" s="461" t="s">
        <v>41</v>
      </c>
      <c r="AG53" s="101"/>
      <c r="AH53" s="174">
        <f t="shared" si="103"/>
        <v>0</v>
      </c>
      <c r="AI53" s="102"/>
      <c r="AJ53" s="174">
        <f t="shared" si="104"/>
        <v>0</v>
      </c>
      <c r="AK53" s="175">
        <f t="shared" si="105"/>
        <v>0</v>
      </c>
      <c r="AL53" s="176">
        <f t="shared" si="127"/>
        <v>0</v>
      </c>
      <c r="AM53" s="176">
        <f t="shared" si="106"/>
        <v>0</v>
      </c>
      <c r="AN53" s="461" t="s">
        <v>41</v>
      </c>
      <c r="AO53" s="103"/>
      <c r="AP53" s="177">
        <f t="shared" si="107"/>
        <v>0</v>
      </c>
      <c r="AQ53" s="104"/>
      <c r="AR53" s="177">
        <f t="shared" si="108"/>
        <v>0</v>
      </c>
      <c r="AS53" s="178">
        <f t="shared" si="109"/>
        <v>0</v>
      </c>
      <c r="AT53" s="179">
        <f t="shared" si="128"/>
        <v>0</v>
      </c>
      <c r="AU53" s="179">
        <f t="shared" si="110"/>
        <v>0</v>
      </c>
      <c r="AV53" s="461" t="s">
        <v>41</v>
      </c>
      <c r="AW53" s="103"/>
      <c r="AX53" s="177">
        <f t="shared" si="111"/>
        <v>0</v>
      </c>
      <c r="AY53" s="104"/>
      <c r="AZ53" s="356">
        <f t="shared" si="112"/>
        <v>0</v>
      </c>
      <c r="BA53" s="357">
        <f t="shared" si="113"/>
        <v>0</v>
      </c>
      <c r="BB53" s="358">
        <f t="shared" si="129"/>
        <v>0</v>
      </c>
      <c r="BC53" s="359">
        <f t="shared" si="114"/>
        <v>0</v>
      </c>
      <c r="BD53" s="473" t="s">
        <v>41</v>
      </c>
      <c r="BE53" s="360">
        <f t="shared" si="130"/>
        <v>0</v>
      </c>
      <c r="BF53" s="361">
        <f t="shared" si="115"/>
        <v>0</v>
      </c>
      <c r="BG53" s="362">
        <f t="shared" si="131"/>
        <v>0</v>
      </c>
      <c r="BH53" s="361" t="e">
        <f t="shared" si="132"/>
        <v>#DIV/0!</v>
      </c>
      <c r="BI53" s="362">
        <f t="shared" si="133"/>
        <v>0</v>
      </c>
      <c r="BJ53" s="458" t="str">
        <f>+IF(D53="Seleccione","",VLOOKUP(D53,'Datos Instalaciones'!$E$15:$F$64,2,FALSE))</f>
        <v/>
      </c>
      <c r="BK53" s="458">
        <f t="shared" si="75"/>
        <v>1</v>
      </c>
      <c r="BL53" s="464" t="s">
        <v>41</v>
      </c>
      <c r="BM53" s="460">
        <f t="shared" si="76"/>
        <v>1</v>
      </c>
      <c r="BN53" s="474" t="str">
        <f t="shared" si="45"/>
        <v>Seleccione</v>
      </c>
      <c r="BO53" s="459">
        <f t="shared" si="46"/>
        <v>1</v>
      </c>
      <c r="BP53" s="462" t="s">
        <v>41</v>
      </c>
      <c r="BQ53" s="459">
        <f t="shared" si="36"/>
        <v>1</v>
      </c>
      <c r="BR53" s="464" t="s">
        <v>41</v>
      </c>
      <c r="BS53" s="460">
        <f t="shared" si="77"/>
        <v>1</v>
      </c>
      <c r="BT53" s="464" t="s">
        <v>41</v>
      </c>
      <c r="BU53" s="460">
        <f t="shared" si="78"/>
        <v>1</v>
      </c>
      <c r="BV53" s="464" t="s">
        <v>41</v>
      </c>
      <c r="BW53" s="460">
        <f t="shared" si="79"/>
        <v>1</v>
      </c>
      <c r="BX53" s="470" t="str">
        <f t="shared" si="47"/>
        <v>Seleccione</v>
      </c>
      <c r="BY53" s="460">
        <f t="shared" si="48"/>
        <v>1</v>
      </c>
      <c r="BZ53" s="460">
        <f t="shared" si="116"/>
        <v>1</v>
      </c>
      <c r="CA53" s="468">
        <f t="shared" ref="CA53:CG53" si="148">+CA52</f>
        <v>1</v>
      </c>
      <c r="CB53" s="468">
        <f t="shared" si="148"/>
        <v>1</v>
      </c>
      <c r="CC53" s="468">
        <f t="shared" si="148"/>
        <v>1</v>
      </c>
      <c r="CD53" s="468">
        <f t="shared" si="148"/>
        <v>1</v>
      </c>
      <c r="CE53" s="468">
        <f t="shared" si="148"/>
        <v>1</v>
      </c>
      <c r="CF53" s="468">
        <f t="shared" si="148"/>
        <v>1</v>
      </c>
      <c r="CG53" s="460">
        <f t="shared" si="148"/>
        <v>1</v>
      </c>
      <c r="CH53" s="464" t="s">
        <v>41</v>
      </c>
      <c r="CI53" s="460">
        <f t="shared" si="118"/>
        <v>1</v>
      </c>
      <c r="CJ53" s="460">
        <v>1</v>
      </c>
      <c r="CK53" s="465">
        <f t="shared" si="135"/>
        <v>1</v>
      </c>
      <c r="CL53" s="460">
        <f t="shared" si="136"/>
        <v>1</v>
      </c>
      <c r="CM53" s="222">
        <f t="shared" si="137"/>
        <v>0</v>
      </c>
      <c r="CN53" s="186">
        <f t="shared" si="138"/>
        <v>0</v>
      </c>
      <c r="CO53" s="222">
        <f t="shared" si="119"/>
        <v>0</v>
      </c>
      <c r="CP53" s="187">
        <f t="shared" si="120"/>
        <v>0</v>
      </c>
      <c r="CQ53" s="222">
        <f t="shared" si="121"/>
        <v>0</v>
      </c>
      <c r="CR53" s="187">
        <f t="shared" si="122"/>
        <v>0</v>
      </c>
      <c r="CS53" s="222">
        <f t="shared" si="139"/>
        <v>0</v>
      </c>
      <c r="CT53" s="186">
        <f t="shared" si="140"/>
        <v>0</v>
      </c>
      <c r="CU53" s="224"/>
      <c r="CV53" s="224"/>
      <c r="CW53" s="230" t="str">
        <f>IF(COUNTA('Datos Instalaciones'!$B$15:$B$64)=1,'Datos Instalaciones'!$B$15,IF('Datos Instalaciones'!$B58="","",'Datos Instalaciones'!$B58))</f>
        <v/>
      </c>
      <c r="CX53" s="230">
        <f>IF(COUNTA('Datos Instalaciones'!$C$15:$C$64)=1,'Datos Instalaciones'!$C$15,IF('Datos Instalaciones'!$C58="","",'Datos Instalaciones'!$C58))</f>
        <v>0</v>
      </c>
      <c r="CY53" s="230">
        <f>IF(COUNTA('Datos Instalaciones'!$D$15:$D$64)=1,'Datos Instalaciones'!$D$15,IF('Datos Instalaciones'!$D58="","",'Datos Instalaciones'!$D58))</f>
        <v>44</v>
      </c>
      <c r="CZ53" s="230" t="str">
        <f>IF(COUNTA('Datos Instalaciones'!$E$15:$E$64)=1,'Datos Instalaciones'!$E$15,IF('Datos Instalaciones'!$E58="","",'Datos Instalaciones'!$E58))</f>
        <v/>
      </c>
      <c r="DA53" s="230" t="str">
        <f>IF(COUNTA('Datos Instalaciones'!$F$15:$F$64)=1,'Datos Instalaciones'!$F$15,IF('Datos Instalaciones'!$F58="","",'Datos Instalaciones'!$F58))</f>
        <v>Seleccione</v>
      </c>
      <c r="DB53" s="230" t="str">
        <f>IF(COUNTA('Datos Instalaciones'!$G$15:$G$64)=1,'Datos Instalaciones'!$G$15,IF('Datos Instalaciones'!$G58="","",'Datos Instalaciones'!$G58))</f>
        <v/>
      </c>
      <c r="DC53" s="230" t="str">
        <f>IF(COUNTA('Datos Instalaciones'!$H$15:$H$64)=1,'Datos Instalaciones'!$H$15,IF('Datos Instalaciones'!$H58="","",'Datos Instalaciones'!$H58))</f>
        <v>Seleccione</v>
      </c>
      <c r="DD53" s="230" t="str">
        <f>IF(COUNTA('Datos Instalaciones'!$I$15:$I$64)=1,'Datos Instalaciones'!$I$15,IF('Datos Instalaciones'!$I58="","",'Datos Instalaciones'!$I58))</f>
        <v/>
      </c>
      <c r="DE53" s="230">
        <f>IF(COUNTA('Datos Instalaciones'!$J$15:$J$64)=1,'Datos Instalaciones'!$J$15,IF('Datos Instalaciones'!$J58="","",'Datos Instalaciones'!$J58))</f>
        <v>0</v>
      </c>
      <c r="DF53" s="230" t="str">
        <f>IF(COUNTA('Datos Instalaciones'!$K$15:$K$64)=1,'Datos Instalaciones'!$K$15,IF('Datos Instalaciones'!$K58="","",'Datos Instalaciones'!$K58))</f>
        <v>Seleccione</v>
      </c>
      <c r="DG53" s="230" t="str">
        <f>IF(COUNTA('Datos Instalaciones'!$L$15:$L$64)=1,'Datos Instalaciones'!$L$15,IF('Datos Instalaciones'!$L58="","",'Datos Instalaciones'!$L58))</f>
        <v/>
      </c>
      <c r="DH53" s="230">
        <f>IF(COUNTA('Datos Instalaciones'!$M$15:$M$64)=1,'Datos Instalaciones'!$M$15,IF('Datos Instalaciones'!$M58="","",'Datos Instalaciones'!$M58))</f>
        <v>0</v>
      </c>
      <c r="DI53" s="230" t="str">
        <f>IF(COUNTA('Datos Instalaciones'!$N$15:$N$64)=1,'Datos Instalaciones'!$N$15,IF('Datos Instalaciones'!$N58="","",'Datos Instalaciones'!$N58))</f>
        <v>Seleccione</v>
      </c>
      <c r="DJ53" s="230" t="str">
        <f>IF(COUNTA('Datos Instalaciones'!$O$15:$O$64)=1,'Datos Instalaciones'!$O$15,IF('Datos Instalaciones'!$O58="","",'Datos Instalaciones'!$O58))</f>
        <v/>
      </c>
      <c r="DK53" s="230" t="str">
        <f>IF(COUNTA('Datos Instalaciones'!$P$15:$P$64)=1,'Datos Instalaciones'!$P$15,IF('Datos Instalaciones'!$P58="","",'Datos Instalaciones'!$P58))</f>
        <v/>
      </c>
      <c r="DL53" s="230">
        <f>IF(COUNTA('Datos Instalaciones'!$Q$15:$Q$64)=1,'Datos Instalaciones'!$Q$15,IF('Datos Instalaciones'!$Q58="","",'Datos Instalaciones'!$Q58))</f>
        <v>0</v>
      </c>
      <c r="DM53" s="230" t="str">
        <f>IF(COUNTA('Datos Instalaciones'!$R$15:$R$64)=1,'Datos Instalaciones'!$R$15,IF('Datos Instalaciones'!$R58="","",'Datos Instalaciones'!$R58))</f>
        <v>Seleccione</v>
      </c>
      <c r="DN53" s="230" t="str">
        <f>IF(COUNTA('Datos Instalaciones'!$S$15:$S$64)=1,'Datos Instalaciones'!$S$15,IF('Datos Instalaciones'!$S58="","",'Datos Instalaciones'!$S58))</f>
        <v/>
      </c>
      <c r="DO53" s="230" t="str">
        <f>IF(COUNTA('Datos Instalaciones'!$T$15:$T$64)=1,'Datos Instalaciones'!$T$15,IF('Datos Instalaciones'!$T58="","",'Datos Instalaciones'!$T58))</f>
        <v/>
      </c>
      <c r="DP53" s="230">
        <f>IF(COUNTA('Datos Instalaciones'!$U$15:$U$64)=1,'Datos Instalaciones'!$U$15,IF('Datos Instalaciones'!$U58="","",'Datos Instalaciones'!$U58))</f>
        <v>0</v>
      </c>
      <c r="DQ53" s="230" t="str">
        <f>IF(COUNTA('Datos Instalaciones'!$V$15:$V$64)=1,'Datos Instalaciones'!$V$15,IF('Datos Instalaciones'!$V58="","",'Datos Instalaciones'!$V58))</f>
        <v>Seleccione</v>
      </c>
      <c r="DR53" s="230" t="str">
        <f>IF(COUNTA('Datos Instalaciones'!$W$15:$W$64)=1,'Datos Instalaciones'!$W$15,IF('Datos Instalaciones'!$W58="","",'Datos Instalaciones'!$W58))</f>
        <v/>
      </c>
      <c r="DS53" s="230" t="str">
        <f>IF(COUNTA('Datos Instalaciones'!$X$15:$X$64)=1,'Datos Instalaciones'!$X$15,IF('Datos Instalaciones'!$X58="","",'Datos Instalaciones'!$X58))</f>
        <v/>
      </c>
      <c r="DT53" s="230">
        <f>IF(COUNTA('Datos Instalaciones'!$Y$15:$Y$64)=1,'Datos Instalaciones'!$Y$15,IF('Datos Instalaciones'!$Y58="","",'Datos Instalaciones'!$Y58))</f>
        <v>0</v>
      </c>
      <c r="DU53" s="230" t="str">
        <f>IF(COUNTA('Datos Instalaciones'!$Z$15:$Z$64)=1,'Datos Instalaciones'!$Z$15,IF('Datos Instalaciones'!$Z58="","",'Datos Instalaciones'!$Z58))</f>
        <v>Seleccione</v>
      </c>
      <c r="DV53" s="230" t="str">
        <f>IF(COUNTA('Datos Instalaciones'!$AA$15:$AA$64)=1,'Datos Instalaciones'!$AA$15,IF('Datos Instalaciones'!$AA58="","",'Datos Instalaciones'!$AA58))</f>
        <v/>
      </c>
      <c r="DW53" s="230" t="str">
        <f>IF(COUNTA('Datos Instalaciones'!$AB$15:$AB$64)=1,'Datos Instalaciones'!$AB$15,IF('Datos Instalaciones'!$AB58="","",'Datos Instalaciones'!$AB58))</f>
        <v/>
      </c>
      <c r="DX53" s="230">
        <f>IF(COUNTA('Datos Instalaciones'!$AC$15:$AC$64)=1,'Datos Instalaciones'!$AC$15,IF('Datos Instalaciones'!$AC58="","",'Datos Instalaciones'!$AC58))</f>
        <v>0</v>
      </c>
      <c r="DY53" s="230">
        <f>IF(COUNTA('Datos Instalaciones'!$AD$15:$AD$64)=1,'Datos Instalaciones'!$AD$15,IF('Datos Instalaciones'!$AD58="","",'Datos Instalaciones'!$AD58))</f>
        <v>0</v>
      </c>
    </row>
    <row r="54" spans="1:129" s="237" customFormat="1" ht="30" customHeight="1" thickBot="1" x14ac:dyDescent="0.3">
      <c r="A54" s="518"/>
      <c r="B54" s="230" t="str">
        <f>IF(COUNTA('Datos Instalaciones'!$B$15:$B$64)=1,'Datos Instalaciones'!$B$15,IF('Datos Instalaciones'!$B59="","",'Datos Instalaciones'!$B59))</f>
        <v/>
      </c>
      <c r="C54" s="230">
        <f>IF(COUNTA('Datos Instalaciones'!$C$15:$C$64)=1,'Datos Instalaciones'!$C$15,IF('Datos Instalaciones'!$C59="","",'Datos Instalaciones'!$C59))</f>
        <v>0</v>
      </c>
      <c r="D54" s="475" t="s">
        <v>41</v>
      </c>
      <c r="E54" s="422" t="str">
        <f>+IF(D54="Seleccione","",VLOOKUP(D54,'Datos Instalaciones'!$E$15:$AD$64,26,FALSE))</f>
        <v/>
      </c>
      <c r="F54" s="173">
        <v>45</v>
      </c>
      <c r="G54" s="230" t="s">
        <v>411</v>
      </c>
      <c r="H54" s="99"/>
      <c r="I54" s="99"/>
      <c r="J54" s="99"/>
      <c r="K54" s="230"/>
      <c r="L54" s="475" t="s">
        <v>41</v>
      </c>
      <c r="M54" s="475" t="s">
        <v>41</v>
      </c>
      <c r="N54" s="446" t="s">
        <v>474</v>
      </c>
      <c r="O54" s="99"/>
      <c r="P54" s="477" t="s">
        <v>41</v>
      </c>
      <c r="Q54" s="477" t="s">
        <v>41</v>
      </c>
      <c r="R54" s="476" t="s">
        <v>41</v>
      </c>
      <c r="S54" s="105"/>
      <c r="T54" s="403"/>
      <c r="U54" s="403"/>
      <c r="V54" s="471">
        <f t="shared" si="125"/>
        <v>0</v>
      </c>
      <c r="W54" s="236" t="s">
        <v>76</v>
      </c>
      <c r="X54" s="461" t="s">
        <v>41</v>
      </c>
      <c r="Y54" s="100"/>
      <c r="Z54" s="144">
        <f t="shared" si="99"/>
        <v>0</v>
      </c>
      <c r="AA54" s="102"/>
      <c r="AB54" s="144">
        <f t="shared" si="100"/>
        <v>0</v>
      </c>
      <c r="AC54" s="145">
        <f t="shared" si="101"/>
        <v>0</v>
      </c>
      <c r="AD54" s="145">
        <f t="shared" si="126"/>
        <v>0</v>
      </c>
      <c r="AE54" s="145">
        <f t="shared" si="102"/>
        <v>0</v>
      </c>
      <c r="AF54" s="461" t="s">
        <v>41</v>
      </c>
      <c r="AG54" s="101"/>
      <c r="AH54" s="174">
        <f t="shared" si="103"/>
        <v>0</v>
      </c>
      <c r="AI54" s="102"/>
      <c r="AJ54" s="174">
        <f t="shared" si="104"/>
        <v>0</v>
      </c>
      <c r="AK54" s="175">
        <f t="shared" si="105"/>
        <v>0</v>
      </c>
      <c r="AL54" s="176">
        <f t="shared" si="127"/>
        <v>0</v>
      </c>
      <c r="AM54" s="176">
        <f t="shared" si="106"/>
        <v>0</v>
      </c>
      <c r="AN54" s="461" t="s">
        <v>41</v>
      </c>
      <c r="AO54" s="103"/>
      <c r="AP54" s="177">
        <f t="shared" si="107"/>
        <v>0</v>
      </c>
      <c r="AQ54" s="104"/>
      <c r="AR54" s="177">
        <f t="shared" si="108"/>
        <v>0</v>
      </c>
      <c r="AS54" s="178">
        <f t="shared" si="109"/>
        <v>0</v>
      </c>
      <c r="AT54" s="179">
        <f t="shared" si="128"/>
        <v>0</v>
      </c>
      <c r="AU54" s="179">
        <f t="shared" si="110"/>
        <v>0</v>
      </c>
      <c r="AV54" s="461" t="s">
        <v>41</v>
      </c>
      <c r="AW54" s="103"/>
      <c r="AX54" s="177">
        <f t="shared" si="111"/>
        <v>0</v>
      </c>
      <c r="AY54" s="104"/>
      <c r="AZ54" s="356">
        <f t="shared" si="112"/>
        <v>0</v>
      </c>
      <c r="BA54" s="357">
        <f t="shared" si="113"/>
        <v>0</v>
      </c>
      <c r="BB54" s="358">
        <f t="shared" si="129"/>
        <v>0</v>
      </c>
      <c r="BC54" s="359">
        <f t="shared" si="114"/>
        <v>0</v>
      </c>
      <c r="BD54" s="473" t="s">
        <v>41</v>
      </c>
      <c r="BE54" s="360">
        <f t="shared" si="130"/>
        <v>0</v>
      </c>
      <c r="BF54" s="361">
        <f t="shared" si="115"/>
        <v>0</v>
      </c>
      <c r="BG54" s="362">
        <f t="shared" si="131"/>
        <v>0</v>
      </c>
      <c r="BH54" s="361" t="e">
        <f t="shared" si="132"/>
        <v>#DIV/0!</v>
      </c>
      <c r="BI54" s="362">
        <f t="shared" si="133"/>
        <v>0</v>
      </c>
      <c r="BJ54" s="458" t="str">
        <f>+IF(D54="Seleccione","",VLOOKUP(D54,'Datos Instalaciones'!$E$15:$F$64,2,FALSE))</f>
        <v/>
      </c>
      <c r="BK54" s="458">
        <f t="shared" si="75"/>
        <v>1</v>
      </c>
      <c r="BL54" s="464" t="s">
        <v>41</v>
      </c>
      <c r="BM54" s="460">
        <f t="shared" si="76"/>
        <v>1</v>
      </c>
      <c r="BN54" s="474" t="str">
        <f t="shared" si="45"/>
        <v>Seleccione</v>
      </c>
      <c r="BO54" s="459">
        <f t="shared" si="46"/>
        <v>1</v>
      </c>
      <c r="BP54" s="462" t="s">
        <v>41</v>
      </c>
      <c r="BQ54" s="459">
        <f t="shared" si="36"/>
        <v>1</v>
      </c>
      <c r="BR54" s="464" t="s">
        <v>41</v>
      </c>
      <c r="BS54" s="460">
        <f t="shared" si="77"/>
        <v>1</v>
      </c>
      <c r="BT54" s="464" t="s">
        <v>41</v>
      </c>
      <c r="BU54" s="460">
        <f t="shared" si="78"/>
        <v>1</v>
      </c>
      <c r="BV54" s="464" t="s">
        <v>41</v>
      </c>
      <c r="BW54" s="460">
        <f t="shared" si="79"/>
        <v>1</v>
      </c>
      <c r="BX54" s="470" t="str">
        <f t="shared" si="47"/>
        <v>Seleccione</v>
      </c>
      <c r="BY54" s="460">
        <f t="shared" si="48"/>
        <v>1</v>
      </c>
      <c r="BZ54" s="460">
        <f t="shared" si="116"/>
        <v>1</v>
      </c>
      <c r="CA54" s="468">
        <f t="shared" ref="CA54:CG54" si="149">+CA53</f>
        <v>1</v>
      </c>
      <c r="CB54" s="468">
        <f t="shared" si="149"/>
        <v>1</v>
      </c>
      <c r="CC54" s="468">
        <f t="shared" si="149"/>
        <v>1</v>
      </c>
      <c r="CD54" s="468">
        <f t="shared" si="149"/>
        <v>1</v>
      </c>
      <c r="CE54" s="468">
        <f t="shared" si="149"/>
        <v>1</v>
      </c>
      <c r="CF54" s="468">
        <f t="shared" si="149"/>
        <v>1</v>
      </c>
      <c r="CG54" s="460">
        <f t="shared" si="149"/>
        <v>1</v>
      </c>
      <c r="CH54" s="464" t="s">
        <v>41</v>
      </c>
      <c r="CI54" s="460">
        <f t="shared" si="118"/>
        <v>1</v>
      </c>
      <c r="CJ54" s="460">
        <v>1</v>
      </c>
      <c r="CK54" s="465">
        <f t="shared" si="135"/>
        <v>1</v>
      </c>
      <c r="CL54" s="460">
        <f t="shared" si="136"/>
        <v>1</v>
      </c>
      <c r="CM54" s="222">
        <f t="shared" si="137"/>
        <v>0</v>
      </c>
      <c r="CN54" s="186">
        <f t="shared" si="138"/>
        <v>0</v>
      </c>
      <c r="CO54" s="222">
        <f t="shared" si="119"/>
        <v>0</v>
      </c>
      <c r="CP54" s="187">
        <f t="shared" si="120"/>
        <v>0</v>
      </c>
      <c r="CQ54" s="222">
        <f t="shared" si="121"/>
        <v>0</v>
      </c>
      <c r="CR54" s="187">
        <f t="shared" si="122"/>
        <v>0</v>
      </c>
      <c r="CS54" s="222">
        <f t="shared" si="139"/>
        <v>0</v>
      </c>
      <c r="CT54" s="186">
        <f t="shared" si="140"/>
        <v>0</v>
      </c>
      <c r="CU54" s="224"/>
      <c r="CV54" s="224"/>
      <c r="CW54" s="230" t="str">
        <f>IF(COUNTA('Datos Instalaciones'!$B$15:$B$64)=1,'Datos Instalaciones'!$B$15,IF('Datos Instalaciones'!$B59="","",'Datos Instalaciones'!$B59))</f>
        <v/>
      </c>
      <c r="CX54" s="230">
        <f>IF(COUNTA('Datos Instalaciones'!$C$15:$C$64)=1,'Datos Instalaciones'!$C$15,IF('Datos Instalaciones'!$C59="","",'Datos Instalaciones'!$C59))</f>
        <v>0</v>
      </c>
      <c r="CY54" s="230">
        <f>IF(COUNTA('Datos Instalaciones'!$D$15:$D$64)=1,'Datos Instalaciones'!$D$15,IF('Datos Instalaciones'!$D59="","",'Datos Instalaciones'!$D59))</f>
        <v>45</v>
      </c>
      <c r="CZ54" s="230" t="str">
        <f>IF(COUNTA('Datos Instalaciones'!$E$15:$E$64)=1,'Datos Instalaciones'!$E$15,IF('Datos Instalaciones'!$E59="","",'Datos Instalaciones'!$E59))</f>
        <v/>
      </c>
      <c r="DA54" s="230" t="str">
        <f>IF(COUNTA('Datos Instalaciones'!$F$15:$F$64)=1,'Datos Instalaciones'!$F$15,IF('Datos Instalaciones'!$F59="","",'Datos Instalaciones'!$F59))</f>
        <v>Seleccione</v>
      </c>
      <c r="DB54" s="230" t="str">
        <f>IF(COUNTA('Datos Instalaciones'!$G$15:$G$64)=1,'Datos Instalaciones'!$G$15,IF('Datos Instalaciones'!$G59="","",'Datos Instalaciones'!$G59))</f>
        <v/>
      </c>
      <c r="DC54" s="230" t="str">
        <f>IF(COUNTA('Datos Instalaciones'!$H$15:$H$64)=1,'Datos Instalaciones'!$H$15,IF('Datos Instalaciones'!$H59="","",'Datos Instalaciones'!$H59))</f>
        <v>Seleccione</v>
      </c>
      <c r="DD54" s="230" t="str">
        <f>IF(COUNTA('Datos Instalaciones'!$I$15:$I$64)=1,'Datos Instalaciones'!$I$15,IF('Datos Instalaciones'!$I59="","",'Datos Instalaciones'!$I59))</f>
        <v/>
      </c>
      <c r="DE54" s="230">
        <f>IF(COUNTA('Datos Instalaciones'!$J$15:$J$64)=1,'Datos Instalaciones'!$J$15,IF('Datos Instalaciones'!$J59="","",'Datos Instalaciones'!$J59))</f>
        <v>0</v>
      </c>
      <c r="DF54" s="230" t="str">
        <f>IF(COUNTA('Datos Instalaciones'!$K$15:$K$64)=1,'Datos Instalaciones'!$K$15,IF('Datos Instalaciones'!$K59="","",'Datos Instalaciones'!$K59))</f>
        <v>Seleccione</v>
      </c>
      <c r="DG54" s="230" t="str">
        <f>IF(COUNTA('Datos Instalaciones'!$L$15:$L$64)=1,'Datos Instalaciones'!$L$15,IF('Datos Instalaciones'!$L59="","",'Datos Instalaciones'!$L59))</f>
        <v/>
      </c>
      <c r="DH54" s="230">
        <f>IF(COUNTA('Datos Instalaciones'!$M$15:$M$64)=1,'Datos Instalaciones'!$M$15,IF('Datos Instalaciones'!$M59="","",'Datos Instalaciones'!$M59))</f>
        <v>0</v>
      </c>
      <c r="DI54" s="230" t="str">
        <f>IF(COUNTA('Datos Instalaciones'!$N$15:$N$64)=1,'Datos Instalaciones'!$N$15,IF('Datos Instalaciones'!$N59="","",'Datos Instalaciones'!$N59))</f>
        <v>Seleccione</v>
      </c>
      <c r="DJ54" s="230" t="str">
        <f>IF(COUNTA('Datos Instalaciones'!$O$15:$O$64)=1,'Datos Instalaciones'!$O$15,IF('Datos Instalaciones'!$O59="","",'Datos Instalaciones'!$O59))</f>
        <v/>
      </c>
      <c r="DK54" s="230" t="str">
        <f>IF(COUNTA('Datos Instalaciones'!$P$15:$P$64)=1,'Datos Instalaciones'!$P$15,IF('Datos Instalaciones'!$P59="","",'Datos Instalaciones'!$P59))</f>
        <v/>
      </c>
      <c r="DL54" s="230">
        <f>IF(COUNTA('Datos Instalaciones'!$Q$15:$Q$64)=1,'Datos Instalaciones'!$Q$15,IF('Datos Instalaciones'!$Q59="","",'Datos Instalaciones'!$Q59))</f>
        <v>0</v>
      </c>
      <c r="DM54" s="230" t="str">
        <f>IF(COUNTA('Datos Instalaciones'!$R$15:$R$64)=1,'Datos Instalaciones'!$R$15,IF('Datos Instalaciones'!$R59="","",'Datos Instalaciones'!$R59))</f>
        <v>Seleccione</v>
      </c>
      <c r="DN54" s="230" t="str">
        <f>IF(COUNTA('Datos Instalaciones'!$S$15:$S$64)=1,'Datos Instalaciones'!$S$15,IF('Datos Instalaciones'!$S59="","",'Datos Instalaciones'!$S59))</f>
        <v/>
      </c>
      <c r="DO54" s="230" t="str">
        <f>IF(COUNTA('Datos Instalaciones'!$T$15:$T$64)=1,'Datos Instalaciones'!$T$15,IF('Datos Instalaciones'!$T59="","",'Datos Instalaciones'!$T59))</f>
        <v/>
      </c>
      <c r="DP54" s="230">
        <f>IF(COUNTA('Datos Instalaciones'!$U$15:$U$64)=1,'Datos Instalaciones'!$U$15,IF('Datos Instalaciones'!$U59="","",'Datos Instalaciones'!$U59))</f>
        <v>0</v>
      </c>
      <c r="DQ54" s="230" t="str">
        <f>IF(COUNTA('Datos Instalaciones'!$V$15:$V$64)=1,'Datos Instalaciones'!$V$15,IF('Datos Instalaciones'!$V59="","",'Datos Instalaciones'!$V59))</f>
        <v>Seleccione</v>
      </c>
      <c r="DR54" s="230" t="str">
        <f>IF(COUNTA('Datos Instalaciones'!$W$15:$W$64)=1,'Datos Instalaciones'!$W$15,IF('Datos Instalaciones'!$W59="","",'Datos Instalaciones'!$W59))</f>
        <v/>
      </c>
      <c r="DS54" s="230" t="str">
        <f>IF(COUNTA('Datos Instalaciones'!$X$15:$X$64)=1,'Datos Instalaciones'!$X$15,IF('Datos Instalaciones'!$X59="","",'Datos Instalaciones'!$X59))</f>
        <v/>
      </c>
      <c r="DT54" s="230">
        <f>IF(COUNTA('Datos Instalaciones'!$Y$15:$Y$64)=1,'Datos Instalaciones'!$Y$15,IF('Datos Instalaciones'!$Y59="","",'Datos Instalaciones'!$Y59))</f>
        <v>0</v>
      </c>
      <c r="DU54" s="230" t="str">
        <f>IF(COUNTA('Datos Instalaciones'!$Z$15:$Z$64)=1,'Datos Instalaciones'!$Z$15,IF('Datos Instalaciones'!$Z59="","",'Datos Instalaciones'!$Z59))</f>
        <v>Seleccione</v>
      </c>
      <c r="DV54" s="230" t="str">
        <f>IF(COUNTA('Datos Instalaciones'!$AA$15:$AA$64)=1,'Datos Instalaciones'!$AA$15,IF('Datos Instalaciones'!$AA59="","",'Datos Instalaciones'!$AA59))</f>
        <v/>
      </c>
      <c r="DW54" s="230" t="str">
        <f>IF(COUNTA('Datos Instalaciones'!$AB$15:$AB$64)=1,'Datos Instalaciones'!$AB$15,IF('Datos Instalaciones'!$AB59="","",'Datos Instalaciones'!$AB59))</f>
        <v/>
      </c>
      <c r="DX54" s="230">
        <f>IF(COUNTA('Datos Instalaciones'!$AC$15:$AC$64)=1,'Datos Instalaciones'!$AC$15,IF('Datos Instalaciones'!$AC59="","",'Datos Instalaciones'!$AC59))</f>
        <v>0</v>
      </c>
      <c r="DY54" s="230">
        <f>IF(COUNTA('Datos Instalaciones'!$AD$15:$AD$64)=1,'Datos Instalaciones'!$AD$15,IF('Datos Instalaciones'!$AD59="","",'Datos Instalaciones'!$AD59))</f>
        <v>0</v>
      </c>
    </row>
    <row r="55" spans="1:129" s="237" customFormat="1" ht="30" customHeight="1" thickBot="1" x14ac:dyDescent="0.3">
      <c r="A55" s="518"/>
      <c r="B55" s="230" t="str">
        <f>IF(COUNTA('Datos Instalaciones'!$B$15:$B$64)=1,'Datos Instalaciones'!$B$15,IF('Datos Instalaciones'!$B60="","",'Datos Instalaciones'!$B60))</f>
        <v/>
      </c>
      <c r="C55" s="230">
        <f>IF(COUNTA('Datos Instalaciones'!$C$15:$C$64)=1,'Datos Instalaciones'!$C$15,IF('Datos Instalaciones'!$C60="","",'Datos Instalaciones'!$C60))</f>
        <v>0</v>
      </c>
      <c r="D55" s="475" t="s">
        <v>41</v>
      </c>
      <c r="E55" s="422" t="str">
        <f>+IF(D55="Seleccione","",VLOOKUP(D55,'Datos Instalaciones'!$E$15:$AD$64,26,FALSE))</f>
        <v/>
      </c>
      <c r="F55" s="173">
        <v>46</v>
      </c>
      <c r="G55" s="230" t="s">
        <v>411</v>
      </c>
      <c r="H55" s="99"/>
      <c r="I55" s="99"/>
      <c r="J55" s="99"/>
      <c r="K55" s="230"/>
      <c r="L55" s="475" t="s">
        <v>41</v>
      </c>
      <c r="M55" s="475" t="s">
        <v>41</v>
      </c>
      <c r="N55" s="446" t="s">
        <v>474</v>
      </c>
      <c r="O55" s="99"/>
      <c r="P55" s="477" t="s">
        <v>41</v>
      </c>
      <c r="Q55" s="477" t="s">
        <v>41</v>
      </c>
      <c r="R55" s="476" t="s">
        <v>41</v>
      </c>
      <c r="S55" s="105"/>
      <c r="T55" s="403"/>
      <c r="U55" s="403"/>
      <c r="V55" s="471">
        <f t="shared" si="125"/>
        <v>0</v>
      </c>
      <c r="W55" s="236" t="s">
        <v>76</v>
      </c>
      <c r="X55" s="461" t="s">
        <v>41</v>
      </c>
      <c r="Y55" s="100"/>
      <c r="Z55" s="144">
        <f t="shared" si="99"/>
        <v>0</v>
      </c>
      <c r="AA55" s="102"/>
      <c r="AB55" s="144">
        <f t="shared" si="100"/>
        <v>0</v>
      </c>
      <c r="AC55" s="145">
        <f t="shared" si="101"/>
        <v>0</v>
      </c>
      <c r="AD55" s="145">
        <f t="shared" si="126"/>
        <v>0</v>
      </c>
      <c r="AE55" s="145">
        <f t="shared" si="102"/>
        <v>0</v>
      </c>
      <c r="AF55" s="461" t="s">
        <v>41</v>
      </c>
      <c r="AG55" s="101"/>
      <c r="AH55" s="174">
        <f t="shared" si="103"/>
        <v>0</v>
      </c>
      <c r="AI55" s="102"/>
      <c r="AJ55" s="174">
        <f t="shared" si="104"/>
        <v>0</v>
      </c>
      <c r="AK55" s="175">
        <f t="shared" si="105"/>
        <v>0</v>
      </c>
      <c r="AL55" s="176">
        <f t="shared" si="127"/>
        <v>0</v>
      </c>
      <c r="AM55" s="176">
        <f t="shared" si="106"/>
        <v>0</v>
      </c>
      <c r="AN55" s="461" t="s">
        <v>41</v>
      </c>
      <c r="AO55" s="103"/>
      <c r="AP55" s="177">
        <f t="shared" si="107"/>
        <v>0</v>
      </c>
      <c r="AQ55" s="104"/>
      <c r="AR55" s="177">
        <f t="shared" si="108"/>
        <v>0</v>
      </c>
      <c r="AS55" s="178">
        <f t="shared" si="109"/>
        <v>0</v>
      </c>
      <c r="AT55" s="179">
        <f t="shared" si="128"/>
        <v>0</v>
      </c>
      <c r="AU55" s="179">
        <f t="shared" si="110"/>
        <v>0</v>
      </c>
      <c r="AV55" s="461" t="s">
        <v>41</v>
      </c>
      <c r="AW55" s="103"/>
      <c r="AX55" s="177">
        <f t="shared" si="111"/>
        <v>0</v>
      </c>
      <c r="AY55" s="104"/>
      <c r="AZ55" s="356">
        <f t="shared" si="112"/>
        <v>0</v>
      </c>
      <c r="BA55" s="357">
        <f t="shared" si="113"/>
        <v>0</v>
      </c>
      <c r="BB55" s="358">
        <f t="shared" si="129"/>
        <v>0</v>
      </c>
      <c r="BC55" s="359">
        <f t="shared" si="114"/>
        <v>0</v>
      </c>
      <c r="BD55" s="473" t="s">
        <v>41</v>
      </c>
      <c r="BE55" s="360">
        <f t="shared" si="130"/>
        <v>0</v>
      </c>
      <c r="BF55" s="361">
        <f t="shared" si="115"/>
        <v>0</v>
      </c>
      <c r="BG55" s="362">
        <f t="shared" si="131"/>
        <v>0</v>
      </c>
      <c r="BH55" s="361" t="e">
        <f t="shared" si="132"/>
        <v>#DIV/0!</v>
      </c>
      <c r="BI55" s="362">
        <f t="shared" si="133"/>
        <v>0</v>
      </c>
      <c r="BJ55" s="458" t="str">
        <f>+IF(D55="Seleccione","",VLOOKUP(D55,'Datos Instalaciones'!$E$15:$F$64,2,FALSE))</f>
        <v/>
      </c>
      <c r="BK55" s="458">
        <f t="shared" si="75"/>
        <v>1</v>
      </c>
      <c r="BL55" s="464" t="s">
        <v>41</v>
      </c>
      <c r="BM55" s="460">
        <f t="shared" si="76"/>
        <v>1</v>
      </c>
      <c r="BN55" s="474" t="str">
        <f t="shared" si="45"/>
        <v>Seleccione</v>
      </c>
      <c r="BO55" s="459">
        <f t="shared" si="46"/>
        <v>1</v>
      </c>
      <c r="BP55" s="462" t="s">
        <v>41</v>
      </c>
      <c r="BQ55" s="459">
        <f t="shared" si="36"/>
        <v>1</v>
      </c>
      <c r="BR55" s="464" t="s">
        <v>41</v>
      </c>
      <c r="BS55" s="460">
        <f t="shared" si="77"/>
        <v>1</v>
      </c>
      <c r="BT55" s="464" t="s">
        <v>41</v>
      </c>
      <c r="BU55" s="460">
        <f t="shared" si="78"/>
        <v>1</v>
      </c>
      <c r="BV55" s="464" t="s">
        <v>41</v>
      </c>
      <c r="BW55" s="460">
        <f t="shared" si="79"/>
        <v>1</v>
      </c>
      <c r="BX55" s="470" t="str">
        <f t="shared" si="47"/>
        <v>Seleccione</v>
      </c>
      <c r="BY55" s="460">
        <f t="shared" si="48"/>
        <v>1</v>
      </c>
      <c r="BZ55" s="460">
        <f t="shared" si="116"/>
        <v>1</v>
      </c>
      <c r="CA55" s="468">
        <f t="shared" ref="CA55:CG55" si="150">+CA54</f>
        <v>1</v>
      </c>
      <c r="CB55" s="468">
        <f t="shared" si="150"/>
        <v>1</v>
      </c>
      <c r="CC55" s="468">
        <f t="shared" si="150"/>
        <v>1</v>
      </c>
      <c r="CD55" s="468">
        <f t="shared" si="150"/>
        <v>1</v>
      </c>
      <c r="CE55" s="468">
        <f t="shared" si="150"/>
        <v>1</v>
      </c>
      <c r="CF55" s="468">
        <f t="shared" si="150"/>
        <v>1</v>
      </c>
      <c r="CG55" s="460">
        <f t="shared" si="150"/>
        <v>1</v>
      </c>
      <c r="CH55" s="464" t="s">
        <v>41</v>
      </c>
      <c r="CI55" s="460">
        <f t="shared" si="118"/>
        <v>1</v>
      </c>
      <c r="CJ55" s="460">
        <v>1</v>
      </c>
      <c r="CK55" s="465">
        <f t="shared" si="135"/>
        <v>1</v>
      </c>
      <c r="CL55" s="460">
        <f t="shared" si="136"/>
        <v>1</v>
      </c>
      <c r="CM55" s="222">
        <f t="shared" si="137"/>
        <v>0</v>
      </c>
      <c r="CN55" s="186">
        <f t="shared" si="138"/>
        <v>0</v>
      </c>
      <c r="CO55" s="222">
        <f t="shared" si="119"/>
        <v>0</v>
      </c>
      <c r="CP55" s="187">
        <f t="shared" si="120"/>
        <v>0</v>
      </c>
      <c r="CQ55" s="222">
        <f t="shared" si="121"/>
        <v>0</v>
      </c>
      <c r="CR55" s="187">
        <f t="shared" si="122"/>
        <v>0</v>
      </c>
      <c r="CS55" s="222">
        <f t="shared" si="139"/>
        <v>0</v>
      </c>
      <c r="CT55" s="186">
        <f t="shared" si="140"/>
        <v>0</v>
      </c>
      <c r="CU55" s="224"/>
      <c r="CV55" s="224"/>
      <c r="CW55" s="230" t="str">
        <f>IF(COUNTA('Datos Instalaciones'!$B$15:$B$64)=1,'Datos Instalaciones'!$B$15,IF('Datos Instalaciones'!$B60="","",'Datos Instalaciones'!$B60))</f>
        <v/>
      </c>
      <c r="CX55" s="230">
        <f>IF(COUNTA('Datos Instalaciones'!$C$15:$C$64)=1,'Datos Instalaciones'!$C$15,IF('Datos Instalaciones'!$C60="","",'Datos Instalaciones'!$C60))</f>
        <v>0</v>
      </c>
      <c r="CY55" s="230">
        <f>IF(COUNTA('Datos Instalaciones'!$D$15:$D$64)=1,'Datos Instalaciones'!$D$15,IF('Datos Instalaciones'!$D60="","",'Datos Instalaciones'!$D60))</f>
        <v>46</v>
      </c>
      <c r="CZ55" s="230" t="str">
        <f>IF(COUNTA('Datos Instalaciones'!$E$15:$E$64)=1,'Datos Instalaciones'!$E$15,IF('Datos Instalaciones'!$E60="","",'Datos Instalaciones'!$E60))</f>
        <v/>
      </c>
      <c r="DA55" s="230" t="str">
        <f>IF(COUNTA('Datos Instalaciones'!$F$15:$F$64)=1,'Datos Instalaciones'!$F$15,IF('Datos Instalaciones'!$F60="","",'Datos Instalaciones'!$F60))</f>
        <v>Seleccione</v>
      </c>
      <c r="DB55" s="230" t="str">
        <f>IF(COUNTA('Datos Instalaciones'!$G$15:$G$64)=1,'Datos Instalaciones'!$G$15,IF('Datos Instalaciones'!$G60="","",'Datos Instalaciones'!$G60))</f>
        <v/>
      </c>
      <c r="DC55" s="230" t="str">
        <f>IF(COUNTA('Datos Instalaciones'!$H$15:$H$64)=1,'Datos Instalaciones'!$H$15,IF('Datos Instalaciones'!$H60="","",'Datos Instalaciones'!$H60))</f>
        <v>Seleccione</v>
      </c>
      <c r="DD55" s="230" t="str">
        <f>IF(COUNTA('Datos Instalaciones'!$I$15:$I$64)=1,'Datos Instalaciones'!$I$15,IF('Datos Instalaciones'!$I60="","",'Datos Instalaciones'!$I60))</f>
        <v/>
      </c>
      <c r="DE55" s="230">
        <f>IF(COUNTA('Datos Instalaciones'!$J$15:$J$64)=1,'Datos Instalaciones'!$J$15,IF('Datos Instalaciones'!$J60="","",'Datos Instalaciones'!$J60))</f>
        <v>0</v>
      </c>
      <c r="DF55" s="230" t="str">
        <f>IF(COUNTA('Datos Instalaciones'!$K$15:$K$64)=1,'Datos Instalaciones'!$K$15,IF('Datos Instalaciones'!$K60="","",'Datos Instalaciones'!$K60))</f>
        <v>Seleccione</v>
      </c>
      <c r="DG55" s="230" t="str">
        <f>IF(COUNTA('Datos Instalaciones'!$L$15:$L$64)=1,'Datos Instalaciones'!$L$15,IF('Datos Instalaciones'!$L60="","",'Datos Instalaciones'!$L60))</f>
        <v/>
      </c>
      <c r="DH55" s="230">
        <f>IF(COUNTA('Datos Instalaciones'!$M$15:$M$64)=1,'Datos Instalaciones'!$M$15,IF('Datos Instalaciones'!$M60="","",'Datos Instalaciones'!$M60))</f>
        <v>0</v>
      </c>
      <c r="DI55" s="230" t="str">
        <f>IF(COUNTA('Datos Instalaciones'!$N$15:$N$64)=1,'Datos Instalaciones'!$N$15,IF('Datos Instalaciones'!$N60="","",'Datos Instalaciones'!$N60))</f>
        <v>Seleccione</v>
      </c>
      <c r="DJ55" s="230" t="str">
        <f>IF(COUNTA('Datos Instalaciones'!$O$15:$O$64)=1,'Datos Instalaciones'!$O$15,IF('Datos Instalaciones'!$O60="","",'Datos Instalaciones'!$O60))</f>
        <v/>
      </c>
      <c r="DK55" s="230" t="str">
        <f>IF(COUNTA('Datos Instalaciones'!$P$15:$P$64)=1,'Datos Instalaciones'!$P$15,IF('Datos Instalaciones'!$P60="","",'Datos Instalaciones'!$P60))</f>
        <v/>
      </c>
      <c r="DL55" s="230">
        <f>IF(COUNTA('Datos Instalaciones'!$Q$15:$Q$64)=1,'Datos Instalaciones'!$Q$15,IF('Datos Instalaciones'!$Q60="","",'Datos Instalaciones'!$Q60))</f>
        <v>0</v>
      </c>
      <c r="DM55" s="230" t="str">
        <f>IF(COUNTA('Datos Instalaciones'!$R$15:$R$64)=1,'Datos Instalaciones'!$R$15,IF('Datos Instalaciones'!$R60="","",'Datos Instalaciones'!$R60))</f>
        <v>Seleccione</v>
      </c>
      <c r="DN55" s="230" t="str">
        <f>IF(COUNTA('Datos Instalaciones'!$S$15:$S$64)=1,'Datos Instalaciones'!$S$15,IF('Datos Instalaciones'!$S60="","",'Datos Instalaciones'!$S60))</f>
        <v/>
      </c>
      <c r="DO55" s="230" t="str">
        <f>IF(COUNTA('Datos Instalaciones'!$T$15:$T$64)=1,'Datos Instalaciones'!$T$15,IF('Datos Instalaciones'!$T60="","",'Datos Instalaciones'!$T60))</f>
        <v/>
      </c>
      <c r="DP55" s="230">
        <f>IF(COUNTA('Datos Instalaciones'!$U$15:$U$64)=1,'Datos Instalaciones'!$U$15,IF('Datos Instalaciones'!$U60="","",'Datos Instalaciones'!$U60))</f>
        <v>0</v>
      </c>
      <c r="DQ55" s="230" t="str">
        <f>IF(COUNTA('Datos Instalaciones'!$V$15:$V$64)=1,'Datos Instalaciones'!$V$15,IF('Datos Instalaciones'!$V60="","",'Datos Instalaciones'!$V60))</f>
        <v>Seleccione</v>
      </c>
      <c r="DR55" s="230" t="str">
        <f>IF(COUNTA('Datos Instalaciones'!$W$15:$W$64)=1,'Datos Instalaciones'!$W$15,IF('Datos Instalaciones'!$W60="","",'Datos Instalaciones'!$W60))</f>
        <v/>
      </c>
      <c r="DS55" s="230" t="str">
        <f>IF(COUNTA('Datos Instalaciones'!$X$15:$X$64)=1,'Datos Instalaciones'!$X$15,IF('Datos Instalaciones'!$X60="","",'Datos Instalaciones'!$X60))</f>
        <v/>
      </c>
      <c r="DT55" s="230">
        <f>IF(COUNTA('Datos Instalaciones'!$Y$15:$Y$64)=1,'Datos Instalaciones'!$Y$15,IF('Datos Instalaciones'!$Y60="","",'Datos Instalaciones'!$Y60))</f>
        <v>0</v>
      </c>
      <c r="DU55" s="230" t="str">
        <f>IF(COUNTA('Datos Instalaciones'!$Z$15:$Z$64)=1,'Datos Instalaciones'!$Z$15,IF('Datos Instalaciones'!$Z60="","",'Datos Instalaciones'!$Z60))</f>
        <v>Seleccione</v>
      </c>
      <c r="DV55" s="230" t="str">
        <f>IF(COUNTA('Datos Instalaciones'!$AA$15:$AA$64)=1,'Datos Instalaciones'!$AA$15,IF('Datos Instalaciones'!$AA60="","",'Datos Instalaciones'!$AA60))</f>
        <v/>
      </c>
      <c r="DW55" s="230" t="str">
        <f>IF(COUNTA('Datos Instalaciones'!$AB$15:$AB$64)=1,'Datos Instalaciones'!$AB$15,IF('Datos Instalaciones'!$AB60="","",'Datos Instalaciones'!$AB60))</f>
        <v/>
      </c>
      <c r="DX55" s="230">
        <f>IF(COUNTA('Datos Instalaciones'!$AC$15:$AC$64)=1,'Datos Instalaciones'!$AC$15,IF('Datos Instalaciones'!$AC60="","",'Datos Instalaciones'!$AC60))</f>
        <v>0</v>
      </c>
      <c r="DY55" s="230">
        <f>IF(COUNTA('Datos Instalaciones'!$AD$15:$AD$64)=1,'Datos Instalaciones'!$AD$15,IF('Datos Instalaciones'!$AD60="","",'Datos Instalaciones'!$AD60))</f>
        <v>0</v>
      </c>
    </row>
    <row r="56" spans="1:129" s="237" customFormat="1" ht="30" customHeight="1" thickBot="1" x14ac:dyDescent="0.3">
      <c r="A56" s="518"/>
      <c r="B56" s="230" t="str">
        <f>IF(COUNTA('Datos Instalaciones'!$B$15:$B$64)=1,'Datos Instalaciones'!$B$15,IF('Datos Instalaciones'!$B61="","",'Datos Instalaciones'!$B61))</f>
        <v/>
      </c>
      <c r="C56" s="230">
        <f>IF(COUNTA('Datos Instalaciones'!$C$15:$C$64)=1,'Datos Instalaciones'!$C$15,IF('Datos Instalaciones'!$C61="","",'Datos Instalaciones'!$C61))</f>
        <v>0</v>
      </c>
      <c r="D56" s="475" t="s">
        <v>41</v>
      </c>
      <c r="E56" s="422" t="str">
        <f>+IF(D56="Seleccione","",VLOOKUP(D56,'Datos Instalaciones'!$E$15:$AD$64,26,FALSE))</f>
        <v/>
      </c>
      <c r="F56" s="173">
        <v>47</v>
      </c>
      <c r="G56" s="230" t="s">
        <v>411</v>
      </c>
      <c r="H56" s="99"/>
      <c r="I56" s="99"/>
      <c r="J56" s="99"/>
      <c r="K56" s="230"/>
      <c r="L56" s="475" t="s">
        <v>41</v>
      </c>
      <c r="M56" s="475" t="s">
        <v>41</v>
      </c>
      <c r="N56" s="446" t="s">
        <v>474</v>
      </c>
      <c r="O56" s="99"/>
      <c r="P56" s="477" t="s">
        <v>41</v>
      </c>
      <c r="Q56" s="477" t="s">
        <v>41</v>
      </c>
      <c r="R56" s="476" t="s">
        <v>41</v>
      </c>
      <c r="S56" s="105"/>
      <c r="T56" s="403"/>
      <c r="U56" s="403"/>
      <c r="V56" s="471">
        <f t="shared" ref="V56:V59" si="151">+U56-S56</f>
        <v>0</v>
      </c>
      <c r="W56" s="236" t="s">
        <v>76</v>
      </c>
      <c r="X56" s="461" t="s">
        <v>41</v>
      </c>
      <c r="Y56" s="100"/>
      <c r="Z56" s="144">
        <f t="shared" si="99"/>
        <v>0</v>
      </c>
      <c r="AA56" s="102"/>
      <c r="AB56" s="144">
        <f t="shared" si="100"/>
        <v>0</v>
      </c>
      <c r="AC56" s="145">
        <f t="shared" si="101"/>
        <v>0</v>
      </c>
      <c r="AD56" s="145">
        <f t="shared" ref="AD56:AD59" si="152">+Y56*AA56</f>
        <v>0</v>
      </c>
      <c r="AE56" s="145">
        <f t="shared" si="102"/>
        <v>0</v>
      </c>
      <c r="AF56" s="461" t="s">
        <v>41</v>
      </c>
      <c r="AG56" s="101"/>
      <c r="AH56" s="174">
        <f t="shared" si="103"/>
        <v>0</v>
      </c>
      <c r="AI56" s="102"/>
      <c r="AJ56" s="174">
        <f t="shared" si="104"/>
        <v>0</v>
      </c>
      <c r="AK56" s="175">
        <f t="shared" si="105"/>
        <v>0</v>
      </c>
      <c r="AL56" s="176">
        <f t="shared" ref="AL56:AL59" si="153">+AG56*AI56</f>
        <v>0</v>
      </c>
      <c r="AM56" s="176">
        <f t="shared" si="106"/>
        <v>0</v>
      </c>
      <c r="AN56" s="461" t="s">
        <v>41</v>
      </c>
      <c r="AO56" s="103"/>
      <c r="AP56" s="177">
        <f t="shared" si="107"/>
        <v>0</v>
      </c>
      <c r="AQ56" s="104"/>
      <c r="AR56" s="177">
        <f t="shared" si="108"/>
        <v>0</v>
      </c>
      <c r="AS56" s="178">
        <f t="shared" si="109"/>
        <v>0</v>
      </c>
      <c r="AT56" s="179">
        <f t="shared" ref="AT56:AT59" si="154">+AO56*AQ56</f>
        <v>0</v>
      </c>
      <c r="AU56" s="179">
        <f t="shared" si="110"/>
        <v>0</v>
      </c>
      <c r="AV56" s="461" t="s">
        <v>41</v>
      </c>
      <c r="AW56" s="103"/>
      <c r="AX56" s="177">
        <f t="shared" si="111"/>
        <v>0</v>
      </c>
      <c r="AY56" s="104"/>
      <c r="AZ56" s="356">
        <f t="shared" si="112"/>
        <v>0</v>
      </c>
      <c r="BA56" s="357">
        <f t="shared" si="113"/>
        <v>0</v>
      </c>
      <c r="BB56" s="358">
        <f t="shared" ref="BB56:BB59" si="155">+AW56*AY56</f>
        <v>0</v>
      </c>
      <c r="BC56" s="359">
        <f t="shared" si="114"/>
        <v>0</v>
      </c>
      <c r="BD56" s="473" t="s">
        <v>41</v>
      </c>
      <c r="BE56" s="360">
        <f t="shared" ref="BE56:BE59" si="156">+IF(BD56="Si",(AC56+AK56)-BA56,(AC56+AK56)-(AS56+BA56))</f>
        <v>0</v>
      </c>
      <c r="BF56" s="361">
        <f t="shared" si="115"/>
        <v>0</v>
      </c>
      <c r="BG56" s="362">
        <f t="shared" ref="BG56:BG59" si="157">(AD56+AL56)-(AT56+BB56)</f>
        <v>0</v>
      </c>
      <c r="BH56" s="361" t="e">
        <f t="shared" ref="BH56:BH59" si="158">-U56/PV(10%,O56,BG56,0,1)</f>
        <v>#DIV/0!</v>
      </c>
      <c r="BI56" s="362">
        <f t="shared" ref="BI56:BI59" si="159">+(AE56+AM56)-(AU56+BC56)</f>
        <v>0</v>
      </c>
      <c r="BJ56" s="458" t="str">
        <f>+IF(D56="Seleccione","",VLOOKUP(D56,'Datos Instalaciones'!$E$15:$F$64,2,FALSE))</f>
        <v/>
      </c>
      <c r="BK56" s="458">
        <f t="shared" si="75"/>
        <v>1</v>
      </c>
      <c r="BL56" s="464" t="s">
        <v>41</v>
      </c>
      <c r="BM56" s="460">
        <f t="shared" si="76"/>
        <v>1</v>
      </c>
      <c r="BN56" s="474" t="str">
        <f t="shared" si="45"/>
        <v>Seleccione</v>
      </c>
      <c r="BO56" s="459">
        <f t="shared" si="46"/>
        <v>1</v>
      </c>
      <c r="BP56" s="462" t="s">
        <v>41</v>
      </c>
      <c r="BQ56" s="459">
        <f t="shared" si="36"/>
        <v>1</v>
      </c>
      <c r="BR56" s="464" t="s">
        <v>41</v>
      </c>
      <c r="BS56" s="460">
        <f t="shared" si="77"/>
        <v>1</v>
      </c>
      <c r="BT56" s="464" t="s">
        <v>41</v>
      </c>
      <c r="BU56" s="460">
        <f t="shared" si="78"/>
        <v>1</v>
      </c>
      <c r="BV56" s="464" t="s">
        <v>41</v>
      </c>
      <c r="BW56" s="460">
        <f t="shared" si="79"/>
        <v>1</v>
      </c>
      <c r="BX56" s="470" t="str">
        <f t="shared" si="47"/>
        <v>Seleccione</v>
      </c>
      <c r="BY56" s="460">
        <f t="shared" si="48"/>
        <v>1</v>
      </c>
      <c r="BZ56" s="460">
        <f t="shared" si="116"/>
        <v>1</v>
      </c>
      <c r="CA56" s="468">
        <f t="shared" ref="CA56:CG56" si="160">+CA55</f>
        <v>1</v>
      </c>
      <c r="CB56" s="468">
        <f t="shared" si="160"/>
        <v>1</v>
      </c>
      <c r="CC56" s="468">
        <f t="shared" si="160"/>
        <v>1</v>
      </c>
      <c r="CD56" s="468">
        <f t="shared" si="160"/>
        <v>1</v>
      </c>
      <c r="CE56" s="468">
        <f t="shared" si="160"/>
        <v>1</v>
      </c>
      <c r="CF56" s="468">
        <f t="shared" si="160"/>
        <v>1</v>
      </c>
      <c r="CG56" s="460">
        <f t="shared" si="160"/>
        <v>1</v>
      </c>
      <c r="CH56" s="464" t="s">
        <v>41</v>
      </c>
      <c r="CI56" s="460">
        <f t="shared" si="118"/>
        <v>1</v>
      </c>
      <c r="CJ56" s="460">
        <v>1</v>
      </c>
      <c r="CK56" s="465">
        <f t="shared" ref="CK56:CK59" si="161">+IF(PRODUCT(BK56,BM56,BO56,BQ56,BS56,BU56,BW56,BY56,BZ56,CG56,CI56,CJ56)&lt;=5,PRODUCT(BK56,BM56,BO56,BQ56,BS56,BU56,BW56,BY56,BZ56,CG56,CI56,CJ56),5)</f>
        <v>1</v>
      </c>
      <c r="CL56" s="460">
        <f t="shared" ref="CL56:CL59" si="162">+IF(CK56&lt;=5,CK56,5)</f>
        <v>1</v>
      </c>
      <c r="CM56" s="222">
        <f t="shared" ref="CM56:CM59" si="163">+BE56*CK56</f>
        <v>0</v>
      </c>
      <c r="CN56" s="186">
        <f t="shared" ref="CN56:CN59" si="164">+BE56*CL56</f>
        <v>0</v>
      </c>
      <c r="CO56" s="222">
        <f t="shared" si="119"/>
        <v>0</v>
      </c>
      <c r="CP56" s="187">
        <f t="shared" si="120"/>
        <v>0</v>
      </c>
      <c r="CQ56" s="222">
        <f t="shared" si="121"/>
        <v>0</v>
      </c>
      <c r="CR56" s="187">
        <f t="shared" si="122"/>
        <v>0</v>
      </c>
      <c r="CS56" s="222">
        <f t="shared" ref="CS56:CS59" si="165">IF(Q56&lt;&gt;"Si",IF(V56*30%&lt;=CQ56,V56*30%,CQ56), IF(V56*100%&lt;=CQ56,V56*100%,CQ56))</f>
        <v>0</v>
      </c>
      <c r="CT56" s="186">
        <f t="shared" ref="CT56:CT59" si="166">IF(Q56&lt;&gt;"Si",IF(V56*30%&lt;=CR56,V56*30%,CR56), IF(V56*100%&lt;=CR56,V56*100%,CR56))</f>
        <v>0</v>
      </c>
      <c r="CU56" s="224"/>
      <c r="CV56" s="224"/>
      <c r="CW56" s="230" t="str">
        <f>IF(COUNTA('Datos Instalaciones'!$B$15:$B$64)=1,'Datos Instalaciones'!$B$15,IF('Datos Instalaciones'!$B61="","",'Datos Instalaciones'!$B61))</f>
        <v/>
      </c>
      <c r="CX56" s="230">
        <f>IF(COUNTA('Datos Instalaciones'!$C$15:$C$64)=1,'Datos Instalaciones'!$C$15,IF('Datos Instalaciones'!$C61="","",'Datos Instalaciones'!$C61))</f>
        <v>0</v>
      </c>
      <c r="CY56" s="230">
        <f>IF(COUNTA('Datos Instalaciones'!$D$15:$D$64)=1,'Datos Instalaciones'!$D$15,IF('Datos Instalaciones'!$D61="","",'Datos Instalaciones'!$D61))</f>
        <v>47</v>
      </c>
      <c r="CZ56" s="230" t="str">
        <f>IF(COUNTA('Datos Instalaciones'!$E$15:$E$64)=1,'Datos Instalaciones'!$E$15,IF('Datos Instalaciones'!$E61="","",'Datos Instalaciones'!$E61))</f>
        <v/>
      </c>
      <c r="DA56" s="230" t="str">
        <f>IF(COUNTA('Datos Instalaciones'!$F$15:$F$64)=1,'Datos Instalaciones'!$F$15,IF('Datos Instalaciones'!$F61="","",'Datos Instalaciones'!$F61))</f>
        <v>Seleccione</v>
      </c>
      <c r="DB56" s="230" t="str">
        <f>IF(COUNTA('Datos Instalaciones'!$G$15:$G$64)=1,'Datos Instalaciones'!$G$15,IF('Datos Instalaciones'!$G61="","",'Datos Instalaciones'!$G61))</f>
        <v/>
      </c>
      <c r="DC56" s="230" t="str">
        <f>IF(COUNTA('Datos Instalaciones'!$H$15:$H$64)=1,'Datos Instalaciones'!$H$15,IF('Datos Instalaciones'!$H61="","",'Datos Instalaciones'!$H61))</f>
        <v>Seleccione</v>
      </c>
      <c r="DD56" s="230" t="str">
        <f>IF(COUNTA('Datos Instalaciones'!$I$15:$I$64)=1,'Datos Instalaciones'!$I$15,IF('Datos Instalaciones'!$I61="","",'Datos Instalaciones'!$I61))</f>
        <v/>
      </c>
      <c r="DE56" s="230">
        <f>IF(COUNTA('Datos Instalaciones'!$J$15:$J$64)=1,'Datos Instalaciones'!$J$15,IF('Datos Instalaciones'!$J61="","",'Datos Instalaciones'!$J61))</f>
        <v>0</v>
      </c>
      <c r="DF56" s="230" t="str">
        <f>IF(COUNTA('Datos Instalaciones'!$K$15:$K$64)=1,'Datos Instalaciones'!$K$15,IF('Datos Instalaciones'!$K61="","",'Datos Instalaciones'!$K61))</f>
        <v>Seleccione</v>
      </c>
      <c r="DG56" s="230" t="str">
        <f>IF(COUNTA('Datos Instalaciones'!$L$15:$L$64)=1,'Datos Instalaciones'!$L$15,IF('Datos Instalaciones'!$L61="","",'Datos Instalaciones'!$L61))</f>
        <v/>
      </c>
      <c r="DH56" s="230">
        <f>IF(COUNTA('Datos Instalaciones'!$M$15:$M$64)=1,'Datos Instalaciones'!$M$15,IF('Datos Instalaciones'!$M61="","",'Datos Instalaciones'!$M61))</f>
        <v>0</v>
      </c>
      <c r="DI56" s="230" t="str">
        <f>IF(COUNTA('Datos Instalaciones'!$N$15:$N$64)=1,'Datos Instalaciones'!$N$15,IF('Datos Instalaciones'!$N61="","",'Datos Instalaciones'!$N61))</f>
        <v>Seleccione</v>
      </c>
      <c r="DJ56" s="230" t="str">
        <f>IF(COUNTA('Datos Instalaciones'!$O$15:$O$64)=1,'Datos Instalaciones'!$O$15,IF('Datos Instalaciones'!$O61="","",'Datos Instalaciones'!$O61))</f>
        <v/>
      </c>
      <c r="DK56" s="230" t="str">
        <f>IF(COUNTA('Datos Instalaciones'!$P$15:$P$64)=1,'Datos Instalaciones'!$P$15,IF('Datos Instalaciones'!$P61="","",'Datos Instalaciones'!$P61))</f>
        <v/>
      </c>
      <c r="DL56" s="230">
        <f>IF(COUNTA('Datos Instalaciones'!$Q$15:$Q$64)=1,'Datos Instalaciones'!$Q$15,IF('Datos Instalaciones'!$Q61="","",'Datos Instalaciones'!$Q61))</f>
        <v>0</v>
      </c>
      <c r="DM56" s="230" t="str">
        <f>IF(COUNTA('Datos Instalaciones'!$R$15:$R$64)=1,'Datos Instalaciones'!$R$15,IF('Datos Instalaciones'!$R61="","",'Datos Instalaciones'!$R61))</f>
        <v>Seleccione</v>
      </c>
      <c r="DN56" s="230" t="str">
        <f>IF(COUNTA('Datos Instalaciones'!$S$15:$S$64)=1,'Datos Instalaciones'!$S$15,IF('Datos Instalaciones'!$S61="","",'Datos Instalaciones'!$S61))</f>
        <v/>
      </c>
      <c r="DO56" s="230" t="str">
        <f>IF(COUNTA('Datos Instalaciones'!$T$15:$T$64)=1,'Datos Instalaciones'!$T$15,IF('Datos Instalaciones'!$T61="","",'Datos Instalaciones'!$T61))</f>
        <v/>
      </c>
      <c r="DP56" s="230">
        <f>IF(COUNTA('Datos Instalaciones'!$U$15:$U$64)=1,'Datos Instalaciones'!$U$15,IF('Datos Instalaciones'!$U61="","",'Datos Instalaciones'!$U61))</f>
        <v>0</v>
      </c>
      <c r="DQ56" s="230" t="str">
        <f>IF(COUNTA('Datos Instalaciones'!$V$15:$V$64)=1,'Datos Instalaciones'!$V$15,IF('Datos Instalaciones'!$V61="","",'Datos Instalaciones'!$V61))</f>
        <v>Seleccione</v>
      </c>
      <c r="DR56" s="230" t="str">
        <f>IF(COUNTA('Datos Instalaciones'!$W$15:$W$64)=1,'Datos Instalaciones'!$W$15,IF('Datos Instalaciones'!$W61="","",'Datos Instalaciones'!$W61))</f>
        <v/>
      </c>
      <c r="DS56" s="230" t="str">
        <f>IF(COUNTA('Datos Instalaciones'!$X$15:$X$64)=1,'Datos Instalaciones'!$X$15,IF('Datos Instalaciones'!$X61="","",'Datos Instalaciones'!$X61))</f>
        <v/>
      </c>
      <c r="DT56" s="230">
        <f>IF(COUNTA('Datos Instalaciones'!$Y$15:$Y$64)=1,'Datos Instalaciones'!$Y$15,IF('Datos Instalaciones'!$Y61="","",'Datos Instalaciones'!$Y61))</f>
        <v>0</v>
      </c>
      <c r="DU56" s="230" t="str">
        <f>IF(COUNTA('Datos Instalaciones'!$Z$15:$Z$64)=1,'Datos Instalaciones'!$Z$15,IF('Datos Instalaciones'!$Z61="","",'Datos Instalaciones'!$Z61))</f>
        <v>Seleccione</v>
      </c>
      <c r="DV56" s="230" t="str">
        <f>IF(COUNTA('Datos Instalaciones'!$AA$15:$AA$64)=1,'Datos Instalaciones'!$AA$15,IF('Datos Instalaciones'!$AA61="","",'Datos Instalaciones'!$AA61))</f>
        <v/>
      </c>
      <c r="DW56" s="230" t="str">
        <f>IF(COUNTA('Datos Instalaciones'!$AB$15:$AB$64)=1,'Datos Instalaciones'!$AB$15,IF('Datos Instalaciones'!$AB61="","",'Datos Instalaciones'!$AB61))</f>
        <v/>
      </c>
      <c r="DX56" s="230">
        <f>IF(COUNTA('Datos Instalaciones'!$AC$15:$AC$64)=1,'Datos Instalaciones'!$AC$15,IF('Datos Instalaciones'!$AC61="","",'Datos Instalaciones'!$AC61))</f>
        <v>0</v>
      </c>
      <c r="DY56" s="230">
        <f>IF(COUNTA('Datos Instalaciones'!$AD$15:$AD$64)=1,'Datos Instalaciones'!$AD$15,IF('Datos Instalaciones'!$AD61="","",'Datos Instalaciones'!$AD61))</f>
        <v>0</v>
      </c>
    </row>
    <row r="57" spans="1:129" s="237" customFormat="1" ht="30" customHeight="1" thickBot="1" x14ac:dyDescent="0.3">
      <c r="A57" s="518"/>
      <c r="B57" s="230" t="str">
        <f>IF(COUNTA('Datos Instalaciones'!$B$15:$B$64)=1,'Datos Instalaciones'!$B$15,IF('Datos Instalaciones'!$B62="","",'Datos Instalaciones'!$B62))</f>
        <v/>
      </c>
      <c r="C57" s="230">
        <f>IF(COUNTA('Datos Instalaciones'!$C$15:$C$64)=1,'Datos Instalaciones'!$C$15,IF('Datos Instalaciones'!$C62="","",'Datos Instalaciones'!$C62))</f>
        <v>0</v>
      </c>
      <c r="D57" s="475" t="s">
        <v>41</v>
      </c>
      <c r="E57" s="422" t="str">
        <f>+IF(D57="Seleccione","",VLOOKUP(D57,'Datos Instalaciones'!$E$15:$AD$64,26,FALSE))</f>
        <v/>
      </c>
      <c r="F57" s="173">
        <v>48</v>
      </c>
      <c r="G57" s="230" t="s">
        <v>411</v>
      </c>
      <c r="H57" s="99"/>
      <c r="I57" s="99"/>
      <c r="J57" s="99"/>
      <c r="K57" s="230"/>
      <c r="L57" s="475" t="s">
        <v>41</v>
      </c>
      <c r="M57" s="475" t="s">
        <v>41</v>
      </c>
      <c r="N57" s="446" t="s">
        <v>474</v>
      </c>
      <c r="O57" s="99"/>
      <c r="P57" s="477" t="s">
        <v>41</v>
      </c>
      <c r="Q57" s="477" t="s">
        <v>41</v>
      </c>
      <c r="R57" s="476" t="s">
        <v>41</v>
      </c>
      <c r="S57" s="105"/>
      <c r="T57" s="403"/>
      <c r="U57" s="403"/>
      <c r="V57" s="471">
        <f t="shared" si="151"/>
        <v>0</v>
      </c>
      <c r="W57" s="236" t="s">
        <v>76</v>
      </c>
      <c r="X57" s="461" t="s">
        <v>41</v>
      </c>
      <c r="Y57" s="100"/>
      <c r="Z57" s="144">
        <f t="shared" si="99"/>
        <v>0</v>
      </c>
      <c r="AA57" s="102"/>
      <c r="AB57" s="144">
        <f t="shared" si="100"/>
        <v>0</v>
      </c>
      <c r="AC57" s="145">
        <f t="shared" si="101"/>
        <v>0</v>
      </c>
      <c r="AD57" s="145">
        <f t="shared" si="152"/>
        <v>0</v>
      </c>
      <c r="AE57" s="145">
        <f t="shared" si="102"/>
        <v>0</v>
      </c>
      <c r="AF57" s="461" t="s">
        <v>41</v>
      </c>
      <c r="AG57" s="101"/>
      <c r="AH57" s="174">
        <f t="shared" si="103"/>
        <v>0</v>
      </c>
      <c r="AI57" s="102"/>
      <c r="AJ57" s="174">
        <f t="shared" si="104"/>
        <v>0</v>
      </c>
      <c r="AK57" s="175">
        <f t="shared" si="105"/>
        <v>0</v>
      </c>
      <c r="AL57" s="176">
        <f t="shared" si="153"/>
        <v>0</v>
      </c>
      <c r="AM57" s="176">
        <f t="shared" si="106"/>
        <v>0</v>
      </c>
      <c r="AN57" s="461" t="s">
        <v>41</v>
      </c>
      <c r="AO57" s="103"/>
      <c r="AP57" s="177">
        <f t="shared" si="107"/>
        <v>0</v>
      </c>
      <c r="AQ57" s="104"/>
      <c r="AR57" s="177">
        <f t="shared" si="108"/>
        <v>0</v>
      </c>
      <c r="AS57" s="178">
        <f t="shared" si="109"/>
        <v>0</v>
      </c>
      <c r="AT57" s="179">
        <f t="shared" si="154"/>
        <v>0</v>
      </c>
      <c r="AU57" s="179">
        <f t="shared" si="110"/>
        <v>0</v>
      </c>
      <c r="AV57" s="461" t="s">
        <v>41</v>
      </c>
      <c r="AW57" s="103"/>
      <c r="AX57" s="177">
        <f t="shared" si="111"/>
        <v>0</v>
      </c>
      <c r="AY57" s="104"/>
      <c r="AZ57" s="356">
        <f t="shared" si="112"/>
        <v>0</v>
      </c>
      <c r="BA57" s="357">
        <f t="shared" si="113"/>
        <v>0</v>
      </c>
      <c r="BB57" s="358">
        <f t="shared" si="155"/>
        <v>0</v>
      </c>
      <c r="BC57" s="359">
        <f t="shared" si="114"/>
        <v>0</v>
      </c>
      <c r="BD57" s="473" t="s">
        <v>41</v>
      </c>
      <c r="BE57" s="360">
        <f t="shared" si="156"/>
        <v>0</v>
      </c>
      <c r="BF57" s="361">
        <f t="shared" si="115"/>
        <v>0</v>
      </c>
      <c r="BG57" s="362">
        <f t="shared" si="157"/>
        <v>0</v>
      </c>
      <c r="BH57" s="361" t="e">
        <f t="shared" si="158"/>
        <v>#DIV/0!</v>
      </c>
      <c r="BI57" s="362">
        <f t="shared" si="159"/>
        <v>0</v>
      </c>
      <c r="BJ57" s="458" t="str">
        <f>+IF(D57="Seleccione","",VLOOKUP(D57,'Datos Instalaciones'!$E$15:$F$64,2,FALSE))</f>
        <v/>
      </c>
      <c r="BK57" s="458">
        <f t="shared" si="75"/>
        <v>1</v>
      </c>
      <c r="BL57" s="464" t="s">
        <v>41</v>
      </c>
      <c r="BM57" s="460">
        <f t="shared" si="76"/>
        <v>1</v>
      </c>
      <c r="BN57" s="474" t="str">
        <f t="shared" si="45"/>
        <v>Seleccione</v>
      </c>
      <c r="BO57" s="459">
        <f t="shared" si="46"/>
        <v>1</v>
      </c>
      <c r="BP57" s="462" t="s">
        <v>41</v>
      </c>
      <c r="BQ57" s="459">
        <f t="shared" si="36"/>
        <v>1</v>
      </c>
      <c r="BR57" s="464" t="s">
        <v>41</v>
      </c>
      <c r="BS57" s="460">
        <f t="shared" si="77"/>
        <v>1</v>
      </c>
      <c r="BT57" s="464" t="s">
        <v>41</v>
      </c>
      <c r="BU57" s="460">
        <f t="shared" si="78"/>
        <v>1</v>
      </c>
      <c r="BV57" s="464" t="s">
        <v>41</v>
      </c>
      <c r="BW57" s="460">
        <f t="shared" si="79"/>
        <v>1</v>
      </c>
      <c r="BX57" s="470" t="str">
        <f t="shared" si="47"/>
        <v>Seleccione</v>
      </c>
      <c r="BY57" s="460">
        <f t="shared" si="48"/>
        <v>1</v>
      </c>
      <c r="BZ57" s="460">
        <f t="shared" si="116"/>
        <v>1</v>
      </c>
      <c r="CA57" s="468">
        <f t="shared" ref="CA57:CG57" si="167">+CA56</f>
        <v>1</v>
      </c>
      <c r="CB57" s="468">
        <f t="shared" si="167"/>
        <v>1</v>
      </c>
      <c r="CC57" s="468">
        <f t="shared" si="167"/>
        <v>1</v>
      </c>
      <c r="CD57" s="468">
        <f t="shared" si="167"/>
        <v>1</v>
      </c>
      <c r="CE57" s="468">
        <f t="shared" si="167"/>
        <v>1</v>
      </c>
      <c r="CF57" s="468">
        <f t="shared" si="167"/>
        <v>1</v>
      </c>
      <c r="CG57" s="460">
        <f t="shared" si="167"/>
        <v>1</v>
      </c>
      <c r="CH57" s="464" t="s">
        <v>41</v>
      </c>
      <c r="CI57" s="460">
        <f t="shared" si="118"/>
        <v>1</v>
      </c>
      <c r="CJ57" s="460">
        <v>1</v>
      </c>
      <c r="CK57" s="465">
        <f t="shared" si="161"/>
        <v>1</v>
      </c>
      <c r="CL57" s="460">
        <f t="shared" si="162"/>
        <v>1</v>
      </c>
      <c r="CM57" s="222">
        <f t="shared" si="163"/>
        <v>0</v>
      </c>
      <c r="CN57" s="186">
        <f t="shared" si="164"/>
        <v>0</v>
      </c>
      <c r="CO57" s="222">
        <f t="shared" si="119"/>
        <v>0</v>
      </c>
      <c r="CP57" s="187">
        <f t="shared" si="120"/>
        <v>0</v>
      </c>
      <c r="CQ57" s="222">
        <f t="shared" si="121"/>
        <v>0</v>
      </c>
      <c r="CR57" s="187">
        <f t="shared" si="122"/>
        <v>0</v>
      </c>
      <c r="CS57" s="222">
        <f t="shared" si="165"/>
        <v>0</v>
      </c>
      <c r="CT57" s="186">
        <f t="shared" si="166"/>
        <v>0</v>
      </c>
      <c r="CU57" s="224"/>
      <c r="CV57" s="224"/>
      <c r="CW57" s="230" t="str">
        <f>IF(COUNTA('Datos Instalaciones'!$B$15:$B$64)=1,'Datos Instalaciones'!$B$15,IF('Datos Instalaciones'!$B62="","",'Datos Instalaciones'!$B62))</f>
        <v/>
      </c>
      <c r="CX57" s="230">
        <f>IF(COUNTA('Datos Instalaciones'!$C$15:$C$64)=1,'Datos Instalaciones'!$C$15,IF('Datos Instalaciones'!$C62="","",'Datos Instalaciones'!$C62))</f>
        <v>0</v>
      </c>
      <c r="CY57" s="230">
        <f>IF(COUNTA('Datos Instalaciones'!$D$15:$D$64)=1,'Datos Instalaciones'!$D$15,IF('Datos Instalaciones'!$D62="","",'Datos Instalaciones'!$D62))</f>
        <v>48</v>
      </c>
      <c r="CZ57" s="230" t="str">
        <f>IF(COUNTA('Datos Instalaciones'!$E$15:$E$64)=1,'Datos Instalaciones'!$E$15,IF('Datos Instalaciones'!$E62="","",'Datos Instalaciones'!$E62))</f>
        <v/>
      </c>
      <c r="DA57" s="230" t="str">
        <f>IF(COUNTA('Datos Instalaciones'!$F$15:$F$64)=1,'Datos Instalaciones'!$F$15,IF('Datos Instalaciones'!$F62="","",'Datos Instalaciones'!$F62))</f>
        <v>Seleccione</v>
      </c>
      <c r="DB57" s="230" t="str">
        <f>IF(COUNTA('Datos Instalaciones'!$G$15:$G$64)=1,'Datos Instalaciones'!$G$15,IF('Datos Instalaciones'!$G62="","",'Datos Instalaciones'!$G62))</f>
        <v/>
      </c>
      <c r="DC57" s="230" t="str">
        <f>IF(COUNTA('Datos Instalaciones'!$H$15:$H$64)=1,'Datos Instalaciones'!$H$15,IF('Datos Instalaciones'!$H62="","",'Datos Instalaciones'!$H62))</f>
        <v>Seleccione</v>
      </c>
      <c r="DD57" s="230" t="str">
        <f>IF(COUNTA('Datos Instalaciones'!$I$15:$I$64)=1,'Datos Instalaciones'!$I$15,IF('Datos Instalaciones'!$I62="","",'Datos Instalaciones'!$I62))</f>
        <v/>
      </c>
      <c r="DE57" s="230">
        <f>IF(COUNTA('Datos Instalaciones'!$J$15:$J$64)=1,'Datos Instalaciones'!$J$15,IF('Datos Instalaciones'!$J62="","",'Datos Instalaciones'!$J62))</f>
        <v>0</v>
      </c>
      <c r="DF57" s="230" t="str">
        <f>IF(COUNTA('Datos Instalaciones'!$K$15:$K$64)=1,'Datos Instalaciones'!$K$15,IF('Datos Instalaciones'!$K62="","",'Datos Instalaciones'!$K62))</f>
        <v>Seleccione</v>
      </c>
      <c r="DG57" s="230" t="str">
        <f>IF(COUNTA('Datos Instalaciones'!$L$15:$L$64)=1,'Datos Instalaciones'!$L$15,IF('Datos Instalaciones'!$L62="","",'Datos Instalaciones'!$L62))</f>
        <v/>
      </c>
      <c r="DH57" s="230">
        <f>IF(COUNTA('Datos Instalaciones'!$M$15:$M$64)=1,'Datos Instalaciones'!$M$15,IF('Datos Instalaciones'!$M62="","",'Datos Instalaciones'!$M62))</f>
        <v>0</v>
      </c>
      <c r="DI57" s="230" t="str">
        <f>IF(COUNTA('Datos Instalaciones'!$N$15:$N$64)=1,'Datos Instalaciones'!$N$15,IF('Datos Instalaciones'!$N62="","",'Datos Instalaciones'!$N62))</f>
        <v>Seleccione</v>
      </c>
      <c r="DJ57" s="230" t="str">
        <f>IF(COUNTA('Datos Instalaciones'!$O$15:$O$64)=1,'Datos Instalaciones'!$O$15,IF('Datos Instalaciones'!$O62="","",'Datos Instalaciones'!$O62))</f>
        <v/>
      </c>
      <c r="DK57" s="230" t="str">
        <f>IF(COUNTA('Datos Instalaciones'!$P$15:$P$64)=1,'Datos Instalaciones'!$P$15,IF('Datos Instalaciones'!$P62="","",'Datos Instalaciones'!$P62))</f>
        <v/>
      </c>
      <c r="DL57" s="230">
        <f>IF(COUNTA('Datos Instalaciones'!$Q$15:$Q$64)=1,'Datos Instalaciones'!$Q$15,IF('Datos Instalaciones'!$Q62="","",'Datos Instalaciones'!$Q62))</f>
        <v>0</v>
      </c>
      <c r="DM57" s="230" t="str">
        <f>IF(COUNTA('Datos Instalaciones'!$R$15:$R$64)=1,'Datos Instalaciones'!$R$15,IF('Datos Instalaciones'!$R62="","",'Datos Instalaciones'!$R62))</f>
        <v>Seleccione</v>
      </c>
      <c r="DN57" s="230" t="str">
        <f>IF(COUNTA('Datos Instalaciones'!$S$15:$S$64)=1,'Datos Instalaciones'!$S$15,IF('Datos Instalaciones'!$S62="","",'Datos Instalaciones'!$S62))</f>
        <v/>
      </c>
      <c r="DO57" s="230" t="str">
        <f>IF(COUNTA('Datos Instalaciones'!$T$15:$T$64)=1,'Datos Instalaciones'!$T$15,IF('Datos Instalaciones'!$T62="","",'Datos Instalaciones'!$T62))</f>
        <v/>
      </c>
      <c r="DP57" s="230">
        <f>IF(COUNTA('Datos Instalaciones'!$U$15:$U$64)=1,'Datos Instalaciones'!$U$15,IF('Datos Instalaciones'!$U62="","",'Datos Instalaciones'!$U62))</f>
        <v>0</v>
      </c>
      <c r="DQ57" s="230" t="str">
        <f>IF(COUNTA('Datos Instalaciones'!$V$15:$V$64)=1,'Datos Instalaciones'!$V$15,IF('Datos Instalaciones'!$V62="","",'Datos Instalaciones'!$V62))</f>
        <v>Seleccione</v>
      </c>
      <c r="DR57" s="230" t="str">
        <f>IF(COUNTA('Datos Instalaciones'!$W$15:$W$64)=1,'Datos Instalaciones'!$W$15,IF('Datos Instalaciones'!$W62="","",'Datos Instalaciones'!$W62))</f>
        <v/>
      </c>
      <c r="DS57" s="230" t="str">
        <f>IF(COUNTA('Datos Instalaciones'!$X$15:$X$64)=1,'Datos Instalaciones'!$X$15,IF('Datos Instalaciones'!$X62="","",'Datos Instalaciones'!$X62))</f>
        <v/>
      </c>
      <c r="DT57" s="230">
        <f>IF(COUNTA('Datos Instalaciones'!$Y$15:$Y$64)=1,'Datos Instalaciones'!$Y$15,IF('Datos Instalaciones'!$Y62="","",'Datos Instalaciones'!$Y62))</f>
        <v>0</v>
      </c>
      <c r="DU57" s="230" t="str">
        <f>IF(COUNTA('Datos Instalaciones'!$Z$15:$Z$64)=1,'Datos Instalaciones'!$Z$15,IF('Datos Instalaciones'!$Z62="","",'Datos Instalaciones'!$Z62))</f>
        <v>Seleccione</v>
      </c>
      <c r="DV57" s="230" t="str">
        <f>IF(COUNTA('Datos Instalaciones'!$AA$15:$AA$64)=1,'Datos Instalaciones'!$AA$15,IF('Datos Instalaciones'!$AA62="","",'Datos Instalaciones'!$AA62))</f>
        <v/>
      </c>
      <c r="DW57" s="230" t="str">
        <f>IF(COUNTA('Datos Instalaciones'!$AB$15:$AB$64)=1,'Datos Instalaciones'!$AB$15,IF('Datos Instalaciones'!$AB62="","",'Datos Instalaciones'!$AB62))</f>
        <v/>
      </c>
      <c r="DX57" s="230">
        <f>IF(COUNTA('Datos Instalaciones'!$AC$15:$AC$64)=1,'Datos Instalaciones'!$AC$15,IF('Datos Instalaciones'!$AC62="","",'Datos Instalaciones'!$AC62))</f>
        <v>0</v>
      </c>
      <c r="DY57" s="230">
        <f>IF(COUNTA('Datos Instalaciones'!$AD$15:$AD$64)=1,'Datos Instalaciones'!$AD$15,IF('Datos Instalaciones'!$AD62="","",'Datos Instalaciones'!$AD62))</f>
        <v>0</v>
      </c>
    </row>
    <row r="58" spans="1:129" s="237" customFormat="1" ht="30" customHeight="1" thickBot="1" x14ac:dyDescent="0.3">
      <c r="A58" s="518"/>
      <c r="B58" s="230" t="str">
        <f>IF(COUNTA('Datos Instalaciones'!$B$15:$B$64)=1,'Datos Instalaciones'!$B$15,IF('Datos Instalaciones'!$B63="","",'Datos Instalaciones'!$B63))</f>
        <v/>
      </c>
      <c r="C58" s="230">
        <f>IF(COUNTA('Datos Instalaciones'!$C$15:$C$64)=1,'Datos Instalaciones'!$C$15,IF('Datos Instalaciones'!$C63="","",'Datos Instalaciones'!$C63))</f>
        <v>0</v>
      </c>
      <c r="D58" s="475" t="s">
        <v>41</v>
      </c>
      <c r="E58" s="422" t="str">
        <f>+IF(D58="Seleccione","",VLOOKUP(D58,'Datos Instalaciones'!$E$15:$AD$64,26,FALSE))</f>
        <v/>
      </c>
      <c r="F58" s="173">
        <v>49</v>
      </c>
      <c r="G58" s="230" t="s">
        <v>411</v>
      </c>
      <c r="H58" s="99"/>
      <c r="I58" s="99"/>
      <c r="J58" s="99"/>
      <c r="K58" s="230"/>
      <c r="L58" s="475" t="s">
        <v>41</v>
      </c>
      <c r="M58" s="475" t="s">
        <v>41</v>
      </c>
      <c r="N58" s="446" t="s">
        <v>474</v>
      </c>
      <c r="O58" s="99"/>
      <c r="P58" s="477" t="s">
        <v>41</v>
      </c>
      <c r="Q58" s="477" t="s">
        <v>41</v>
      </c>
      <c r="R58" s="476" t="s">
        <v>41</v>
      </c>
      <c r="S58" s="105"/>
      <c r="T58" s="403"/>
      <c r="U58" s="403"/>
      <c r="V58" s="471">
        <f t="shared" si="151"/>
        <v>0</v>
      </c>
      <c r="W58" s="236" t="s">
        <v>76</v>
      </c>
      <c r="X58" s="461" t="s">
        <v>41</v>
      </c>
      <c r="Y58" s="100"/>
      <c r="Z58" s="144">
        <f t="shared" si="99"/>
        <v>0</v>
      </c>
      <c r="AA58" s="102"/>
      <c r="AB58" s="144">
        <f t="shared" si="100"/>
        <v>0</v>
      </c>
      <c r="AC58" s="145">
        <f t="shared" si="101"/>
        <v>0</v>
      </c>
      <c r="AD58" s="145">
        <f t="shared" si="152"/>
        <v>0</v>
      </c>
      <c r="AE58" s="145">
        <f t="shared" si="102"/>
        <v>0</v>
      </c>
      <c r="AF58" s="461" t="s">
        <v>41</v>
      </c>
      <c r="AG58" s="101"/>
      <c r="AH58" s="174">
        <f t="shared" si="103"/>
        <v>0</v>
      </c>
      <c r="AI58" s="102"/>
      <c r="AJ58" s="174">
        <f t="shared" si="104"/>
        <v>0</v>
      </c>
      <c r="AK58" s="175">
        <f t="shared" si="105"/>
        <v>0</v>
      </c>
      <c r="AL58" s="176">
        <f t="shared" si="153"/>
        <v>0</v>
      </c>
      <c r="AM58" s="176">
        <f t="shared" si="106"/>
        <v>0</v>
      </c>
      <c r="AN58" s="461" t="s">
        <v>41</v>
      </c>
      <c r="AO58" s="103"/>
      <c r="AP58" s="177">
        <f t="shared" si="107"/>
        <v>0</v>
      </c>
      <c r="AQ58" s="104"/>
      <c r="AR58" s="177">
        <f t="shared" si="108"/>
        <v>0</v>
      </c>
      <c r="AS58" s="178">
        <f t="shared" si="109"/>
        <v>0</v>
      </c>
      <c r="AT58" s="179">
        <f t="shared" si="154"/>
        <v>0</v>
      </c>
      <c r="AU58" s="179">
        <f t="shared" si="110"/>
        <v>0</v>
      </c>
      <c r="AV58" s="461" t="s">
        <v>41</v>
      </c>
      <c r="AW58" s="103"/>
      <c r="AX58" s="177">
        <f t="shared" si="111"/>
        <v>0</v>
      </c>
      <c r="AY58" s="104"/>
      <c r="AZ58" s="356">
        <f t="shared" si="112"/>
        <v>0</v>
      </c>
      <c r="BA58" s="357">
        <f t="shared" si="113"/>
        <v>0</v>
      </c>
      <c r="BB58" s="358">
        <f t="shared" si="155"/>
        <v>0</v>
      </c>
      <c r="BC58" s="359">
        <f t="shared" si="114"/>
        <v>0</v>
      </c>
      <c r="BD58" s="473" t="s">
        <v>41</v>
      </c>
      <c r="BE58" s="360">
        <f t="shared" si="156"/>
        <v>0</v>
      </c>
      <c r="BF58" s="361">
        <f t="shared" si="115"/>
        <v>0</v>
      </c>
      <c r="BG58" s="362">
        <f t="shared" si="157"/>
        <v>0</v>
      </c>
      <c r="BH58" s="361" t="e">
        <f t="shared" si="158"/>
        <v>#DIV/0!</v>
      </c>
      <c r="BI58" s="362">
        <f t="shared" si="159"/>
        <v>0</v>
      </c>
      <c r="BJ58" s="458" t="str">
        <f>+IF(D58="Seleccione","",VLOOKUP(D58,'Datos Instalaciones'!$E$15:$F$64,2,FALSE))</f>
        <v/>
      </c>
      <c r="BK58" s="458">
        <f t="shared" si="75"/>
        <v>1</v>
      </c>
      <c r="BL58" s="464" t="s">
        <v>41</v>
      </c>
      <c r="BM58" s="460">
        <f t="shared" si="76"/>
        <v>1</v>
      </c>
      <c r="BN58" s="474" t="str">
        <f t="shared" si="45"/>
        <v>Seleccione</v>
      </c>
      <c r="BO58" s="459">
        <f t="shared" si="46"/>
        <v>1</v>
      </c>
      <c r="BP58" s="462" t="s">
        <v>41</v>
      </c>
      <c r="BQ58" s="459">
        <f t="shared" si="36"/>
        <v>1</v>
      </c>
      <c r="BR58" s="464" t="s">
        <v>41</v>
      </c>
      <c r="BS58" s="460">
        <f t="shared" si="77"/>
        <v>1</v>
      </c>
      <c r="BT58" s="464" t="s">
        <v>41</v>
      </c>
      <c r="BU58" s="460">
        <f t="shared" si="78"/>
        <v>1</v>
      </c>
      <c r="BV58" s="464" t="s">
        <v>41</v>
      </c>
      <c r="BW58" s="460">
        <f t="shared" si="79"/>
        <v>1</v>
      </c>
      <c r="BX58" s="470" t="str">
        <f t="shared" si="47"/>
        <v>Seleccione</v>
      </c>
      <c r="BY58" s="460">
        <f t="shared" si="48"/>
        <v>1</v>
      </c>
      <c r="BZ58" s="460">
        <f t="shared" si="116"/>
        <v>1</v>
      </c>
      <c r="CA58" s="468">
        <f t="shared" ref="CA58:CG58" si="168">+CA57</f>
        <v>1</v>
      </c>
      <c r="CB58" s="468">
        <f t="shared" si="168"/>
        <v>1</v>
      </c>
      <c r="CC58" s="468">
        <f t="shared" si="168"/>
        <v>1</v>
      </c>
      <c r="CD58" s="468">
        <f t="shared" si="168"/>
        <v>1</v>
      </c>
      <c r="CE58" s="468">
        <f t="shared" si="168"/>
        <v>1</v>
      </c>
      <c r="CF58" s="468">
        <f t="shared" si="168"/>
        <v>1</v>
      </c>
      <c r="CG58" s="460">
        <f t="shared" si="168"/>
        <v>1</v>
      </c>
      <c r="CH58" s="464" t="s">
        <v>41</v>
      </c>
      <c r="CI58" s="460">
        <f t="shared" si="118"/>
        <v>1</v>
      </c>
      <c r="CJ58" s="460">
        <v>1</v>
      </c>
      <c r="CK58" s="465">
        <f t="shared" si="161"/>
        <v>1</v>
      </c>
      <c r="CL58" s="460">
        <f t="shared" si="162"/>
        <v>1</v>
      </c>
      <c r="CM58" s="222">
        <f t="shared" si="163"/>
        <v>0</v>
      </c>
      <c r="CN58" s="186">
        <f t="shared" si="164"/>
        <v>0</v>
      </c>
      <c r="CO58" s="222">
        <f t="shared" si="119"/>
        <v>0</v>
      </c>
      <c r="CP58" s="187">
        <f t="shared" si="120"/>
        <v>0</v>
      </c>
      <c r="CQ58" s="222">
        <f t="shared" si="121"/>
        <v>0</v>
      </c>
      <c r="CR58" s="187">
        <f t="shared" si="122"/>
        <v>0</v>
      </c>
      <c r="CS58" s="222">
        <f t="shared" si="165"/>
        <v>0</v>
      </c>
      <c r="CT58" s="186">
        <f t="shared" si="166"/>
        <v>0</v>
      </c>
      <c r="CU58" s="224"/>
      <c r="CV58" s="224"/>
      <c r="CW58" s="230" t="str">
        <f>IF(COUNTA('Datos Instalaciones'!$B$15:$B$64)=1,'Datos Instalaciones'!$B$15,IF('Datos Instalaciones'!$B63="","",'Datos Instalaciones'!$B63))</f>
        <v/>
      </c>
      <c r="CX58" s="230">
        <f>IF(COUNTA('Datos Instalaciones'!$C$15:$C$64)=1,'Datos Instalaciones'!$C$15,IF('Datos Instalaciones'!$C63="","",'Datos Instalaciones'!$C63))</f>
        <v>0</v>
      </c>
      <c r="CY58" s="230">
        <f>IF(COUNTA('Datos Instalaciones'!$D$15:$D$64)=1,'Datos Instalaciones'!$D$15,IF('Datos Instalaciones'!$D63="","",'Datos Instalaciones'!$D63))</f>
        <v>49</v>
      </c>
      <c r="CZ58" s="230" t="str">
        <f>IF(COUNTA('Datos Instalaciones'!$E$15:$E$64)=1,'Datos Instalaciones'!$E$15,IF('Datos Instalaciones'!$E63="","",'Datos Instalaciones'!$E63))</f>
        <v/>
      </c>
      <c r="DA58" s="230" t="str">
        <f>IF(COUNTA('Datos Instalaciones'!$F$15:$F$64)=1,'Datos Instalaciones'!$F$15,IF('Datos Instalaciones'!$F63="","",'Datos Instalaciones'!$F63))</f>
        <v>Seleccione</v>
      </c>
      <c r="DB58" s="230" t="str">
        <f>IF(COUNTA('Datos Instalaciones'!$G$15:$G$64)=1,'Datos Instalaciones'!$G$15,IF('Datos Instalaciones'!$G63="","",'Datos Instalaciones'!$G63))</f>
        <v/>
      </c>
      <c r="DC58" s="230" t="str">
        <f>IF(COUNTA('Datos Instalaciones'!$H$15:$H$64)=1,'Datos Instalaciones'!$H$15,IF('Datos Instalaciones'!$H63="","",'Datos Instalaciones'!$H63))</f>
        <v>Seleccione</v>
      </c>
      <c r="DD58" s="230" t="str">
        <f>IF(COUNTA('Datos Instalaciones'!$I$15:$I$64)=1,'Datos Instalaciones'!$I$15,IF('Datos Instalaciones'!$I63="","",'Datos Instalaciones'!$I63))</f>
        <v/>
      </c>
      <c r="DE58" s="230">
        <f>IF(COUNTA('Datos Instalaciones'!$J$15:$J$64)=1,'Datos Instalaciones'!$J$15,IF('Datos Instalaciones'!$J63="","",'Datos Instalaciones'!$J63))</f>
        <v>0</v>
      </c>
      <c r="DF58" s="230" t="str">
        <f>IF(COUNTA('Datos Instalaciones'!$K$15:$K$64)=1,'Datos Instalaciones'!$K$15,IF('Datos Instalaciones'!$K63="","",'Datos Instalaciones'!$K63))</f>
        <v>Seleccione</v>
      </c>
      <c r="DG58" s="230" t="str">
        <f>IF(COUNTA('Datos Instalaciones'!$L$15:$L$64)=1,'Datos Instalaciones'!$L$15,IF('Datos Instalaciones'!$L63="","",'Datos Instalaciones'!$L63))</f>
        <v/>
      </c>
      <c r="DH58" s="230">
        <f>IF(COUNTA('Datos Instalaciones'!$M$15:$M$64)=1,'Datos Instalaciones'!$M$15,IF('Datos Instalaciones'!$M63="","",'Datos Instalaciones'!$M63))</f>
        <v>0</v>
      </c>
      <c r="DI58" s="230" t="str">
        <f>IF(COUNTA('Datos Instalaciones'!$N$15:$N$64)=1,'Datos Instalaciones'!$N$15,IF('Datos Instalaciones'!$N63="","",'Datos Instalaciones'!$N63))</f>
        <v>Seleccione</v>
      </c>
      <c r="DJ58" s="230" t="str">
        <f>IF(COUNTA('Datos Instalaciones'!$O$15:$O$64)=1,'Datos Instalaciones'!$O$15,IF('Datos Instalaciones'!$O63="","",'Datos Instalaciones'!$O63))</f>
        <v/>
      </c>
      <c r="DK58" s="230" t="str">
        <f>IF(COUNTA('Datos Instalaciones'!$P$15:$P$64)=1,'Datos Instalaciones'!$P$15,IF('Datos Instalaciones'!$P63="","",'Datos Instalaciones'!$P63))</f>
        <v/>
      </c>
      <c r="DL58" s="230">
        <f>IF(COUNTA('Datos Instalaciones'!$Q$15:$Q$64)=1,'Datos Instalaciones'!$Q$15,IF('Datos Instalaciones'!$Q63="","",'Datos Instalaciones'!$Q63))</f>
        <v>0</v>
      </c>
      <c r="DM58" s="230" t="str">
        <f>IF(COUNTA('Datos Instalaciones'!$R$15:$R$64)=1,'Datos Instalaciones'!$R$15,IF('Datos Instalaciones'!$R63="","",'Datos Instalaciones'!$R63))</f>
        <v>Seleccione</v>
      </c>
      <c r="DN58" s="230" t="str">
        <f>IF(COUNTA('Datos Instalaciones'!$S$15:$S$64)=1,'Datos Instalaciones'!$S$15,IF('Datos Instalaciones'!$S63="","",'Datos Instalaciones'!$S63))</f>
        <v/>
      </c>
      <c r="DO58" s="230" t="str">
        <f>IF(COUNTA('Datos Instalaciones'!$T$15:$T$64)=1,'Datos Instalaciones'!$T$15,IF('Datos Instalaciones'!$T63="","",'Datos Instalaciones'!$T63))</f>
        <v/>
      </c>
      <c r="DP58" s="230">
        <f>IF(COUNTA('Datos Instalaciones'!$U$15:$U$64)=1,'Datos Instalaciones'!$U$15,IF('Datos Instalaciones'!$U63="","",'Datos Instalaciones'!$U63))</f>
        <v>0</v>
      </c>
      <c r="DQ58" s="230" t="str">
        <f>IF(COUNTA('Datos Instalaciones'!$V$15:$V$64)=1,'Datos Instalaciones'!$V$15,IF('Datos Instalaciones'!$V63="","",'Datos Instalaciones'!$V63))</f>
        <v>Seleccione</v>
      </c>
      <c r="DR58" s="230" t="str">
        <f>IF(COUNTA('Datos Instalaciones'!$W$15:$W$64)=1,'Datos Instalaciones'!$W$15,IF('Datos Instalaciones'!$W63="","",'Datos Instalaciones'!$W63))</f>
        <v/>
      </c>
      <c r="DS58" s="230" t="str">
        <f>IF(COUNTA('Datos Instalaciones'!$X$15:$X$64)=1,'Datos Instalaciones'!$X$15,IF('Datos Instalaciones'!$X63="","",'Datos Instalaciones'!$X63))</f>
        <v/>
      </c>
      <c r="DT58" s="230">
        <f>IF(COUNTA('Datos Instalaciones'!$Y$15:$Y$64)=1,'Datos Instalaciones'!$Y$15,IF('Datos Instalaciones'!$Y63="","",'Datos Instalaciones'!$Y63))</f>
        <v>0</v>
      </c>
      <c r="DU58" s="230" t="str">
        <f>IF(COUNTA('Datos Instalaciones'!$Z$15:$Z$64)=1,'Datos Instalaciones'!$Z$15,IF('Datos Instalaciones'!$Z63="","",'Datos Instalaciones'!$Z63))</f>
        <v>Seleccione</v>
      </c>
      <c r="DV58" s="230" t="str">
        <f>IF(COUNTA('Datos Instalaciones'!$AA$15:$AA$64)=1,'Datos Instalaciones'!$AA$15,IF('Datos Instalaciones'!$AA63="","",'Datos Instalaciones'!$AA63))</f>
        <v/>
      </c>
      <c r="DW58" s="230" t="str">
        <f>IF(COUNTA('Datos Instalaciones'!$AB$15:$AB$64)=1,'Datos Instalaciones'!$AB$15,IF('Datos Instalaciones'!$AB63="","",'Datos Instalaciones'!$AB63))</f>
        <v/>
      </c>
      <c r="DX58" s="230">
        <f>IF(COUNTA('Datos Instalaciones'!$AC$15:$AC$64)=1,'Datos Instalaciones'!$AC$15,IF('Datos Instalaciones'!$AC63="","",'Datos Instalaciones'!$AC63))</f>
        <v>0</v>
      </c>
      <c r="DY58" s="230">
        <f>IF(COUNTA('Datos Instalaciones'!$AD$15:$AD$64)=1,'Datos Instalaciones'!$AD$15,IF('Datos Instalaciones'!$AD63="","",'Datos Instalaciones'!$AD63))</f>
        <v>0</v>
      </c>
    </row>
    <row r="59" spans="1:129" s="237" customFormat="1" ht="30" customHeight="1" thickBot="1" x14ac:dyDescent="0.3">
      <c r="A59" s="518"/>
      <c r="B59" s="230" t="str">
        <f>IF(COUNTA('Datos Instalaciones'!$B$15:$B$64)=1,'Datos Instalaciones'!$B$15,IF('Datos Instalaciones'!$B64="","",'Datos Instalaciones'!$B64))</f>
        <v/>
      </c>
      <c r="C59" s="230">
        <f>IF(COUNTA('Datos Instalaciones'!$C$15:$C$64)=1,'Datos Instalaciones'!$C$15,IF('Datos Instalaciones'!$C64="","",'Datos Instalaciones'!$C64))</f>
        <v>0</v>
      </c>
      <c r="D59" s="476" t="s">
        <v>41</v>
      </c>
      <c r="E59" s="526" t="str">
        <f>+IF(D59="Seleccione","",VLOOKUP(D59,'Datos Instalaciones'!$E$15:$AD$64,26,FALSE))</f>
        <v/>
      </c>
      <c r="F59" s="527">
        <v>50</v>
      </c>
      <c r="G59" s="528" t="s">
        <v>411</v>
      </c>
      <c r="H59" s="529"/>
      <c r="I59" s="529"/>
      <c r="J59" s="529"/>
      <c r="K59" s="528"/>
      <c r="L59" s="476" t="s">
        <v>41</v>
      </c>
      <c r="M59" s="476" t="s">
        <v>41</v>
      </c>
      <c r="N59" s="530" t="s">
        <v>474</v>
      </c>
      <c r="O59" s="529"/>
      <c r="P59" s="531" t="s">
        <v>41</v>
      </c>
      <c r="Q59" s="531" t="s">
        <v>41</v>
      </c>
      <c r="R59" s="476" t="s">
        <v>41</v>
      </c>
      <c r="S59" s="532"/>
      <c r="T59" s="533"/>
      <c r="U59" s="533"/>
      <c r="V59" s="471">
        <f t="shared" si="151"/>
        <v>0</v>
      </c>
      <c r="W59" s="534" t="s">
        <v>76</v>
      </c>
      <c r="X59" s="535" t="s">
        <v>41</v>
      </c>
      <c r="Y59" s="536"/>
      <c r="Z59" s="537">
        <f t="shared" si="99"/>
        <v>0</v>
      </c>
      <c r="AA59" s="538"/>
      <c r="AB59" s="537">
        <f t="shared" si="100"/>
        <v>0</v>
      </c>
      <c r="AC59" s="539">
        <f t="shared" si="101"/>
        <v>0</v>
      </c>
      <c r="AD59" s="539">
        <f t="shared" si="152"/>
        <v>0</v>
      </c>
      <c r="AE59" s="539">
        <f t="shared" si="102"/>
        <v>0</v>
      </c>
      <c r="AF59" s="535" t="s">
        <v>41</v>
      </c>
      <c r="AG59" s="540"/>
      <c r="AH59" s="541">
        <f t="shared" si="103"/>
        <v>0</v>
      </c>
      <c r="AI59" s="538"/>
      <c r="AJ59" s="541">
        <f t="shared" si="104"/>
        <v>0</v>
      </c>
      <c r="AK59" s="542">
        <f t="shared" si="105"/>
        <v>0</v>
      </c>
      <c r="AL59" s="543">
        <f t="shared" si="153"/>
        <v>0</v>
      </c>
      <c r="AM59" s="543">
        <f t="shared" si="106"/>
        <v>0</v>
      </c>
      <c r="AN59" s="535" t="s">
        <v>41</v>
      </c>
      <c r="AO59" s="544"/>
      <c r="AP59" s="545">
        <f t="shared" si="107"/>
        <v>0</v>
      </c>
      <c r="AQ59" s="546"/>
      <c r="AR59" s="545">
        <f t="shared" si="108"/>
        <v>0</v>
      </c>
      <c r="AS59" s="547">
        <f t="shared" si="109"/>
        <v>0</v>
      </c>
      <c r="AT59" s="548">
        <f t="shared" si="154"/>
        <v>0</v>
      </c>
      <c r="AU59" s="548">
        <f t="shared" si="110"/>
        <v>0</v>
      </c>
      <c r="AV59" s="535" t="s">
        <v>41</v>
      </c>
      <c r="AW59" s="544"/>
      <c r="AX59" s="545">
        <f t="shared" si="111"/>
        <v>0</v>
      </c>
      <c r="AY59" s="546"/>
      <c r="AZ59" s="545">
        <f t="shared" si="112"/>
        <v>0</v>
      </c>
      <c r="BA59" s="549">
        <f t="shared" si="113"/>
        <v>0</v>
      </c>
      <c r="BB59" s="550">
        <f t="shared" si="155"/>
        <v>0</v>
      </c>
      <c r="BC59" s="551">
        <f t="shared" si="114"/>
        <v>0</v>
      </c>
      <c r="BD59" s="552" t="s">
        <v>41</v>
      </c>
      <c r="BE59" s="553">
        <f t="shared" si="156"/>
        <v>0</v>
      </c>
      <c r="BF59" s="554">
        <f t="shared" si="115"/>
        <v>0</v>
      </c>
      <c r="BG59" s="555">
        <f t="shared" si="157"/>
        <v>0</v>
      </c>
      <c r="BH59" s="554" t="e">
        <f t="shared" si="158"/>
        <v>#DIV/0!</v>
      </c>
      <c r="BI59" s="555">
        <f t="shared" si="159"/>
        <v>0</v>
      </c>
      <c r="BJ59" s="458" t="str">
        <f>+IF(D59="Seleccione","",VLOOKUP(D59,'Datos Instalaciones'!$E$15:$F$64,2,FALSE))</f>
        <v/>
      </c>
      <c r="BK59" s="458">
        <f t="shared" si="75"/>
        <v>1</v>
      </c>
      <c r="BL59" s="556" t="s">
        <v>41</v>
      </c>
      <c r="BM59" s="459">
        <f t="shared" si="76"/>
        <v>1</v>
      </c>
      <c r="BN59" s="557" t="str">
        <f t="shared" si="45"/>
        <v>Seleccione</v>
      </c>
      <c r="BO59" s="459">
        <f t="shared" si="46"/>
        <v>1</v>
      </c>
      <c r="BP59" s="462" t="s">
        <v>41</v>
      </c>
      <c r="BQ59" s="459">
        <f t="shared" si="36"/>
        <v>1</v>
      </c>
      <c r="BR59" s="556" t="s">
        <v>41</v>
      </c>
      <c r="BS59" s="459">
        <f t="shared" si="77"/>
        <v>1</v>
      </c>
      <c r="BT59" s="556" t="s">
        <v>41</v>
      </c>
      <c r="BU59" s="459">
        <f t="shared" si="78"/>
        <v>1</v>
      </c>
      <c r="BV59" s="556" t="s">
        <v>41</v>
      </c>
      <c r="BW59" s="459">
        <f t="shared" si="79"/>
        <v>1</v>
      </c>
      <c r="BX59" s="470" t="str">
        <f t="shared" si="47"/>
        <v>Seleccione</v>
      </c>
      <c r="BY59" s="459">
        <f t="shared" si="48"/>
        <v>1</v>
      </c>
      <c r="BZ59" s="459">
        <f t="shared" si="116"/>
        <v>1</v>
      </c>
      <c r="CA59" s="467">
        <f t="shared" ref="CA59:CG59" si="169">+CA58</f>
        <v>1</v>
      </c>
      <c r="CB59" s="467">
        <f t="shared" si="169"/>
        <v>1</v>
      </c>
      <c r="CC59" s="467">
        <f t="shared" si="169"/>
        <v>1</v>
      </c>
      <c r="CD59" s="467">
        <f t="shared" si="169"/>
        <v>1</v>
      </c>
      <c r="CE59" s="467">
        <f t="shared" si="169"/>
        <v>1</v>
      </c>
      <c r="CF59" s="467">
        <f t="shared" si="169"/>
        <v>1</v>
      </c>
      <c r="CG59" s="459">
        <f t="shared" si="169"/>
        <v>1</v>
      </c>
      <c r="CH59" s="556" t="s">
        <v>41</v>
      </c>
      <c r="CI59" s="559">
        <f t="shared" si="118"/>
        <v>1</v>
      </c>
      <c r="CJ59" s="560">
        <v>1</v>
      </c>
      <c r="CK59" s="465">
        <f t="shared" si="161"/>
        <v>1</v>
      </c>
      <c r="CL59" s="459">
        <f t="shared" si="162"/>
        <v>1</v>
      </c>
      <c r="CM59" s="222">
        <f t="shared" si="163"/>
        <v>0</v>
      </c>
      <c r="CN59" s="186">
        <f t="shared" si="164"/>
        <v>0</v>
      </c>
      <c r="CO59" s="222">
        <f t="shared" si="119"/>
        <v>0</v>
      </c>
      <c r="CP59" s="187">
        <f t="shared" si="120"/>
        <v>0</v>
      </c>
      <c r="CQ59" s="222">
        <f t="shared" si="121"/>
        <v>0</v>
      </c>
      <c r="CR59" s="187">
        <f t="shared" si="122"/>
        <v>0</v>
      </c>
      <c r="CS59" s="222">
        <f t="shared" si="165"/>
        <v>0</v>
      </c>
      <c r="CT59" s="186">
        <f t="shared" si="166"/>
        <v>0</v>
      </c>
      <c r="CU59" s="558"/>
      <c r="CV59" s="558"/>
      <c r="CW59" s="230" t="str">
        <f>IF(COUNTA('Datos Instalaciones'!$B$15:$B$64)=1,'Datos Instalaciones'!$B$15,IF('Datos Instalaciones'!$B64="","",'Datos Instalaciones'!$B64))</f>
        <v/>
      </c>
      <c r="CX59" s="230">
        <f>IF(COUNTA('Datos Instalaciones'!$C$15:$C$64)=1,'Datos Instalaciones'!$C$15,IF('Datos Instalaciones'!$C64="","",'Datos Instalaciones'!$C64))</f>
        <v>0</v>
      </c>
      <c r="CY59" s="230">
        <f>IF(COUNTA('Datos Instalaciones'!$D$15:$D$64)=1,'Datos Instalaciones'!$D$15,IF('Datos Instalaciones'!$D64="","",'Datos Instalaciones'!$D64))</f>
        <v>50</v>
      </c>
      <c r="CZ59" s="230" t="str">
        <f>IF(COUNTA('Datos Instalaciones'!$E$15:$E$64)=1,'Datos Instalaciones'!$E$15,IF('Datos Instalaciones'!$E64="","",'Datos Instalaciones'!$E64))</f>
        <v/>
      </c>
      <c r="DA59" s="230" t="str">
        <f>IF(COUNTA('Datos Instalaciones'!$F$15:$F$64)=1,'Datos Instalaciones'!$F$15,IF('Datos Instalaciones'!$F64="","",'Datos Instalaciones'!$F64))</f>
        <v>Seleccione</v>
      </c>
      <c r="DB59" s="230" t="str">
        <f>IF(COUNTA('Datos Instalaciones'!$G$15:$G$64)=1,'Datos Instalaciones'!$G$15,IF('Datos Instalaciones'!$G64="","",'Datos Instalaciones'!$G64))</f>
        <v/>
      </c>
      <c r="DC59" s="230" t="str">
        <f>IF(COUNTA('Datos Instalaciones'!$H$15:$H$64)=1,'Datos Instalaciones'!$H$15,IF('Datos Instalaciones'!$H64="","",'Datos Instalaciones'!$H64))</f>
        <v>Seleccione</v>
      </c>
      <c r="DD59" s="230" t="str">
        <f>IF(COUNTA('Datos Instalaciones'!$I$15:$I$64)=1,'Datos Instalaciones'!$I$15,IF('Datos Instalaciones'!$I64="","",'Datos Instalaciones'!$I64))</f>
        <v/>
      </c>
      <c r="DE59" s="230">
        <f>IF(COUNTA('Datos Instalaciones'!$J$15:$J$64)=1,'Datos Instalaciones'!$J$15,IF('Datos Instalaciones'!$J64="","",'Datos Instalaciones'!$J64))</f>
        <v>0</v>
      </c>
      <c r="DF59" s="230" t="str">
        <f>IF(COUNTA('Datos Instalaciones'!$K$15:$K$64)=1,'Datos Instalaciones'!$K$15,IF('Datos Instalaciones'!$K64="","",'Datos Instalaciones'!$K64))</f>
        <v>Seleccione</v>
      </c>
      <c r="DG59" s="230" t="str">
        <f>IF(COUNTA('Datos Instalaciones'!$L$15:$L$64)=1,'Datos Instalaciones'!$L$15,IF('Datos Instalaciones'!$L64="","",'Datos Instalaciones'!$L64))</f>
        <v/>
      </c>
      <c r="DH59" s="230">
        <f>IF(COUNTA('Datos Instalaciones'!$M$15:$M$64)=1,'Datos Instalaciones'!$M$15,IF('Datos Instalaciones'!$M64="","",'Datos Instalaciones'!$M64))</f>
        <v>0</v>
      </c>
      <c r="DI59" s="230" t="str">
        <f>IF(COUNTA('Datos Instalaciones'!$N$15:$N$64)=1,'Datos Instalaciones'!$N$15,IF('Datos Instalaciones'!$N64="","",'Datos Instalaciones'!$N64))</f>
        <v>Seleccione</v>
      </c>
      <c r="DJ59" s="230" t="str">
        <f>IF(COUNTA('Datos Instalaciones'!$O$15:$O$64)=1,'Datos Instalaciones'!$O$15,IF('Datos Instalaciones'!$O64="","",'Datos Instalaciones'!$O64))</f>
        <v/>
      </c>
      <c r="DK59" s="230" t="str">
        <f>IF(COUNTA('Datos Instalaciones'!$P$15:$P$64)=1,'Datos Instalaciones'!$P$15,IF('Datos Instalaciones'!$P64="","",'Datos Instalaciones'!$P64))</f>
        <v/>
      </c>
      <c r="DL59" s="230">
        <f>IF(COUNTA('Datos Instalaciones'!$Q$15:$Q$64)=1,'Datos Instalaciones'!$Q$15,IF('Datos Instalaciones'!$Q64="","",'Datos Instalaciones'!$Q64))</f>
        <v>0</v>
      </c>
      <c r="DM59" s="230" t="str">
        <f>IF(COUNTA('Datos Instalaciones'!$R$15:$R$64)=1,'Datos Instalaciones'!$R$15,IF('Datos Instalaciones'!$R64="","",'Datos Instalaciones'!$R64))</f>
        <v>Seleccione</v>
      </c>
      <c r="DN59" s="230" t="str">
        <f>IF(COUNTA('Datos Instalaciones'!$S$15:$S$64)=1,'Datos Instalaciones'!$S$15,IF('Datos Instalaciones'!$S64="","",'Datos Instalaciones'!$S64))</f>
        <v/>
      </c>
      <c r="DO59" s="230" t="str">
        <f>IF(COUNTA('Datos Instalaciones'!$T$15:$T$64)=1,'Datos Instalaciones'!$T$15,IF('Datos Instalaciones'!$T64="","",'Datos Instalaciones'!$T64))</f>
        <v/>
      </c>
      <c r="DP59" s="230">
        <f>IF(COUNTA('Datos Instalaciones'!$U$15:$U$64)=1,'Datos Instalaciones'!$U$15,IF('Datos Instalaciones'!$U64="","",'Datos Instalaciones'!$U64))</f>
        <v>0</v>
      </c>
      <c r="DQ59" s="230" t="str">
        <f>IF(COUNTA('Datos Instalaciones'!$V$15:$V$64)=1,'Datos Instalaciones'!$V$15,IF('Datos Instalaciones'!$V64="","",'Datos Instalaciones'!$V64))</f>
        <v>Seleccione</v>
      </c>
      <c r="DR59" s="230" t="str">
        <f>IF(COUNTA('Datos Instalaciones'!$W$15:$W$64)=1,'Datos Instalaciones'!$W$15,IF('Datos Instalaciones'!$W64="","",'Datos Instalaciones'!$W64))</f>
        <v/>
      </c>
      <c r="DS59" s="230" t="str">
        <f>IF(COUNTA('Datos Instalaciones'!$X$15:$X$64)=1,'Datos Instalaciones'!$X$15,IF('Datos Instalaciones'!$X64="","",'Datos Instalaciones'!$X64))</f>
        <v/>
      </c>
      <c r="DT59" s="230">
        <f>IF(COUNTA('Datos Instalaciones'!$Y$15:$Y$64)=1,'Datos Instalaciones'!$Y$15,IF('Datos Instalaciones'!$Y64="","",'Datos Instalaciones'!$Y64))</f>
        <v>0</v>
      </c>
      <c r="DU59" s="230" t="str">
        <f>IF(COUNTA('Datos Instalaciones'!$Z$15:$Z$64)=1,'Datos Instalaciones'!$Z$15,IF('Datos Instalaciones'!$Z64="","",'Datos Instalaciones'!$Z64))</f>
        <v>Seleccione</v>
      </c>
      <c r="DV59" s="230" t="str">
        <f>IF(COUNTA('Datos Instalaciones'!$AA$15:$AA$64)=1,'Datos Instalaciones'!$AA$15,IF('Datos Instalaciones'!$AA64="","",'Datos Instalaciones'!$AA64))</f>
        <v/>
      </c>
      <c r="DW59" s="230" t="str">
        <f>IF(COUNTA('Datos Instalaciones'!$AB$15:$AB$64)=1,'Datos Instalaciones'!$AB$15,IF('Datos Instalaciones'!$AB64="","",'Datos Instalaciones'!$AB64))</f>
        <v/>
      </c>
      <c r="DX59" s="230">
        <f>IF(COUNTA('Datos Instalaciones'!$AC$15:$AC$64)=1,'Datos Instalaciones'!$AC$15,IF('Datos Instalaciones'!$AC64="","",'Datos Instalaciones'!$AC64))</f>
        <v>0</v>
      </c>
      <c r="DY59" s="230">
        <f>IF(COUNTA('Datos Instalaciones'!$AD$15:$AD$64)=1,'Datos Instalaciones'!$AD$15,IF('Datos Instalaciones'!$AD64="","",'Datos Instalaciones'!$AD64))</f>
        <v>0</v>
      </c>
    </row>
    <row r="60" spans="1:129" s="237" customFormat="1" ht="15.75" customHeight="1" x14ac:dyDescent="0.25">
      <c r="A60" s="13"/>
      <c r="B60" s="13"/>
      <c r="C60" s="13"/>
      <c r="D60" s="13"/>
      <c r="E60" s="13"/>
      <c r="F60" s="13"/>
      <c r="G60" s="13"/>
      <c r="H60" s="407"/>
      <c r="I60" s="13"/>
      <c r="J60" s="13"/>
      <c r="K60" s="231"/>
      <c r="L60" s="13"/>
      <c r="M60" s="13"/>
      <c r="N60" s="14"/>
      <c r="O60" s="14"/>
      <c r="P60" s="197"/>
      <c r="Q60" s="14"/>
      <c r="R60" s="14"/>
      <c r="S60" s="14"/>
      <c r="T60" s="14"/>
      <c r="U60" s="14"/>
      <c r="V60" s="14"/>
      <c r="W60" s="15"/>
      <c r="X60" s="13"/>
      <c r="Y60" s="13"/>
      <c r="Z60" s="13"/>
      <c r="AA60" s="13"/>
      <c r="AB60" s="13"/>
      <c r="AC60" s="13"/>
      <c r="AD60" s="13"/>
      <c r="AE60" s="13"/>
      <c r="AF60" s="13"/>
      <c r="AG60" s="13"/>
      <c r="AH60" s="13"/>
      <c r="AI60" s="13"/>
      <c r="AJ60" s="13"/>
      <c r="AK60" s="13"/>
      <c r="AL60" s="13"/>
      <c r="AM60" s="13"/>
      <c r="AN60" s="20"/>
      <c r="AO60" s="20"/>
      <c r="AP60" s="20"/>
      <c r="AQ60" s="13"/>
      <c r="AR60" s="13"/>
      <c r="AS60" s="13"/>
      <c r="AT60" s="13"/>
      <c r="AU60" s="13"/>
      <c r="AV60" s="20"/>
      <c r="AW60" s="20"/>
      <c r="AX60" s="20"/>
      <c r="AY60" s="13"/>
      <c r="AZ60" s="13"/>
      <c r="BA60" s="13"/>
      <c r="BB60" s="13"/>
      <c r="BC60" s="13"/>
      <c r="BD60" s="13"/>
      <c r="BE60" s="13"/>
      <c r="BF60" s="13"/>
      <c r="BG60" s="13"/>
      <c r="BH60" s="13"/>
      <c r="BI60" s="13"/>
      <c r="BJ60" s="13"/>
      <c r="BK60" s="13"/>
      <c r="BL60" s="13"/>
      <c r="BM60" s="13"/>
      <c r="BN60" s="13"/>
      <c r="BO60" s="13"/>
      <c r="BP60" s="13"/>
      <c r="BQ60" s="13"/>
      <c r="BR60" s="188"/>
      <c r="BS60" s="188"/>
      <c r="BT60" s="13"/>
      <c r="BU60" s="13"/>
      <c r="BV60" s="13"/>
      <c r="BW60" s="13"/>
      <c r="BX60" s="13"/>
      <c r="BY60" s="13"/>
      <c r="BZ60" s="13"/>
      <c r="CA60" s="210"/>
      <c r="CB60" s="210"/>
      <c r="CC60" s="210"/>
      <c r="CD60" s="210"/>
      <c r="CE60" s="210"/>
      <c r="CF60" s="210"/>
      <c r="CG60" s="210"/>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row>
    <row r="61" spans="1:129" s="237" customFormat="1" ht="15.75" customHeight="1" x14ac:dyDescent="0.25">
      <c r="A61" s="255"/>
      <c r="B61" s="256" t="s">
        <v>38</v>
      </c>
      <c r="C61" s="256"/>
      <c r="D61" s="17" t="s">
        <v>38</v>
      </c>
      <c r="E61" s="256"/>
      <c r="F61" s="256"/>
      <c r="G61" s="257"/>
      <c r="H61" s="408"/>
      <c r="I61" s="257"/>
      <c r="J61" s="257"/>
      <c r="K61" s="258"/>
      <c r="L61" s="255"/>
      <c r="M61" s="259"/>
      <c r="N61" s="255"/>
      <c r="O61" s="255"/>
      <c r="P61" s="260"/>
      <c r="Q61" s="255"/>
      <c r="R61" s="255"/>
      <c r="S61" s="259"/>
      <c r="T61" s="255"/>
      <c r="U61" s="255"/>
      <c r="V61" s="259"/>
      <c r="W61" s="261"/>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62"/>
      <c r="BO61" s="262"/>
      <c r="BP61" s="255"/>
      <c r="BQ61" s="255"/>
      <c r="BR61" s="261"/>
      <c r="BS61" s="261"/>
      <c r="BT61" s="255"/>
      <c r="BU61" s="255"/>
      <c r="BV61" s="255"/>
      <c r="BW61" s="255"/>
      <c r="BX61" s="255"/>
      <c r="BY61" s="255"/>
      <c r="BZ61" s="255"/>
      <c r="CA61" s="263"/>
      <c r="CB61" s="263"/>
      <c r="CC61" s="263"/>
      <c r="CD61" s="263"/>
      <c r="CE61" s="263"/>
      <c r="CF61" s="263"/>
      <c r="CG61" s="263"/>
      <c r="CH61" s="262"/>
      <c r="CI61" s="262"/>
      <c r="CJ61" s="264"/>
      <c r="CK61" s="255"/>
      <c r="CL61" s="259"/>
      <c r="CM61" s="259"/>
      <c r="CN61" s="255"/>
      <c r="CO61" s="259"/>
      <c r="CP61" s="255"/>
      <c r="CQ61" s="259"/>
      <c r="CR61" s="255"/>
      <c r="CS61" s="259"/>
      <c r="CT61" s="255"/>
      <c r="CU61" s="259"/>
      <c r="CV61" s="255"/>
      <c r="CW61" s="256"/>
      <c r="CX61" s="256"/>
      <c r="CY61" s="256"/>
      <c r="CZ61" s="256"/>
      <c r="DA61" s="256"/>
    </row>
    <row r="62" spans="1:129" s="237" customFormat="1" ht="15.75" hidden="1" customHeight="1" x14ac:dyDescent="0.25">
      <c r="A62" s="254"/>
      <c r="B62" s="254"/>
      <c r="C62" s="254"/>
      <c r="D62" s="254"/>
      <c r="E62" s="254"/>
      <c r="F62" s="254"/>
      <c r="G62" s="244"/>
      <c r="H62" s="409"/>
      <c r="I62" s="244"/>
      <c r="J62" s="244"/>
      <c r="K62" s="245"/>
      <c r="L62" s="265"/>
      <c r="M62" s="246"/>
      <c r="N62" s="265"/>
      <c r="O62" s="265"/>
      <c r="P62" s="247"/>
      <c r="Q62" s="265"/>
      <c r="R62" s="265"/>
      <c r="S62" s="246"/>
      <c r="T62" s="265"/>
      <c r="U62" s="266"/>
      <c r="V62" s="248"/>
      <c r="W62" s="267"/>
      <c r="X62" s="254"/>
      <c r="Y62" s="254"/>
      <c r="Z62" s="254"/>
      <c r="AA62" s="254"/>
      <c r="AB62" s="254"/>
      <c r="AC62" s="254"/>
      <c r="AD62" s="254"/>
      <c r="AE62" s="254"/>
      <c r="AF62" s="254"/>
      <c r="AG62" s="254"/>
      <c r="AH62" s="254"/>
      <c r="AI62" s="254"/>
      <c r="AJ62" s="254"/>
      <c r="AK62" s="254"/>
      <c r="AL62" s="268"/>
      <c r="AM62" s="254"/>
      <c r="AN62" s="268"/>
      <c r="AO62" s="268"/>
      <c r="AP62" s="254"/>
      <c r="AQ62" s="254"/>
      <c r="AR62" s="254"/>
      <c r="AS62" s="254"/>
      <c r="AT62" s="268"/>
      <c r="AU62" s="254"/>
      <c r="AV62" s="268"/>
      <c r="AW62" s="268"/>
      <c r="AX62" s="254"/>
      <c r="AY62" s="254"/>
      <c r="AZ62" s="254"/>
      <c r="BA62" s="254"/>
      <c r="BB62" s="254"/>
      <c r="BC62" s="254"/>
      <c r="BD62" s="254"/>
      <c r="BE62" s="254"/>
      <c r="BF62" s="254"/>
      <c r="BG62" s="254"/>
      <c r="BH62" s="254"/>
      <c r="BI62" s="254"/>
      <c r="BJ62" s="254"/>
      <c r="BK62" s="254"/>
      <c r="BL62" s="254"/>
      <c r="BM62" s="254"/>
      <c r="BN62" s="254"/>
      <c r="BO62" s="254"/>
      <c r="BP62" s="254"/>
      <c r="BQ62" s="254"/>
      <c r="BR62" s="267"/>
      <c r="BS62" s="267"/>
      <c r="BT62" s="254"/>
      <c r="BU62" s="254"/>
      <c r="BV62" s="254"/>
      <c r="BW62" s="254"/>
      <c r="BX62" s="254"/>
      <c r="BY62" s="254"/>
      <c r="BZ62" s="254"/>
      <c r="CA62" s="269"/>
      <c r="CB62" s="269"/>
      <c r="CC62" s="269"/>
      <c r="CD62" s="269"/>
      <c r="CE62" s="269"/>
      <c r="CF62" s="269"/>
      <c r="CG62" s="269"/>
      <c r="CH62" s="254"/>
      <c r="CI62" s="254"/>
      <c r="CJ62" s="244"/>
      <c r="CK62" s="254"/>
      <c r="CL62" s="244"/>
      <c r="CM62" s="244"/>
      <c r="CN62" s="254"/>
      <c r="CO62" s="244"/>
      <c r="CP62" s="254"/>
      <c r="CQ62" s="244"/>
      <c r="CR62" s="254"/>
      <c r="CS62" s="244"/>
      <c r="CT62" s="254"/>
      <c r="CU62" s="244"/>
      <c r="CV62" s="254"/>
      <c r="CW62" s="254"/>
      <c r="CX62" s="254"/>
      <c r="CY62" s="254"/>
      <c r="CZ62" s="254"/>
      <c r="DA62" s="254"/>
    </row>
    <row r="63" spans="1:129" s="237" customFormat="1" ht="15.75" hidden="1" customHeight="1" x14ac:dyDescent="0.25">
      <c r="A63" s="254"/>
      <c r="B63" s="270"/>
      <c r="C63" s="270"/>
      <c r="D63" s="270"/>
      <c r="E63" s="270"/>
      <c r="G63" s="270"/>
      <c r="H63" s="73"/>
      <c r="K63" s="270" t="s">
        <v>115</v>
      </c>
      <c r="P63" s="272"/>
      <c r="U63" s="266"/>
      <c r="V63" s="248"/>
      <c r="W63" s="267"/>
      <c r="X63" s="254"/>
      <c r="Y63" s="254"/>
      <c r="Z63" s="254"/>
      <c r="AA63" s="267"/>
      <c r="AB63" s="267"/>
      <c r="AC63" s="254"/>
      <c r="AD63" s="254"/>
      <c r="AE63" s="254"/>
      <c r="AF63" s="254"/>
      <c r="AG63" s="254"/>
      <c r="AH63" s="254"/>
      <c r="AI63" s="254"/>
      <c r="AJ63" s="254"/>
      <c r="AK63" s="268"/>
      <c r="AL63" s="254"/>
      <c r="AM63" s="268"/>
      <c r="AN63" s="268"/>
      <c r="AO63" s="254"/>
      <c r="AP63" s="254"/>
      <c r="AQ63" s="254"/>
      <c r="AR63" s="254"/>
      <c r="AS63" s="268"/>
      <c r="AT63" s="254"/>
      <c r="AU63" s="268"/>
      <c r="AV63" s="268"/>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67"/>
      <c r="BS63" s="267"/>
      <c r="BT63" s="254"/>
      <c r="BU63" s="254"/>
      <c r="BV63" s="254"/>
      <c r="BW63" s="254"/>
      <c r="BX63" s="254"/>
      <c r="BY63" s="254"/>
      <c r="BZ63" s="254"/>
      <c r="CA63" s="269"/>
      <c r="CB63" s="269"/>
      <c r="CC63" s="269"/>
      <c r="CD63" s="269"/>
      <c r="CE63" s="269"/>
      <c r="CF63" s="269"/>
      <c r="CG63" s="269"/>
      <c r="CH63" s="254"/>
      <c r="CI63" s="254"/>
      <c r="CJ63" s="244"/>
      <c r="CK63" s="254"/>
      <c r="CL63" s="244"/>
      <c r="CM63" s="244"/>
      <c r="CN63" s="254"/>
      <c r="CO63" s="244"/>
      <c r="CP63" s="254"/>
      <c r="CQ63" s="244"/>
      <c r="CR63" s="254"/>
      <c r="CS63" s="244"/>
      <c r="CT63" s="254"/>
      <c r="CU63" s="244"/>
      <c r="CV63" s="254"/>
      <c r="CW63" s="270"/>
      <c r="CX63" s="270"/>
      <c r="CY63" s="270"/>
      <c r="CZ63" s="270"/>
      <c r="DA63" s="270"/>
    </row>
    <row r="64" spans="1:129" s="237" customFormat="1" ht="15.75" hidden="1" customHeight="1" x14ac:dyDescent="0.25">
      <c r="A64" s="254"/>
      <c r="H64" s="73"/>
      <c r="K64" s="271"/>
      <c r="P64" s="272"/>
      <c r="W64" s="267"/>
      <c r="X64" s="254"/>
      <c r="Y64" s="254"/>
      <c r="Z64" s="254"/>
      <c r="AA64" s="273" t="s">
        <v>78</v>
      </c>
      <c r="AB64" s="214" t="s">
        <v>519</v>
      </c>
      <c r="AC64" s="214" t="s">
        <v>519</v>
      </c>
      <c r="AD64" s="254"/>
      <c r="AE64" s="254"/>
      <c r="AF64" s="254"/>
      <c r="AG64" s="254"/>
      <c r="AH64" s="254"/>
      <c r="AI64" s="254"/>
      <c r="AJ64" s="254"/>
      <c r="AK64" s="254"/>
      <c r="AL64" s="254"/>
      <c r="AM64" s="254"/>
      <c r="AN64" s="254"/>
      <c r="AO64" s="268"/>
      <c r="AP64" s="254"/>
      <c r="AQ64" s="268"/>
      <c r="AR64" s="268"/>
      <c r="AS64" s="254"/>
      <c r="AT64" s="254"/>
      <c r="AU64" s="254"/>
      <c r="AV64" s="254"/>
      <c r="AW64" s="268"/>
      <c r="AX64" s="254"/>
      <c r="AY64" s="268"/>
      <c r="AZ64" s="268"/>
      <c r="BA64" s="254"/>
      <c r="BB64" s="254"/>
      <c r="BC64" s="254"/>
      <c r="BD64" s="254"/>
      <c r="BE64" s="254"/>
      <c r="BF64" s="254"/>
      <c r="BG64" s="254"/>
      <c r="BH64" s="254"/>
      <c r="BI64" s="254"/>
      <c r="BJ64" s="254"/>
      <c r="BK64" s="254"/>
      <c r="BL64" s="254"/>
      <c r="BM64" s="254"/>
      <c r="BN64" s="254"/>
      <c r="BO64" s="254"/>
      <c r="BP64" s="254"/>
      <c r="BQ64" s="254"/>
      <c r="BR64" s="267"/>
      <c r="BS64" s="267"/>
      <c r="BT64" s="254"/>
      <c r="BU64" s="254"/>
      <c r="BV64" s="254"/>
      <c r="BW64" s="254"/>
      <c r="BX64" s="254"/>
      <c r="BY64" s="254"/>
      <c r="BZ64" s="254"/>
      <c r="CA64" s="269"/>
      <c r="CB64" s="269"/>
      <c r="CC64" s="269"/>
      <c r="CD64" s="269"/>
      <c r="CE64" s="269"/>
      <c r="CF64" s="269"/>
      <c r="CG64" s="269"/>
      <c r="CH64" s="254"/>
      <c r="CI64" s="254"/>
      <c r="CJ64" s="244"/>
      <c r="CK64" s="254"/>
      <c r="CL64" s="244"/>
      <c r="CM64" s="244"/>
      <c r="CN64" s="254"/>
      <c r="CO64" s="244"/>
      <c r="CP64" s="254"/>
      <c r="CQ64" s="244"/>
      <c r="CR64" s="254"/>
      <c r="CS64" s="244"/>
      <c r="CT64" s="254"/>
      <c r="CU64" s="244"/>
      <c r="CV64" s="254"/>
    </row>
    <row r="65" spans="1:105" s="609" customFormat="1" ht="73.5" hidden="1" customHeight="1" x14ac:dyDescent="0.2">
      <c r="A65" s="606"/>
      <c r="B65" s="606"/>
      <c r="C65" s="606"/>
      <c r="D65" s="606"/>
      <c r="E65" s="606"/>
      <c r="F65" s="606"/>
      <c r="G65" s="607"/>
      <c r="H65" s="608"/>
      <c r="K65" s="610"/>
      <c r="L65" s="611" t="s">
        <v>116</v>
      </c>
      <c r="M65" s="612" t="s">
        <v>339</v>
      </c>
      <c r="N65" s="612" t="s">
        <v>428</v>
      </c>
      <c r="O65" s="613"/>
      <c r="P65" s="614" t="s">
        <v>407</v>
      </c>
      <c r="Q65" s="611" t="s">
        <v>117</v>
      </c>
      <c r="R65" s="611" t="s">
        <v>467</v>
      </c>
      <c r="S65" s="615"/>
      <c r="T65" s="613"/>
      <c r="U65" s="613"/>
      <c r="V65" s="613"/>
      <c r="W65" s="614" t="s">
        <v>118</v>
      </c>
      <c r="X65" s="616" t="s">
        <v>80</v>
      </c>
      <c r="Y65" s="616" t="s">
        <v>65</v>
      </c>
      <c r="Z65" s="616" t="s">
        <v>63</v>
      </c>
      <c r="AA65" s="617" t="s">
        <v>31</v>
      </c>
      <c r="AB65" s="618" t="s">
        <v>30</v>
      </c>
      <c r="AC65" s="616" t="s">
        <v>119</v>
      </c>
      <c r="AD65" s="606"/>
      <c r="AE65" s="606"/>
      <c r="AF65" s="606"/>
      <c r="AG65" s="606"/>
      <c r="AH65" s="751"/>
      <c r="AI65" s="752"/>
      <c r="AJ65" s="753"/>
      <c r="AK65" s="606"/>
      <c r="AL65" s="606"/>
      <c r="AM65" s="606"/>
      <c r="AN65" s="606"/>
      <c r="AO65" s="619"/>
      <c r="AP65" s="606"/>
      <c r="AQ65" s="619"/>
      <c r="AR65" s="619"/>
      <c r="AS65" s="606"/>
      <c r="AT65" s="606"/>
      <c r="AU65" s="606"/>
      <c r="AV65" s="606"/>
      <c r="AW65" s="619"/>
      <c r="AX65" s="606"/>
      <c r="AY65" s="619"/>
      <c r="AZ65" s="619"/>
      <c r="BA65" s="606"/>
      <c r="BB65" s="606"/>
      <c r="BC65" s="606"/>
      <c r="BD65" s="611" t="s">
        <v>120</v>
      </c>
      <c r="BE65" s="606"/>
      <c r="BF65" s="606"/>
      <c r="BG65" s="606"/>
      <c r="BH65" s="606"/>
      <c r="BI65" s="606"/>
      <c r="BJ65" s="747" t="s">
        <v>48</v>
      </c>
      <c r="BK65" s="727"/>
      <c r="BL65" s="747" t="s">
        <v>121</v>
      </c>
      <c r="BM65" s="727"/>
      <c r="BN65" s="275" t="s">
        <v>122</v>
      </c>
      <c r="BO65" s="276"/>
      <c r="BP65" s="747" t="s">
        <v>50</v>
      </c>
      <c r="BQ65" s="727"/>
      <c r="BR65" s="726" t="s">
        <v>51</v>
      </c>
      <c r="BS65" s="727"/>
      <c r="BT65" s="747" t="s">
        <v>123</v>
      </c>
      <c r="BU65" s="727"/>
      <c r="BV65" s="747" t="s">
        <v>124</v>
      </c>
      <c r="BW65" s="727"/>
      <c r="BX65" s="606"/>
      <c r="BY65" s="606"/>
      <c r="BZ65" s="606"/>
      <c r="CA65" s="277"/>
      <c r="CB65" s="277"/>
      <c r="CC65" s="277"/>
      <c r="CD65" s="277"/>
      <c r="CE65" s="277"/>
      <c r="CF65" s="277"/>
      <c r="CG65" s="277"/>
      <c r="CH65" s="726" t="s">
        <v>125</v>
      </c>
      <c r="CI65" s="727"/>
      <c r="CJ65" s="620"/>
      <c r="CK65" s="606"/>
      <c r="CL65" s="607"/>
      <c r="CM65" s="607"/>
      <c r="CN65" s="606"/>
      <c r="CO65" s="607"/>
      <c r="CP65" s="621" t="s">
        <v>126</v>
      </c>
      <c r="CQ65" s="621" t="s">
        <v>511</v>
      </c>
      <c r="CR65" s="606"/>
      <c r="CS65" s="607"/>
      <c r="CT65" s="606"/>
      <c r="CU65" s="607"/>
      <c r="CV65" s="606"/>
      <c r="CW65" s="606"/>
      <c r="CX65" s="606"/>
      <c r="CY65" s="606"/>
      <c r="CZ65" s="606"/>
      <c r="DA65" s="606"/>
    </row>
    <row r="66" spans="1:105" s="237" customFormat="1" ht="15" hidden="1" customHeight="1" x14ac:dyDescent="0.25">
      <c r="A66" s="254"/>
      <c r="B66" s="254"/>
      <c r="C66" s="254"/>
      <c r="D66" s="254"/>
      <c r="E66" s="254"/>
      <c r="F66" s="254"/>
      <c r="G66" s="244"/>
      <c r="H66" s="73"/>
      <c r="K66" s="278"/>
      <c r="L66" s="279" t="s">
        <v>41</v>
      </c>
      <c r="M66" s="280" t="s">
        <v>41</v>
      </c>
      <c r="N66" s="281"/>
      <c r="O66" s="282"/>
      <c r="P66" s="283" t="s">
        <v>41</v>
      </c>
      <c r="Q66" s="284" t="s">
        <v>41</v>
      </c>
      <c r="R66" s="284" t="s">
        <v>41</v>
      </c>
      <c r="S66" s="250"/>
      <c r="T66" s="282"/>
      <c r="U66" s="282"/>
      <c r="V66" s="282"/>
      <c r="W66" s="283" t="s">
        <v>41</v>
      </c>
      <c r="X66" s="284" t="s">
        <v>41</v>
      </c>
      <c r="Y66" s="254"/>
      <c r="Z66" s="254"/>
      <c r="AA66" s="269"/>
      <c r="AB66" s="285"/>
      <c r="AC66" s="286"/>
      <c r="AD66" s="254"/>
      <c r="AE66" s="254"/>
      <c r="AF66" s="254"/>
      <c r="AG66" s="254"/>
      <c r="AH66" s="254"/>
      <c r="AI66" s="254"/>
      <c r="AJ66" s="254"/>
      <c r="AK66" s="254"/>
      <c r="AL66" s="254"/>
      <c r="AM66" s="254"/>
      <c r="AN66" s="254"/>
      <c r="AO66" s="268"/>
      <c r="AP66" s="254"/>
      <c r="AQ66" s="268"/>
      <c r="AR66" s="268"/>
      <c r="AS66" s="254"/>
      <c r="AT66" s="254"/>
      <c r="AU66" s="254"/>
      <c r="AV66" s="254"/>
      <c r="AW66" s="268"/>
      <c r="AX66" s="254"/>
      <c r="AY66" s="268"/>
      <c r="AZ66" s="268"/>
      <c r="BA66" s="254"/>
      <c r="BB66" s="254"/>
      <c r="BC66" s="254"/>
      <c r="BD66" s="274" t="s">
        <v>41</v>
      </c>
      <c r="BE66" s="254"/>
      <c r="BF66" s="254"/>
      <c r="BG66" s="254"/>
      <c r="BH66" s="254"/>
      <c r="BI66" s="254"/>
      <c r="BJ66" s="287" t="s">
        <v>41</v>
      </c>
      <c r="BK66" s="288"/>
      <c r="BL66" s="287" t="s">
        <v>41</v>
      </c>
      <c r="BM66" s="276"/>
      <c r="BN66" s="289" t="s">
        <v>41</v>
      </c>
      <c r="BO66" s="276"/>
      <c r="BP66" s="289" t="s">
        <v>41</v>
      </c>
      <c r="BQ66" s="276"/>
      <c r="BR66" s="290" t="s">
        <v>41</v>
      </c>
      <c r="BS66" s="291"/>
      <c r="BT66" s="289" t="s">
        <v>41</v>
      </c>
      <c r="BU66" s="276"/>
      <c r="BV66" s="733" t="s">
        <v>41</v>
      </c>
      <c r="BW66" s="734"/>
      <c r="BX66" s="254"/>
      <c r="BY66" s="254"/>
      <c r="BZ66" s="254"/>
      <c r="CA66" s="292"/>
      <c r="CB66" s="292"/>
      <c r="CC66" s="292"/>
      <c r="CD66" s="292"/>
      <c r="CE66" s="292"/>
      <c r="CF66" s="292"/>
      <c r="CG66" s="277"/>
      <c r="CH66" s="738" t="s">
        <v>41</v>
      </c>
      <c r="CI66" s="734"/>
      <c r="CJ66" s="251"/>
      <c r="CK66" s="254"/>
      <c r="CL66" s="244"/>
      <c r="CM66" s="244"/>
      <c r="CN66" s="254"/>
      <c r="CO66" s="244"/>
      <c r="CP66" s="314">
        <v>7.4999999999999997E-2</v>
      </c>
      <c r="CQ66" s="225">
        <v>1100</v>
      </c>
      <c r="CS66" s="293"/>
      <c r="CT66" s="254"/>
      <c r="CU66" s="244"/>
      <c r="CV66" s="254"/>
      <c r="CW66" s="254"/>
      <c r="CX66" s="254"/>
      <c r="CY66" s="254"/>
      <c r="CZ66" s="254"/>
      <c r="DA66" s="254"/>
    </row>
    <row r="67" spans="1:105" s="237" customFormat="1" ht="15.75" hidden="1" customHeight="1" x14ac:dyDescent="0.25">
      <c r="A67" s="254"/>
      <c r="B67" s="254"/>
      <c r="C67" s="254"/>
      <c r="D67" s="254"/>
      <c r="E67" s="254"/>
      <c r="F67" s="254"/>
      <c r="G67" s="244"/>
      <c r="H67" s="73"/>
      <c r="K67" s="294"/>
      <c r="L67" s="295" t="s">
        <v>134</v>
      </c>
      <c r="M67" s="296" t="s">
        <v>340</v>
      </c>
      <c r="N67" s="297"/>
      <c r="O67" s="298"/>
      <c r="P67" s="299" t="s">
        <v>128</v>
      </c>
      <c r="Q67" s="300" t="s">
        <v>128</v>
      </c>
      <c r="R67" s="301" t="s">
        <v>389</v>
      </c>
      <c r="S67" s="396"/>
      <c r="T67" s="298"/>
      <c r="U67" s="298"/>
      <c r="V67" s="298"/>
      <c r="W67" s="302" t="s">
        <v>129</v>
      </c>
      <c r="X67" s="300" t="s">
        <v>82</v>
      </c>
      <c r="Y67" s="303" t="s">
        <v>83</v>
      </c>
      <c r="Z67" s="303" t="s">
        <v>130</v>
      </c>
      <c r="AA67" s="304" t="s">
        <v>84</v>
      </c>
      <c r="AB67" s="217">
        <v>0.2702</v>
      </c>
      <c r="AC67" s="305">
        <v>0</v>
      </c>
      <c r="AD67" s="254"/>
      <c r="AE67" s="254"/>
      <c r="AF67" s="254"/>
      <c r="AG67" s="254"/>
      <c r="AH67" s="306"/>
      <c r="AI67" s="254"/>
      <c r="AJ67" s="307"/>
      <c r="AK67" s="254"/>
      <c r="AL67" s="254"/>
      <c r="AM67" s="254"/>
      <c r="AN67" s="254"/>
      <c r="AO67" s="268"/>
      <c r="AP67" s="254"/>
      <c r="AQ67" s="268"/>
      <c r="AR67" s="268"/>
      <c r="AS67" s="254"/>
      <c r="AT67" s="254"/>
      <c r="AU67" s="254"/>
      <c r="AV67" s="254"/>
      <c r="AW67" s="268"/>
      <c r="AX67" s="254"/>
      <c r="AY67" s="268"/>
      <c r="AZ67" s="268"/>
      <c r="BA67" s="254"/>
      <c r="BB67" s="254"/>
      <c r="BC67" s="254"/>
      <c r="BD67" s="76" t="s">
        <v>131</v>
      </c>
      <c r="BE67" s="254"/>
      <c r="BF67" s="254"/>
      <c r="BG67" s="254"/>
      <c r="BH67" s="254"/>
      <c r="BI67" s="254"/>
      <c r="BJ67" s="308" t="s">
        <v>132</v>
      </c>
      <c r="BK67" s="308">
        <v>1.2</v>
      </c>
      <c r="BL67" s="288" t="s">
        <v>133</v>
      </c>
      <c r="BM67" s="288">
        <v>2</v>
      </c>
      <c r="BN67" s="288" t="s">
        <v>459</v>
      </c>
      <c r="BO67" s="415">
        <v>2</v>
      </c>
      <c r="BP67" s="288" t="s">
        <v>536</v>
      </c>
      <c r="BQ67" s="288">
        <v>2</v>
      </c>
      <c r="BR67" s="288" t="s">
        <v>128</v>
      </c>
      <c r="BS67" s="309">
        <v>3</v>
      </c>
      <c r="BT67" s="288" t="s">
        <v>528</v>
      </c>
      <c r="BU67" s="288">
        <v>1.05</v>
      </c>
      <c r="BV67" s="310" t="s">
        <v>138</v>
      </c>
      <c r="BW67" s="312">
        <v>1.1000000000000001</v>
      </c>
      <c r="BX67" s="254"/>
      <c r="BY67" s="254"/>
      <c r="BZ67" s="254"/>
      <c r="CA67" s="311"/>
      <c r="CB67" s="311"/>
      <c r="CC67" s="311"/>
      <c r="CD67" s="311"/>
      <c r="CE67" s="311"/>
      <c r="CF67" s="311"/>
      <c r="CG67" s="277"/>
      <c r="CH67" s="288" t="s">
        <v>523</v>
      </c>
      <c r="CI67" s="312">
        <v>0</v>
      </c>
      <c r="CJ67" s="313"/>
      <c r="CK67" s="254"/>
      <c r="CL67" s="244"/>
      <c r="CM67" s="244"/>
      <c r="CN67" s="254"/>
      <c r="CO67" s="244"/>
      <c r="CS67" s="293"/>
      <c r="CT67" s="254"/>
      <c r="CU67" s="244"/>
      <c r="CV67" s="254"/>
      <c r="CW67" s="254"/>
      <c r="CX67" s="254"/>
      <c r="CY67" s="254"/>
      <c r="CZ67" s="254"/>
      <c r="DA67" s="254"/>
    </row>
    <row r="68" spans="1:105" s="237" customFormat="1" ht="27" hidden="1" customHeight="1" x14ac:dyDescent="0.25">
      <c r="A68" s="254"/>
      <c r="B68" s="254"/>
      <c r="C68" s="254"/>
      <c r="D68" s="254"/>
      <c r="E68" s="254"/>
      <c r="F68" s="254"/>
      <c r="G68" s="244"/>
      <c r="H68" s="73"/>
      <c r="K68" s="315"/>
      <c r="L68" s="295" t="s">
        <v>127</v>
      </c>
      <c r="M68" s="296" t="s">
        <v>420</v>
      </c>
      <c r="N68" s="297" t="s">
        <v>418</v>
      </c>
      <c r="O68" s="298"/>
      <c r="P68" s="316" t="s">
        <v>131</v>
      </c>
      <c r="Q68" s="317" t="s">
        <v>131</v>
      </c>
      <c r="R68" s="318" t="s">
        <v>452</v>
      </c>
      <c r="S68" s="396"/>
      <c r="T68" s="298"/>
      <c r="U68" s="298"/>
      <c r="V68" s="298"/>
      <c r="W68" s="319" t="s">
        <v>135</v>
      </c>
      <c r="X68" s="317" t="s">
        <v>77</v>
      </c>
      <c r="Y68" s="303" t="s">
        <v>83</v>
      </c>
      <c r="Z68" s="303" t="s">
        <v>130</v>
      </c>
      <c r="AA68" s="320" t="s">
        <v>84</v>
      </c>
      <c r="AB68" s="217">
        <v>0.1769</v>
      </c>
      <c r="AC68" s="305">
        <v>0</v>
      </c>
      <c r="AD68" s="254"/>
      <c r="AE68" s="254"/>
      <c r="AF68" s="254"/>
      <c r="AG68" s="254"/>
      <c r="AH68" s="254"/>
      <c r="AI68" s="254"/>
      <c r="AJ68" s="307"/>
      <c r="AK68" s="254"/>
      <c r="AL68" s="254"/>
      <c r="AM68" s="254"/>
      <c r="AN68" s="254"/>
      <c r="AO68" s="268"/>
      <c r="AP68" s="254"/>
      <c r="AQ68" s="268"/>
      <c r="AR68" s="268"/>
      <c r="AS68" s="254"/>
      <c r="AT68" s="254"/>
      <c r="AU68" s="254"/>
      <c r="AV68" s="254"/>
      <c r="AW68" s="268"/>
      <c r="AX68" s="254"/>
      <c r="AY68" s="268"/>
      <c r="AZ68" s="268"/>
      <c r="BA68" s="254"/>
      <c r="BB68" s="254"/>
      <c r="BC68" s="254"/>
      <c r="BD68" s="76" t="s">
        <v>128</v>
      </c>
      <c r="BE68" s="254"/>
      <c r="BF68" s="254"/>
      <c r="BG68" s="254"/>
      <c r="BH68" s="254"/>
      <c r="BI68" s="254"/>
      <c r="BJ68" s="308" t="s">
        <v>136</v>
      </c>
      <c r="BK68" s="308">
        <v>1.2</v>
      </c>
      <c r="BL68" s="288" t="s">
        <v>137</v>
      </c>
      <c r="BM68" s="288">
        <v>1.8</v>
      </c>
      <c r="BN68" s="288" t="s">
        <v>460</v>
      </c>
      <c r="BO68" s="288">
        <v>1.5</v>
      </c>
      <c r="BP68" s="288" t="s">
        <v>370</v>
      </c>
      <c r="BQ68" s="288">
        <v>2</v>
      </c>
      <c r="BR68" s="288" t="s">
        <v>131</v>
      </c>
      <c r="BS68" s="309">
        <v>1</v>
      </c>
      <c r="BT68" s="288" t="s">
        <v>529</v>
      </c>
      <c r="BU68" s="288">
        <v>1.1499999999999999</v>
      </c>
      <c r="BV68" s="310" t="s">
        <v>142</v>
      </c>
      <c r="BW68" s="312">
        <v>1.1499999999999999</v>
      </c>
      <c r="BX68" s="254"/>
      <c r="BY68" s="254"/>
      <c r="BZ68" s="254"/>
      <c r="CA68" s="311"/>
      <c r="CB68" s="311"/>
      <c r="CC68" s="311"/>
      <c r="CD68" s="311"/>
      <c r="CE68" s="311"/>
      <c r="CF68" s="311"/>
      <c r="CG68" s="277"/>
      <c r="CH68" s="412" t="s">
        <v>435</v>
      </c>
      <c r="CI68" s="413">
        <v>0</v>
      </c>
      <c r="CJ68" s="313"/>
      <c r="CK68" s="254"/>
      <c r="CL68" s="244"/>
      <c r="CM68" s="244"/>
      <c r="CN68" s="254"/>
      <c r="CO68" s="244"/>
      <c r="CP68" s="254"/>
      <c r="CQ68" s="244"/>
      <c r="CR68" s="254"/>
      <c r="CS68" s="244"/>
      <c r="CT68" s="254"/>
      <c r="CU68" s="244"/>
      <c r="CV68" s="254"/>
      <c r="CW68" s="254"/>
      <c r="CX68" s="254"/>
      <c r="CY68" s="254"/>
      <c r="CZ68" s="254"/>
      <c r="DA68" s="254"/>
    </row>
    <row r="69" spans="1:105" s="237" customFormat="1" ht="24" hidden="1" customHeight="1" x14ac:dyDescent="0.25">
      <c r="A69" s="254"/>
      <c r="B69" s="254"/>
      <c r="C69" s="254"/>
      <c r="D69" s="254"/>
      <c r="E69" s="254"/>
      <c r="F69" s="254"/>
      <c r="G69" s="244"/>
      <c r="H69" s="73"/>
      <c r="K69" s="321"/>
      <c r="L69" s="295" t="s">
        <v>143</v>
      </c>
      <c r="M69" s="296" t="s">
        <v>421</v>
      </c>
      <c r="N69" s="297"/>
      <c r="O69" s="298"/>
      <c r="P69" s="322"/>
      <c r="Q69" s="298"/>
      <c r="R69" s="318" t="s">
        <v>453</v>
      </c>
      <c r="S69" s="397"/>
      <c r="T69" s="298"/>
      <c r="U69" s="298"/>
      <c r="V69" s="298"/>
      <c r="W69" s="319" t="s">
        <v>76</v>
      </c>
      <c r="X69" s="300" t="s">
        <v>86</v>
      </c>
      <c r="Y69" s="303" t="s">
        <v>87</v>
      </c>
      <c r="Z69" s="303" t="s">
        <v>139</v>
      </c>
      <c r="AA69" s="320" t="s">
        <v>88</v>
      </c>
      <c r="AB69" s="217">
        <v>8.3120000000000004E-4</v>
      </c>
      <c r="AC69" s="305">
        <v>0</v>
      </c>
      <c r="AD69" s="254"/>
      <c r="AE69" s="254"/>
      <c r="AF69" s="254"/>
      <c r="AG69" s="254"/>
      <c r="AH69" s="324"/>
      <c r="AI69" s="254"/>
      <c r="AJ69" s="307"/>
      <c r="AK69" s="254"/>
      <c r="AL69" s="254"/>
      <c r="AM69" s="254"/>
      <c r="AN69" s="254"/>
      <c r="AO69" s="268"/>
      <c r="AP69" s="325"/>
      <c r="AQ69" s="268"/>
      <c r="AR69" s="268"/>
      <c r="AS69" s="254"/>
      <c r="AT69" s="254"/>
      <c r="AU69" s="254"/>
      <c r="AV69" s="254"/>
      <c r="AW69" s="268"/>
      <c r="AX69" s="254"/>
      <c r="AY69" s="268"/>
      <c r="AZ69" s="268"/>
      <c r="BA69" s="254"/>
      <c r="BB69" s="254"/>
      <c r="BC69" s="254"/>
      <c r="BD69" s="254"/>
      <c r="BE69" s="254"/>
      <c r="BF69" s="254"/>
      <c r="BG69" s="254"/>
      <c r="BH69" s="254"/>
      <c r="BI69" s="254"/>
      <c r="BJ69" s="308" t="s">
        <v>140</v>
      </c>
      <c r="BK69" s="308">
        <v>1.2</v>
      </c>
      <c r="BL69" s="288" t="s">
        <v>141</v>
      </c>
      <c r="BM69" s="288">
        <v>1.3</v>
      </c>
      <c r="BN69" s="288" t="s">
        <v>461</v>
      </c>
      <c r="BO69" s="288">
        <v>1.2</v>
      </c>
      <c r="BP69" s="288" t="s">
        <v>371</v>
      </c>
      <c r="BQ69" s="288">
        <v>2</v>
      </c>
      <c r="BR69" s="267"/>
      <c r="BS69" s="267"/>
      <c r="BT69" s="288" t="s">
        <v>530</v>
      </c>
      <c r="BU69" s="288">
        <v>1.25</v>
      </c>
      <c r="BV69" s="310" t="s">
        <v>146</v>
      </c>
      <c r="BW69" s="312">
        <v>1.2</v>
      </c>
      <c r="BX69" s="254"/>
      <c r="BY69" s="254"/>
      <c r="BZ69" s="254"/>
      <c r="CA69" s="311"/>
      <c r="CB69" s="311"/>
      <c r="CC69" s="311"/>
      <c r="CD69" s="311"/>
      <c r="CE69" s="311"/>
      <c r="CF69" s="311"/>
      <c r="CG69" s="277"/>
      <c r="CH69" s="297" t="s">
        <v>524</v>
      </c>
      <c r="CI69" s="622">
        <v>1</v>
      </c>
      <c r="CJ69" s="313"/>
      <c r="CK69" s="254"/>
      <c r="CL69" s="244"/>
      <c r="CM69" s="244"/>
      <c r="CN69" s="254"/>
      <c r="CO69" s="244"/>
      <c r="CP69" s="254"/>
      <c r="CQ69" s="244"/>
      <c r="CR69" s="254"/>
      <c r="CS69" s="244"/>
      <c r="CT69" s="254"/>
      <c r="CU69" s="244"/>
      <c r="CV69" s="254"/>
      <c r="CW69" s="254"/>
      <c r="CX69" s="254"/>
      <c r="CY69" s="254"/>
      <c r="CZ69" s="254"/>
      <c r="DA69" s="254"/>
    </row>
    <row r="70" spans="1:105" s="237" customFormat="1" ht="24.75" hidden="1" customHeight="1" x14ac:dyDescent="0.25">
      <c r="A70" s="254"/>
      <c r="B70" s="254"/>
      <c r="C70" s="254"/>
      <c r="D70" s="254"/>
      <c r="E70" s="254"/>
      <c r="F70" s="254"/>
      <c r="G70" s="244"/>
      <c r="H70" s="73"/>
      <c r="K70" s="321"/>
      <c r="L70" s="295" t="s">
        <v>147</v>
      </c>
      <c r="M70" s="326" t="s">
        <v>363</v>
      </c>
      <c r="N70" s="297"/>
      <c r="O70" s="298"/>
      <c r="P70" s="322"/>
      <c r="Q70" s="298"/>
      <c r="R70" s="318" t="s">
        <v>454</v>
      </c>
      <c r="S70" s="298"/>
      <c r="T70" s="298"/>
      <c r="U70" s="298"/>
      <c r="V70" s="298"/>
      <c r="W70" s="28"/>
      <c r="X70" s="317" t="s">
        <v>89</v>
      </c>
      <c r="Y70" s="303" t="s">
        <v>87</v>
      </c>
      <c r="Z70" s="303" t="s">
        <v>139</v>
      </c>
      <c r="AA70" s="320" t="s">
        <v>88</v>
      </c>
      <c r="AB70" s="217">
        <v>5.0660000000000006E-4</v>
      </c>
      <c r="AC70" s="305">
        <v>0</v>
      </c>
      <c r="AD70" s="254"/>
      <c r="AE70" s="254"/>
      <c r="AF70" s="254"/>
      <c r="AG70" s="254"/>
      <c r="AH70" s="324"/>
      <c r="AI70" s="254"/>
      <c r="AJ70" s="307"/>
      <c r="AK70" s="254"/>
      <c r="AL70" s="254"/>
      <c r="AM70" s="254"/>
      <c r="AN70" s="254"/>
      <c r="AO70" s="268"/>
      <c r="AP70" s="325"/>
      <c r="AQ70" s="268"/>
      <c r="AR70" s="268"/>
      <c r="AS70" s="254"/>
      <c r="AT70" s="254"/>
      <c r="AU70" s="254"/>
      <c r="AV70" s="254"/>
      <c r="AW70" s="268"/>
      <c r="AX70" s="254"/>
      <c r="AY70" s="268"/>
      <c r="AZ70" s="268"/>
      <c r="BA70" s="254"/>
      <c r="BB70" s="254"/>
      <c r="BC70" s="254"/>
      <c r="BD70" s="254"/>
      <c r="BE70" s="254"/>
      <c r="BF70" s="254"/>
      <c r="BG70" s="254"/>
      <c r="BH70" s="254"/>
      <c r="BI70" s="254"/>
      <c r="BJ70" s="308" t="s">
        <v>144</v>
      </c>
      <c r="BK70" s="308">
        <v>1.2</v>
      </c>
      <c r="BL70" s="288" t="s">
        <v>145</v>
      </c>
      <c r="BM70" s="288">
        <v>1</v>
      </c>
      <c r="BN70" s="288" t="s">
        <v>462</v>
      </c>
      <c r="BO70" s="288">
        <v>1.5</v>
      </c>
      <c r="BP70" s="288" t="s">
        <v>263</v>
      </c>
      <c r="BQ70" s="288">
        <v>1.25</v>
      </c>
      <c r="BR70" s="267"/>
      <c r="BS70" s="267"/>
      <c r="BT70" s="288" t="s">
        <v>531</v>
      </c>
      <c r="BU70" s="312">
        <v>1.2</v>
      </c>
      <c r="BX70" s="254"/>
      <c r="BY70" s="254"/>
      <c r="BZ70" s="254"/>
      <c r="CA70" s="311"/>
      <c r="CB70" s="311"/>
      <c r="CC70" s="311"/>
      <c r="CD70" s="311"/>
      <c r="CE70" s="311"/>
      <c r="CF70" s="311"/>
      <c r="CG70" s="277"/>
      <c r="CH70" s="297" t="s">
        <v>525</v>
      </c>
      <c r="CI70" s="414">
        <v>0.6</v>
      </c>
      <c r="CJ70" s="313"/>
      <c r="CK70" s="254"/>
      <c r="CL70" s="244"/>
      <c r="CM70" s="244"/>
      <c r="CN70" s="254"/>
      <c r="CO70" s="244"/>
      <c r="CP70" s="254"/>
      <c r="CQ70" s="244"/>
      <c r="CR70" s="254"/>
      <c r="CS70" s="244"/>
      <c r="CT70" s="254"/>
      <c r="CU70" s="244"/>
      <c r="CV70" s="254"/>
      <c r="CW70" s="254"/>
      <c r="CX70" s="254"/>
      <c r="CY70" s="254"/>
      <c r="CZ70" s="254"/>
      <c r="DA70" s="254"/>
    </row>
    <row r="71" spans="1:105" s="237" customFormat="1" ht="24" hidden="1" customHeight="1" x14ac:dyDescent="0.25">
      <c r="A71" s="254"/>
      <c r="B71" s="254"/>
      <c r="C71" s="254"/>
      <c r="D71" s="254"/>
      <c r="E71" s="254"/>
      <c r="F71" s="254"/>
      <c r="G71" s="244"/>
      <c r="H71" s="73"/>
      <c r="K71" s="252"/>
      <c r="L71" s="295" t="s">
        <v>449</v>
      </c>
      <c r="M71" s="326" t="s">
        <v>245</v>
      </c>
      <c r="N71" s="297"/>
      <c r="O71" s="254"/>
      <c r="P71" s="253"/>
      <c r="Q71" s="254"/>
      <c r="R71" s="318" t="s">
        <v>455</v>
      </c>
      <c r="S71" s="244"/>
      <c r="T71" s="254"/>
      <c r="U71" s="254"/>
      <c r="V71" s="244"/>
      <c r="W71" s="28"/>
      <c r="X71" s="317" t="s">
        <v>90</v>
      </c>
      <c r="Y71" s="303" t="s">
        <v>83</v>
      </c>
      <c r="Z71" s="303" t="s">
        <v>130</v>
      </c>
      <c r="AA71" s="320" t="s">
        <v>84</v>
      </c>
      <c r="AB71" s="217">
        <v>0.27400000000000002</v>
      </c>
      <c r="AC71" s="305">
        <v>4.2286679999999999</v>
      </c>
      <c r="AD71" s="254"/>
      <c r="AE71" s="254"/>
      <c r="AF71" s="254"/>
      <c r="AG71" s="254"/>
      <c r="AH71" s="324"/>
      <c r="AI71" s="254"/>
      <c r="AJ71" s="307"/>
      <c r="AK71" s="254"/>
      <c r="AL71" s="254"/>
      <c r="AM71" s="254"/>
      <c r="AN71" s="254"/>
      <c r="AO71" s="268"/>
      <c r="AP71" s="325"/>
      <c r="AQ71" s="268"/>
      <c r="AR71" s="268"/>
      <c r="AS71" s="254"/>
      <c r="AT71" s="254"/>
      <c r="AU71" s="254"/>
      <c r="AV71" s="254"/>
      <c r="AW71" s="268"/>
      <c r="AX71" s="254"/>
      <c r="AY71" s="268"/>
      <c r="AZ71" s="268"/>
      <c r="BA71" s="254"/>
      <c r="BB71" s="254"/>
      <c r="BC71" s="254"/>
      <c r="BD71" s="254"/>
      <c r="BE71" s="254"/>
      <c r="BF71" s="254"/>
      <c r="BG71" s="254"/>
      <c r="BH71" s="254"/>
      <c r="BI71" s="254"/>
      <c r="BJ71" s="308" t="s">
        <v>148</v>
      </c>
      <c r="BK71" s="308">
        <v>1.2</v>
      </c>
      <c r="BL71" s="288" t="s">
        <v>149</v>
      </c>
      <c r="BM71" s="288">
        <v>1.8</v>
      </c>
      <c r="BN71" s="254"/>
      <c r="BO71" s="254"/>
      <c r="BP71" s="254"/>
      <c r="BQ71" s="254"/>
      <c r="BR71" s="267"/>
      <c r="BS71" s="267"/>
      <c r="BT71" s="288" t="s">
        <v>532</v>
      </c>
      <c r="BU71" s="312">
        <v>1.5</v>
      </c>
      <c r="BV71" s="254"/>
      <c r="BW71" s="254"/>
      <c r="BX71" s="254"/>
      <c r="BY71" s="254"/>
      <c r="BZ71" s="254"/>
      <c r="CA71" s="311"/>
      <c r="CB71" s="311"/>
      <c r="CC71" s="311"/>
      <c r="CD71" s="311"/>
      <c r="CE71" s="311"/>
      <c r="CF71" s="311"/>
      <c r="CG71" s="277"/>
      <c r="CH71" s="288" t="s">
        <v>526</v>
      </c>
      <c r="CI71" s="312">
        <v>1</v>
      </c>
      <c r="CJ71" s="313"/>
      <c r="CK71" s="254"/>
      <c r="CL71" s="244"/>
      <c r="CM71" s="244"/>
      <c r="CN71" s="254"/>
      <c r="CO71" s="244"/>
      <c r="CP71" s="254"/>
      <c r="CQ71" s="244"/>
      <c r="CR71" s="254"/>
      <c r="CS71" s="244"/>
      <c r="CT71" s="254"/>
      <c r="CU71" s="244"/>
      <c r="CV71" s="254"/>
      <c r="CW71" s="254"/>
      <c r="CX71" s="254"/>
      <c r="CY71" s="254"/>
      <c r="CZ71" s="254"/>
      <c r="DA71" s="254"/>
    </row>
    <row r="72" spans="1:105" s="237" customFormat="1" ht="21.75" hidden="1" customHeight="1" x14ac:dyDescent="0.25">
      <c r="A72" s="254"/>
      <c r="B72" s="254"/>
      <c r="C72" s="254"/>
      <c r="D72" s="254"/>
      <c r="E72" s="254"/>
      <c r="F72" s="254"/>
      <c r="G72" s="244"/>
      <c r="H72" s="73"/>
      <c r="K72" s="321"/>
      <c r="L72" s="295" t="s">
        <v>150</v>
      </c>
      <c r="M72" s="326" t="s">
        <v>244</v>
      </c>
      <c r="N72" s="327"/>
      <c r="O72" s="298"/>
      <c r="P72" s="322"/>
      <c r="Q72" s="298"/>
      <c r="R72" s="323" t="s">
        <v>473</v>
      </c>
      <c r="S72" s="298"/>
      <c r="T72" s="298"/>
      <c r="U72" s="298"/>
      <c r="V72" s="298"/>
      <c r="W72" s="28"/>
      <c r="X72" s="317" t="s">
        <v>91</v>
      </c>
      <c r="Y72" s="303" t="s">
        <v>83</v>
      </c>
      <c r="Z72" s="303" t="s">
        <v>130</v>
      </c>
      <c r="AA72" s="304" t="s">
        <v>84</v>
      </c>
      <c r="AB72" s="217">
        <v>0.75</v>
      </c>
      <c r="AC72" s="305">
        <v>4.6892139705081934</v>
      </c>
      <c r="AD72" s="254"/>
      <c r="AE72" s="254"/>
      <c r="AF72" s="254"/>
      <c r="AG72" s="254"/>
      <c r="AH72" s="328"/>
      <c r="AI72" s="254"/>
      <c r="AJ72" s="307"/>
      <c r="AK72" s="254"/>
      <c r="AL72" s="254"/>
      <c r="AM72" s="254"/>
      <c r="AN72" s="254"/>
      <c r="AO72" s="268"/>
      <c r="AP72" s="325"/>
      <c r="AQ72" s="268"/>
      <c r="AR72" s="268"/>
      <c r="AS72" s="254"/>
      <c r="AT72" s="254"/>
      <c r="AU72" s="254"/>
      <c r="AV72" s="254"/>
      <c r="AW72" s="268"/>
      <c r="AX72" s="254"/>
      <c r="AY72" s="268"/>
      <c r="AZ72" s="268"/>
      <c r="BA72" s="254"/>
      <c r="BB72" s="254"/>
      <c r="BC72" s="254"/>
      <c r="BD72" s="254"/>
      <c r="BE72" s="254"/>
      <c r="BF72" s="254"/>
      <c r="BG72" s="254"/>
      <c r="BH72" s="254"/>
      <c r="BI72" s="254"/>
      <c r="BJ72" s="308" t="s">
        <v>151</v>
      </c>
      <c r="BK72" s="308">
        <v>1.2</v>
      </c>
      <c r="BL72" s="288" t="s">
        <v>152</v>
      </c>
      <c r="BM72" s="288">
        <v>1.3</v>
      </c>
      <c r="BN72" s="254"/>
      <c r="BO72" s="254"/>
      <c r="BP72" s="254"/>
      <c r="BQ72" s="254"/>
      <c r="BR72" s="267"/>
      <c r="BS72" s="267"/>
      <c r="BT72" s="288" t="s">
        <v>533</v>
      </c>
      <c r="BU72" s="312">
        <v>2</v>
      </c>
      <c r="BV72" s="254"/>
      <c r="BW72" s="254"/>
      <c r="BX72" s="254"/>
      <c r="BY72" s="254"/>
      <c r="BZ72" s="254"/>
      <c r="CA72" s="311"/>
      <c r="CB72" s="311"/>
      <c r="CC72" s="311"/>
      <c r="CD72" s="311"/>
      <c r="CE72" s="311"/>
      <c r="CF72" s="311"/>
      <c r="CG72" s="277"/>
      <c r="CH72" s="288" t="s">
        <v>527</v>
      </c>
      <c r="CI72" s="312">
        <v>1.25</v>
      </c>
      <c r="CJ72" s="313"/>
      <c r="CK72" s="254"/>
      <c r="CL72" s="244"/>
      <c r="CM72" s="244"/>
      <c r="CN72" s="254"/>
      <c r="CO72" s="244"/>
      <c r="CP72" s="254"/>
      <c r="CQ72" s="244"/>
      <c r="CR72" s="254"/>
      <c r="CS72" s="244"/>
      <c r="CT72" s="254"/>
      <c r="CU72" s="244"/>
      <c r="CV72" s="254"/>
      <c r="CW72" s="254"/>
      <c r="CX72" s="254"/>
      <c r="CY72" s="254"/>
      <c r="CZ72" s="254"/>
      <c r="DA72" s="254"/>
    </row>
    <row r="73" spans="1:105" s="237" customFormat="1" ht="21.75" hidden="1" customHeight="1" x14ac:dyDescent="0.25">
      <c r="A73" s="254"/>
      <c r="B73" s="254"/>
      <c r="C73" s="254"/>
      <c r="D73" s="254"/>
      <c r="E73" s="254"/>
      <c r="F73" s="254"/>
      <c r="G73" s="244"/>
      <c r="H73" s="73"/>
      <c r="K73" s="321"/>
      <c r="L73" s="295" t="s">
        <v>153</v>
      </c>
      <c r="M73" s="329" t="s">
        <v>341</v>
      </c>
      <c r="N73" s="297"/>
      <c r="O73" s="298"/>
      <c r="P73" s="322"/>
      <c r="Q73" s="298"/>
      <c r="R73" s="298"/>
      <c r="S73" s="298"/>
      <c r="T73" s="298"/>
      <c r="U73" s="298"/>
      <c r="V73" s="298"/>
      <c r="W73" s="28"/>
      <c r="X73" s="317" t="s">
        <v>92</v>
      </c>
      <c r="Y73" s="303" t="s">
        <v>83</v>
      </c>
      <c r="Z73" s="303" t="s">
        <v>130</v>
      </c>
      <c r="AA73" s="320" t="s">
        <v>84</v>
      </c>
      <c r="AB73" s="217">
        <v>0.28499999999999998</v>
      </c>
      <c r="AC73" s="305">
        <v>0</v>
      </c>
      <c r="AD73" s="254"/>
      <c r="AE73" s="254"/>
      <c r="AF73" s="254"/>
      <c r="AG73" s="254"/>
      <c r="AH73" s="328"/>
      <c r="AI73" s="254"/>
      <c r="AJ73" s="307"/>
      <c r="AK73" s="254"/>
      <c r="AL73" s="254"/>
      <c r="AM73" s="254"/>
      <c r="AN73" s="254"/>
      <c r="AO73" s="268"/>
      <c r="AP73" s="325"/>
      <c r="AQ73" s="268"/>
      <c r="AR73" s="268"/>
      <c r="AS73" s="254"/>
      <c r="AT73" s="254"/>
      <c r="AU73" s="254"/>
      <c r="AV73" s="254"/>
      <c r="AW73" s="268"/>
      <c r="AX73" s="254"/>
      <c r="AY73" s="268"/>
      <c r="AZ73" s="268"/>
      <c r="BA73" s="254"/>
      <c r="BB73" s="254"/>
      <c r="BC73" s="254"/>
      <c r="BD73" s="254"/>
      <c r="BE73" s="254"/>
      <c r="BF73" s="254"/>
      <c r="BG73" s="254"/>
      <c r="BH73" s="254"/>
      <c r="BI73" s="254"/>
      <c r="BJ73" s="308" t="s">
        <v>154</v>
      </c>
      <c r="BK73" s="308">
        <v>1.2</v>
      </c>
      <c r="BL73" s="288" t="s">
        <v>155</v>
      </c>
      <c r="BM73" s="288">
        <v>1</v>
      </c>
      <c r="BN73" s="254"/>
      <c r="BO73" s="254"/>
      <c r="BP73" s="254"/>
      <c r="BQ73" s="254"/>
      <c r="BR73" s="267"/>
      <c r="BS73" s="267"/>
      <c r="BT73" s="254"/>
      <c r="BU73" s="254"/>
      <c r="BV73" s="254"/>
      <c r="BW73" s="254"/>
      <c r="BX73" s="254"/>
      <c r="BY73" s="254"/>
      <c r="BZ73" s="254"/>
      <c r="CA73" s="311"/>
      <c r="CB73" s="311"/>
      <c r="CC73" s="311"/>
      <c r="CD73" s="311"/>
      <c r="CE73" s="311"/>
      <c r="CF73" s="311"/>
      <c r="CG73" s="277"/>
      <c r="CH73" s="288" t="s">
        <v>431</v>
      </c>
      <c r="CI73" s="312">
        <v>1.5</v>
      </c>
      <c r="CJ73" s="313"/>
      <c r="CK73" s="254"/>
      <c r="CL73" s="244"/>
      <c r="CM73" s="244"/>
      <c r="CN73" s="254"/>
      <c r="CO73" s="244"/>
      <c r="CP73" s="254"/>
      <c r="CQ73" s="244"/>
      <c r="CR73" s="254"/>
      <c r="CS73" s="244"/>
      <c r="CT73" s="254"/>
      <c r="CU73" s="244"/>
      <c r="CV73" s="254"/>
      <c r="CW73" s="254"/>
      <c r="CX73" s="254"/>
      <c r="CY73" s="254"/>
      <c r="CZ73" s="254"/>
      <c r="DA73" s="254"/>
    </row>
    <row r="74" spans="1:105" s="237" customFormat="1" ht="15.75" hidden="1" customHeight="1" x14ac:dyDescent="0.25">
      <c r="A74" s="254"/>
      <c r="B74" s="254"/>
      <c r="C74" s="254"/>
      <c r="D74" s="254"/>
      <c r="E74" s="254"/>
      <c r="F74" s="254"/>
      <c r="G74" s="244"/>
      <c r="H74" s="73"/>
      <c r="K74" s="321"/>
      <c r="L74" s="295" t="s">
        <v>156</v>
      </c>
      <c r="M74" s="329" t="s">
        <v>342</v>
      </c>
      <c r="N74" s="297"/>
      <c r="O74" s="298"/>
      <c r="P74" s="322"/>
      <c r="Q74" s="298"/>
      <c r="R74" s="298"/>
      <c r="S74" s="298"/>
      <c r="T74" s="298"/>
      <c r="U74" s="298"/>
      <c r="V74" s="298"/>
      <c r="W74" s="28"/>
      <c r="X74" s="317" t="s">
        <v>93</v>
      </c>
      <c r="Y74" s="303" t="s">
        <v>83</v>
      </c>
      <c r="Z74" s="303" t="s">
        <v>130</v>
      </c>
      <c r="AA74" s="304" t="s">
        <v>84</v>
      </c>
      <c r="AB74" s="217">
        <v>0.38</v>
      </c>
      <c r="AC74" s="305">
        <v>0</v>
      </c>
      <c r="AD74" s="254"/>
      <c r="AE74" s="254"/>
      <c r="AF74" s="254"/>
      <c r="AG74" s="254"/>
      <c r="AH74" s="254"/>
      <c r="AI74" s="254"/>
      <c r="AJ74" s="307"/>
      <c r="AK74" s="254"/>
      <c r="AL74" s="254"/>
      <c r="AM74" s="254"/>
      <c r="AN74" s="254"/>
      <c r="AO74" s="268"/>
      <c r="AP74" s="254"/>
      <c r="AQ74" s="268"/>
      <c r="AR74" s="268"/>
      <c r="AS74" s="254"/>
      <c r="AT74" s="254"/>
      <c r="AU74" s="254"/>
      <c r="AV74" s="254"/>
      <c r="AW74" s="268"/>
      <c r="AX74" s="254"/>
      <c r="AY74" s="268"/>
      <c r="AZ74" s="268"/>
      <c r="BA74" s="254"/>
      <c r="BB74" s="254"/>
      <c r="BC74" s="254"/>
      <c r="BD74" s="254"/>
      <c r="BE74" s="254"/>
      <c r="BF74" s="254"/>
      <c r="BG74" s="254"/>
      <c r="BH74" s="254"/>
      <c r="BI74" s="254"/>
      <c r="BJ74" s="308" t="s">
        <v>157</v>
      </c>
      <c r="BK74" s="308">
        <v>1.2</v>
      </c>
      <c r="BL74" s="288" t="s">
        <v>158</v>
      </c>
      <c r="BM74" s="288">
        <v>3</v>
      </c>
      <c r="BN74" s="254"/>
      <c r="BO74" s="254"/>
      <c r="BP74" s="254"/>
      <c r="BQ74" s="254"/>
      <c r="BR74" s="267"/>
      <c r="BS74" s="267"/>
      <c r="BT74" s="254"/>
      <c r="BU74" s="254"/>
      <c r="BV74" s="254"/>
      <c r="BW74" s="254"/>
      <c r="BX74" s="254"/>
      <c r="BY74" s="254"/>
      <c r="BZ74" s="254"/>
      <c r="CA74" s="269"/>
      <c r="CB74" s="269"/>
      <c r="CC74" s="269"/>
      <c r="CD74" s="269"/>
      <c r="CE74" s="269"/>
      <c r="CF74" s="269"/>
      <c r="CG74" s="269"/>
      <c r="CJ74" s="244"/>
      <c r="CK74" s="254"/>
      <c r="CL74" s="244"/>
      <c r="CM74" s="244"/>
      <c r="CN74" s="254"/>
      <c r="CO74" s="244"/>
      <c r="CP74" s="254"/>
      <c r="CQ74" s="244"/>
      <c r="CR74" s="254"/>
      <c r="CS74" s="244"/>
      <c r="CT74" s="254"/>
      <c r="CU74" s="244"/>
      <c r="CV74" s="254"/>
      <c r="CW74" s="254"/>
      <c r="CX74" s="254"/>
      <c r="CY74" s="254"/>
      <c r="CZ74" s="254"/>
      <c r="DA74" s="254"/>
    </row>
    <row r="75" spans="1:105" s="237" customFormat="1" ht="15.75" hidden="1" customHeight="1" x14ac:dyDescent="0.25">
      <c r="A75" s="254"/>
      <c r="B75" s="254"/>
      <c r="C75" s="254"/>
      <c r="D75" s="254"/>
      <c r="E75" s="254"/>
      <c r="F75" s="254"/>
      <c r="G75" s="244"/>
      <c r="H75" s="73"/>
      <c r="K75" s="321"/>
      <c r="L75" s="295" t="s">
        <v>159</v>
      </c>
      <c r="M75" s="329" t="s">
        <v>343</v>
      </c>
      <c r="N75" s="297"/>
      <c r="O75" s="298"/>
      <c r="P75" s="322"/>
      <c r="Q75" s="298"/>
      <c r="R75" s="298"/>
      <c r="S75" s="298"/>
      <c r="T75" s="298"/>
      <c r="U75" s="298"/>
      <c r="V75" s="298"/>
      <c r="W75" s="28"/>
      <c r="X75" s="317" t="s">
        <v>94</v>
      </c>
      <c r="Y75" s="303" t="s">
        <v>83</v>
      </c>
      <c r="Z75" s="303" t="s">
        <v>130</v>
      </c>
      <c r="AA75" s="320" t="s">
        <v>84</v>
      </c>
      <c r="AB75" s="217">
        <v>0.37119999999999997</v>
      </c>
      <c r="AC75" s="305">
        <v>0</v>
      </c>
      <c r="AD75" s="254"/>
      <c r="AE75" s="254"/>
      <c r="AF75" s="254"/>
      <c r="AG75" s="254"/>
      <c r="AH75" s="254"/>
      <c r="AI75" s="254"/>
      <c r="AJ75" s="307"/>
      <c r="AK75" s="254"/>
      <c r="AL75" s="254"/>
      <c r="AM75" s="254"/>
      <c r="AN75" s="254"/>
      <c r="AO75" s="268"/>
      <c r="AP75" s="254"/>
      <c r="AQ75" s="268"/>
      <c r="AR75" s="268"/>
      <c r="AS75" s="254"/>
      <c r="AT75" s="254"/>
      <c r="AU75" s="254"/>
      <c r="AV75" s="254"/>
      <c r="AW75" s="268"/>
      <c r="AX75" s="254"/>
      <c r="AY75" s="268"/>
      <c r="AZ75" s="268"/>
      <c r="BA75" s="254"/>
      <c r="BB75" s="254"/>
      <c r="BC75" s="254"/>
      <c r="BD75" s="254"/>
      <c r="BE75" s="254"/>
      <c r="BF75" s="254"/>
      <c r="BG75" s="254"/>
      <c r="BH75" s="254"/>
      <c r="BI75" s="254"/>
      <c r="BJ75" s="308" t="s">
        <v>160</v>
      </c>
      <c r="BK75" s="308">
        <v>1.2</v>
      </c>
      <c r="BL75" s="288" t="s">
        <v>85</v>
      </c>
      <c r="BM75" s="288">
        <v>3</v>
      </c>
      <c r="BN75" s="254"/>
      <c r="BO75" s="254"/>
      <c r="BP75" s="254"/>
      <c r="BQ75" s="254"/>
      <c r="BR75" s="267"/>
      <c r="BS75" s="267"/>
      <c r="BT75" s="254"/>
      <c r="BU75" s="254"/>
      <c r="BV75" s="254"/>
      <c r="BW75" s="254"/>
      <c r="BX75" s="254"/>
      <c r="BY75" s="254"/>
      <c r="BZ75" s="254"/>
      <c r="CA75" s="269"/>
      <c r="CB75" s="269"/>
      <c r="CC75" s="269"/>
      <c r="CD75" s="269"/>
      <c r="CE75" s="269"/>
      <c r="CF75" s="269"/>
      <c r="CG75" s="269"/>
      <c r="CJ75" s="244"/>
      <c r="CK75" s="267"/>
      <c r="CL75" s="249"/>
      <c r="CM75" s="249"/>
      <c r="CN75" s="254"/>
      <c r="CO75" s="244"/>
      <c r="CP75" s="254"/>
      <c r="CQ75" s="244"/>
      <c r="CR75" s="254"/>
      <c r="CS75" s="244"/>
      <c r="CT75" s="254"/>
      <c r="CU75" s="244"/>
      <c r="CV75" s="254"/>
      <c r="CW75" s="254"/>
      <c r="CX75" s="254"/>
      <c r="CY75" s="254"/>
      <c r="CZ75" s="254"/>
      <c r="DA75" s="254"/>
    </row>
    <row r="76" spans="1:105" s="237" customFormat="1" ht="15.75" hidden="1" customHeight="1" x14ac:dyDescent="0.25">
      <c r="A76" s="254"/>
      <c r="B76" s="254"/>
      <c r="C76" s="254"/>
      <c r="D76" s="254"/>
      <c r="E76" s="254"/>
      <c r="F76" s="254"/>
      <c r="G76" s="244"/>
      <c r="H76" s="73"/>
      <c r="K76" s="321"/>
      <c r="L76" s="295" t="s">
        <v>161</v>
      </c>
      <c r="M76" s="296" t="s">
        <v>344</v>
      </c>
      <c r="N76" s="297"/>
      <c r="O76" s="298"/>
      <c r="P76" s="322"/>
      <c r="Q76" s="298"/>
      <c r="R76" s="298"/>
      <c r="S76" s="298"/>
      <c r="T76" s="298"/>
      <c r="U76" s="298"/>
      <c r="V76" s="298"/>
      <c r="W76" s="28"/>
      <c r="X76" s="300" t="s">
        <v>95</v>
      </c>
      <c r="Y76" s="303" t="s">
        <v>83</v>
      </c>
      <c r="Z76" s="303" t="s">
        <v>130</v>
      </c>
      <c r="AA76" s="304" t="s">
        <v>84</v>
      </c>
      <c r="AB76" s="217">
        <v>0.2702</v>
      </c>
      <c r="AC76" s="305">
        <v>0</v>
      </c>
      <c r="AD76" s="254"/>
      <c r="AE76" s="254"/>
      <c r="AF76" s="254"/>
      <c r="AG76" s="254"/>
      <c r="AH76" s="254"/>
      <c r="AI76" s="254"/>
      <c r="AJ76" s="307"/>
      <c r="AK76" s="254"/>
      <c r="AL76" s="254"/>
      <c r="AM76" s="254"/>
      <c r="AN76" s="254"/>
      <c r="AO76" s="268"/>
      <c r="AP76" s="254"/>
      <c r="AQ76" s="268"/>
      <c r="AR76" s="268"/>
      <c r="AS76" s="254"/>
      <c r="AT76" s="254"/>
      <c r="AU76" s="254"/>
      <c r="AV76" s="254"/>
      <c r="AW76" s="268"/>
      <c r="AX76" s="254"/>
      <c r="AY76" s="268"/>
      <c r="AZ76" s="268"/>
      <c r="BA76" s="254"/>
      <c r="BB76" s="254"/>
      <c r="BC76" s="254"/>
      <c r="BD76" s="254"/>
      <c r="BE76" s="254"/>
      <c r="BF76" s="254"/>
      <c r="BG76" s="254"/>
      <c r="BH76" s="254"/>
      <c r="BI76" s="254"/>
      <c r="BJ76" s="308" t="s">
        <v>162</v>
      </c>
      <c r="BK76" s="416">
        <v>1</v>
      </c>
      <c r="BL76" s="288" t="s">
        <v>163</v>
      </c>
      <c r="BM76" s="288">
        <v>2</v>
      </c>
      <c r="BN76" s="254"/>
      <c r="BO76" s="254"/>
      <c r="BP76" s="254"/>
      <c r="BQ76" s="254"/>
      <c r="BR76" s="267"/>
      <c r="BS76" s="267"/>
      <c r="BT76" s="254"/>
      <c r="BU76" s="254"/>
      <c r="BV76" s="254"/>
      <c r="BW76" s="254"/>
      <c r="BX76" s="254"/>
      <c r="BY76" s="254"/>
      <c r="BZ76" s="254"/>
      <c r="CA76" s="269"/>
      <c r="CB76" s="269"/>
      <c r="CC76" s="269"/>
      <c r="CD76" s="269"/>
      <c r="CE76" s="269"/>
      <c r="CF76" s="269"/>
      <c r="CG76" s="269"/>
      <c r="CH76" s="254"/>
      <c r="CI76" s="254"/>
      <c r="CJ76" s="244"/>
      <c r="CK76" s="254"/>
      <c r="CL76" s="244"/>
      <c r="CM76" s="244"/>
      <c r="CN76" s="254"/>
      <c r="CO76" s="244"/>
      <c r="CP76" s="254"/>
      <c r="CQ76" s="244"/>
      <c r="CR76" s="254"/>
      <c r="CS76" s="244"/>
      <c r="CT76" s="254"/>
      <c r="CU76" s="244"/>
      <c r="CV76" s="254"/>
      <c r="CW76" s="254"/>
      <c r="CX76" s="254"/>
      <c r="CY76" s="254"/>
      <c r="CZ76" s="254"/>
      <c r="DA76" s="254"/>
    </row>
    <row r="77" spans="1:105" s="237" customFormat="1" ht="15.75" hidden="1" customHeight="1" x14ac:dyDescent="0.25">
      <c r="A77" s="254"/>
      <c r="B77" s="254"/>
      <c r="C77" s="254"/>
      <c r="D77" s="254"/>
      <c r="E77" s="254"/>
      <c r="F77" s="254"/>
      <c r="G77" s="244"/>
      <c r="H77" s="73"/>
      <c r="K77" s="321"/>
      <c r="L77" s="295" t="s">
        <v>164</v>
      </c>
      <c r="M77" s="296" t="s">
        <v>513</v>
      </c>
      <c r="N77" s="297" t="s">
        <v>418</v>
      </c>
      <c r="O77" s="298"/>
      <c r="P77" s="322"/>
      <c r="Q77" s="298"/>
      <c r="R77" s="298"/>
      <c r="S77" s="298"/>
      <c r="T77" s="298"/>
      <c r="U77" s="298"/>
      <c r="V77" s="298"/>
      <c r="W77" s="28"/>
      <c r="X77" s="317" t="s">
        <v>96</v>
      </c>
      <c r="Y77" s="303" t="s">
        <v>83</v>
      </c>
      <c r="Z77" s="303" t="s">
        <v>130</v>
      </c>
      <c r="AA77" s="320" t="s">
        <v>84</v>
      </c>
      <c r="AB77" s="217">
        <v>0.68</v>
      </c>
      <c r="AC77" s="305">
        <v>0</v>
      </c>
      <c r="AD77" s="254"/>
      <c r="AE77" s="254"/>
      <c r="AF77" s="254"/>
      <c r="AG77" s="254"/>
      <c r="AH77" s="254"/>
      <c r="AI77" s="254"/>
      <c r="AJ77" s="307"/>
      <c r="AK77" s="254"/>
      <c r="AL77" s="254"/>
      <c r="AM77" s="254"/>
      <c r="AN77" s="254"/>
      <c r="AO77" s="268"/>
      <c r="AP77" s="254"/>
      <c r="AQ77" s="268"/>
      <c r="AR77" s="268"/>
      <c r="AS77" s="254"/>
      <c r="AT77" s="254"/>
      <c r="AU77" s="254"/>
      <c r="AV77" s="254"/>
      <c r="AW77" s="268"/>
      <c r="AX77" s="254"/>
      <c r="AY77" s="268"/>
      <c r="AZ77" s="268"/>
      <c r="BA77" s="254"/>
      <c r="BB77" s="254"/>
      <c r="BC77" s="254"/>
      <c r="BD77" s="254"/>
      <c r="BE77" s="254"/>
      <c r="BF77" s="254"/>
      <c r="BG77" s="254"/>
      <c r="BH77" s="254"/>
      <c r="BI77" s="254"/>
      <c r="BJ77" s="308" t="s">
        <v>165</v>
      </c>
      <c r="BK77" s="308">
        <v>1.2</v>
      </c>
      <c r="BL77" s="288" t="s">
        <v>166</v>
      </c>
      <c r="BM77" s="288">
        <v>1</v>
      </c>
      <c r="BN77" s="254"/>
      <c r="BO77" s="254"/>
      <c r="BP77" s="254"/>
      <c r="BQ77" s="254"/>
      <c r="BR77" s="267"/>
      <c r="BS77" s="267"/>
      <c r="BT77" s="254"/>
      <c r="BU77" s="254"/>
      <c r="BV77" s="254"/>
      <c r="BW77" s="254"/>
      <c r="BX77" s="254"/>
      <c r="BY77" s="254"/>
      <c r="BZ77" s="254"/>
      <c r="CA77" s="269"/>
      <c r="CB77" s="269"/>
      <c r="CC77" s="269"/>
      <c r="CD77" s="269"/>
      <c r="CE77" s="269"/>
      <c r="CF77" s="269"/>
      <c r="CG77" s="269"/>
      <c r="CH77" s="254"/>
      <c r="CI77" s="254"/>
      <c r="CJ77" s="244"/>
      <c r="CK77" s="254"/>
      <c r="CL77" s="244"/>
      <c r="CM77" s="244"/>
      <c r="CN77" s="254"/>
      <c r="CO77" s="244"/>
      <c r="CP77" s="254"/>
      <c r="CQ77" s="244"/>
      <c r="CR77" s="254"/>
      <c r="CS77" s="244"/>
      <c r="CT77" s="254"/>
      <c r="CU77" s="244"/>
      <c r="CV77" s="254"/>
      <c r="CW77" s="254"/>
      <c r="CX77" s="254"/>
      <c r="CY77" s="254"/>
      <c r="CZ77" s="254"/>
      <c r="DA77" s="254"/>
    </row>
    <row r="78" spans="1:105" s="237" customFormat="1" ht="15.75" hidden="1" customHeight="1" x14ac:dyDescent="0.25">
      <c r="A78" s="254"/>
      <c r="B78" s="254"/>
      <c r="C78" s="254"/>
      <c r="D78" s="254"/>
      <c r="E78" s="254"/>
      <c r="F78" s="254"/>
      <c r="G78" s="244"/>
      <c r="H78" s="73"/>
      <c r="K78" s="321"/>
      <c r="L78" s="295" t="s">
        <v>167</v>
      </c>
      <c r="M78" s="329" t="s">
        <v>364</v>
      </c>
      <c r="N78" s="297"/>
      <c r="O78" s="298"/>
      <c r="P78" s="322"/>
      <c r="Q78" s="298"/>
      <c r="R78" s="298"/>
      <c r="S78" s="298"/>
      <c r="T78" s="298"/>
      <c r="U78" s="298"/>
      <c r="V78" s="298"/>
      <c r="W78" s="28"/>
      <c r="X78" s="317" t="s">
        <v>97</v>
      </c>
      <c r="Y78" s="303" t="s">
        <v>83</v>
      </c>
      <c r="Z78" s="303" t="s">
        <v>130</v>
      </c>
      <c r="AA78" s="320" t="s">
        <v>84</v>
      </c>
      <c r="AB78" s="217">
        <v>0.93859999999999999</v>
      </c>
      <c r="AC78" s="305">
        <v>4.0821282332549007</v>
      </c>
      <c r="AD78" s="254"/>
      <c r="AE78" s="254"/>
      <c r="AF78" s="254"/>
      <c r="AG78" s="254"/>
      <c r="AH78" s="254"/>
      <c r="AI78" s="254"/>
      <c r="AJ78" s="254"/>
      <c r="AK78" s="254"/>
      <c r="AL78" s="254"/>
      <c r="AM78" s="254"/>
      <c r="AN78" s="254"/>
      <c r="AO78" s="268"/>
      <c r="AP78" s="254"/>
      <c r="AQ78" s="268"/>
      <c r="AR78" s="268"/>
      <c r="AS78" s="254"/>
      <c r="AT78" s="254"/>
      <c r="AU78" s="254"/>
      <c r="AV78" s="254"/>
      <c r="AW78" s="268"/>
      <c r="AX78" s="254"/>
      <c r="AY78" s="268"/>
      <c r="AZ78" s="268"/>
      <c r="BA78" s="254"/>
      <c r="BB78" s="254"/>
      <c r="BC78" s="254"/>
      <c r="BD78" s="254"/>
      <c r="BE78" s="254"/>
      <c r="BF78" s="254"/>
      <c r="BG78" s="254"/>
      <c r="BH78" s="254"/>
      <c r="BI78" s="254"/>
      <c r="BJ78" s="308" t="s">
        <v>168</v>
      </c>
      <c r="BK78" s="308">
        <v>1.2</v>
      </c>
      <c r="BL78" s="254"/>
      <c r="BM78" s="254"/>
      <c r="BN78" s="254"/>
      <c r="BO78" s="254"/>
      <c r="BP78" s="254"/>
      <c r="BQ78" s="254"/>
      <c r="BR78" s="267"/>
      <c r="BS78" s="267"/>
      <c r="BT78" s="254"/>
      <c r="BU78" s="254"/>
      <c r="BV78" s="254"/>
      <c r="BW78" s="254"/>
      <c r="BX78" s="254"/>
      <c r="BY78" s="254"/>
      <c r="BZ78" s="254"/>
      <c r="CA78" s="269"/>
      <c r="CB78" s="269"/>
      <c r="CC78" s="269"/>
      <c r="CD78" s="269"/>
      <c r="CE78" s="269"/>
      <c r="CF78" s="269"/>
      <c r="CG78" s="269"/>
      <c r="CH78" s="254"/>
      <c r="CI78" s="254"/>
      <c r="CJ78" s="244"/>
      <c r="CK78" s="254"/>
      <c r="CL78" s="244"/>
      <c r="CM78" s="244"/>
      <c r="CN78" s="254"/>
      <c r="CO78" s="244"/>
      <c r="CP78" s="254"/>
      <c r="CQ78" s="244"/>
      <c r="CR78" s="254"/>
      <c r="CS78" s="244"/>
      <c r="CT78" s="254"/>
      <c r="CU78" s="244"/>
      <c r="CV78" s="254"/>
      <c r="CW78" s="254"/>
      <c r="CX78" s="254"/>
      <c r="CY78" s="254"/>
      <c r="CZ78" s="254"/>
      <c r="DA78" s="254"/>
    </row>
    <row r="79" spans="1:105" s="237" customFormat="1" ht="15.75" hidden="1" customHeight="1" x14ac:dyDescent="0.25">
      <c r="A79" s="254"/>
      <c r="B79" s="254"/>
      <c r="C79" s="254"/>
      <c r="D79" s="254"/>
      <c r="E79" s="254"/>
      <c r="F79" s="254"/>
      <c r="G79" s="244"/>
      <c r="H79" s="73"/>
      <c r="K79" s="321"/>
      <c r="L79" s="295" t="s">
        <v>169</v>
      </c>
      <c r="M79" s="329" t="s">
        <v>345</v>
      </c>
      <c r="N79" s="297"/>
      <c r="O79" s="298"/>
      <c r="P79" s="322"/>
      <c r="Q79" s="298"/>
      <c r="R79" s="298"/>
      <c r="S79" s="298"/>
      <c r="T79" s="298"/>
      <c r="U79" s="298"/>
      <c r="V79" s="298"/>
      <c r="W79" s="28"/>
      <c r="X79" s="317" t="s">
        <v>98</v>
      </c>
      <c r="Y79" s="303" t="s">
        <v>83</v>
      </c>
      <c r="Z79" s="303" t="s">
        <v>130</v>
      </c>
      <c r="AA79" s="304" t="s">
        <v>84</v>
      </c>
      <c r="AB79" s="217">
        <v>0.8</v>
      </c>
      <c r="AC79" s="305">
        <v>4.08291</v>
      </c>
      <c r="AE79" s="254"/>
      <c r="AF79" s="254"/>
      <c r="AG79" s="254"/>
      <c r="AH79" s="254"/>
      <c r="AI79" s="254"/>
      <c r="AJ79" s="254"/>
      <c r="AK79" s="254"/>
      <c r="AL79" s="254"/>
      <c r="AM79" s="254"/>
      <c r="AN79" s="254"/>
      <c r="AO79" s="268"/>
      <c r="AP79" s="254"/>
      <c r="AQ79" s="268"/>
      <c r="AR79" s="268"/>
      <c r="AS79" s="254"/>
      <c r="AT79" s="254"/>
      <c r="AU79" s="254"/>
      <c r="AV79" s="254"/>
      <c r="AW79" s="268"/>
      <c r="AX79" s="254"/>
      <c r="AY79" s="268"/>
      <c r="AZ79" s="268"/>
      <c r="BA79" s="254"/>
      <c r="BB79" s="254"/>
      <c r="BC79" s="254"/>
      <c r="BD79" s="254"/>
      <c r="BE79" s="254"/>
      <c r="BF79" s="254"/>
      <c r="BG79" s="254"/>
      <c r="BH79" s="254"/>
      <c r="BI79" s="254"/>
      <c r="BJ79" s="308" t="s">
        <v>170</v>
      </c>
      <c r="BK79" s="308">
        <v>1.2</v>
      </c>
      <c r="BL79" s="254"/>
      <c r="BM79" s="254"/>
      <c r="BN79" s="254"/>
      <c r="BO79" s="254"/>
      <c r="BP79" s="254"/>
      <c r="BQ79" s="254"/>
      <c r="BR79" s="267"/>
      <c r="BS79" s="267"/>
      <c r="BT79" s="254"/>
      <c r="BU79" s="254"/>
      <c r="BV79" s="254"/>
      <c r="BW79" s="254"/>
      <c r="BX79" s="254"/>
      <c r="BY79" s="254"/>
      <c r="BZ79" s="254"/>
      <c r="CA79" s="269"/>
      <c r="CB79" s="269"/>
      <c r="CC79" s="269"/>
      <c r="CD79" s="269"/>
      <c r="CE79" s="269"/>
      <c r="CF79" s="269"/>
      <c r="CG79" s="269"/>
      <c r="CH79" s="254"/>
      <c r="CI79" s="254"/>
      <c r="CJ79" s="244"/>
      <c r="CK79" s="254"/>
      <c r="CL79" s="244"/>
      <c r="CM79" s="244"/>
      <c r="CN79" s="254"/>
      <c r="CO79" s="244"/>
      <c r="CP79" s="254"/>
      <c r="CQ79" s="244"/>
      <c r="CR79" s="254"/>
      <c r="CS79" s="244"/>
      <c r="CT79" s="254"/>
      <c r="CU79" s="244"/>
      <c r="CV79" s="254"/>
      <c r="CW79" s="254"/>
      <c r="CX79" s="254"/>
      <c r="CY79" s="254"/>
      <c r="CZ79" s="254"/>
      <c r="DA79" s="254"/>
    </row>
    <row r="80" spans="1:105" s="237" customFormat="1" ht="15.75" hidden="1" customHeight="1" x14ac:dyDescent="0.25">
      <c r="A80" s="254"/>
      <c r="B80" s="254"/>
      <c r="C80" s="254"/>
      <c r="D80" s="254"/>
      <c r="E80" s="254"/>
      <c r="F80" s="254"/>
      <c r="G80" s="244"/>
      <c r="H80" s="73"/>
      <c r="K80" s="321"/>
      <c r="L80" s="295" t="s">
        <v>171</v>
      </c>
      <c r="M80" s="329" t="s">
        <v>346</v>
      </c>
      <c r="N80" s="297"/>
      <c r="O80" s="298"/>
      <c r="P80" s="322"/>
      <c r="Q80" s="298"/>
      <c r="R80" s="298"/>
      <c r="S80" s="298"/>
      <c r="T80" s="298"/>
      <c r="U80" s="298"/>
      <c r="V80" s="298"/>
      <c r="W80" s="28"/>
      <c r="X80" s="300" t="s">
        <v>99</v>
      </c>
      <c r="Y80" s="303" t="s">
        <v>100</v>
      </c>
      <c r="Z80" s="303" t="s">
        <v>172</v>
      </c>
      <c r="AA80" s="320" t="s">
        <v>101</v>
      </c>
      <c r="AB80" s="217">
        <v>8.599999999999999E-5</v>
      </c>
      <c r="AC80" s="305">
        <v>0.69942667222436072</v>
      </c>
      <c r="AD80" s="251"/>
      <c r="AE80" s="330"/>
      <c r="AF80" s="254"/>
      <c r="AG80" s="254"/>
      <c r="AH80" s="254"/>
      <c r="AI80" s="254"/>
      <c r="AJ80" s="254"/>
      <c r="AK80" s="254"/>
      <c r="AL80" s="254"/>
      <c r="AM80" s="254"/>
      <c r="AN80" s="254"/>
      <c r="AO80" s="268"/>
      <c r="AP80" s="254"/>
      <c r="AQ80" s="268"/>
      <c r="AR80" s="268"/>
      <c r="AS80" s="254"/>
      <c r="AT80" s="254"/>
      <c r="AU80" s="254"/>
      <c r="AV80" s="254"/>
      <c r="AW80" s="268"/>
      <c r="AX80" s="254"/>
      <c r="AY80" s="268"/>
      <c r="AZ80" s="268"/>
      <c r="BA80" s="254"/>
      <c r="BB80" s="254"/>
      <c r="BC80" s="254"/>
      <c r="BD80" s="254"/>
      <c r="BE80" s="254"/>
      <c r="BF80" s="254"/>
      <c r="BG80" s="254"/>
      <c r="BH80" s="254"/>
      <c r="BI80" s="254"/>
      <c r="BJ80" s="308" t="s">
        <v>173</v>
      </c>
      <c r="BK80" s="308">
        <v>1.2</v>
      </c>
      <c r="BL80" s="254"/>
      <c r="BM80" s="254"/>
      <c r="BN80" s="254"/>
      <c r="BO80" s="254"/>
      <c r="BP80" s="254"/>
      <c r="BQ80" s="254"/>
      <c r="BR80" s="267"/>
      <c r="BS80" s="267"/>
      <c r="BT80" s="254"/>
      <c r="BU80" s="254"/>
      <c r="BV80" s="254"/>
      <c r="BW80" s="254"/>
      <c r="BX80" s="254"/>
      <c r="BY80" s="254"/>
      <c r="BZ80" s="254"/>
      <c r="CA80" s="269"/>
      <c r="CB80" s="269"/>
      <c r="CC80" s="269"/>
      <c r="CD80" s="269"/>
      <c r="CE80" s="269"/>
      <c r="CF80" s="269"/>
      <c r="CG80" s="269"/>
      <c r="CH80" s="254"/>
      <c r="CI80" s="254"/>
      <c r="CJ80" s="244"/>
      <c r="CK80" s="254"/>
      <c r="CL80" s="244"/>
      <c r="CM80" s="244"/>
      <c r="CN80" s="254"/>
      <c r="CO80" s="244"/>
      <c r="CP80" s="254"/>
      <c r="CQ80" s="244"/>
      <c r="CR80" s="254"/>
      <c r="CS80" s="244"/>
      <c r="CT80" s="254"/>
      <c r="CU80" s="244"/>
      <c r="CV80" s="254"/>
      <c r="CW80" s="254"/>
      <c r="CX80" s="254"/>
      <c r="CY80" s="254"/>
      <c r="CZ80" s="254"/>
      <c r="DA80" s="254"/>
    </row>
    <row r="81" spans="1:105" s="237" customFormat="1" ht="15.75" hidden="1" customHeight="1" x14ac:dyDescent="0.25">
      <c r="A81" s="254"/>
      <c r="B81" s="254"/>
      <c r="C81" s="254"/>
      <c r="D81" s="254"/>
      <c r="E81" s="254"/>
      <c r="F81" s="254"/>
      <c r="G81" s="244"/>
      <c r="H81" s="73"/>
      <c r="K81" s="321"/>
      <c r="L81" s="295" t="s">
        <v>50</v>
      </c>
      <c r="M81" s="329" t="s">
        <v>347</v>
      </c>
      <c r="N81" s="297"/>
      <c r="O81" s="298"/>
      <c r="P81" s="322"/>
      <c r="Q81" s="298"/>
      <c r="R81" s="298"/>
      <c r="S81" s="298"/>
      <c r="T81" s="298"/>
      <c r="U81" s="298"/>
      <c r="V81" s="298"/>
      <c r="W81" s="28"/>
      <c r="X81" s="300" t="s">
        <v>177</v>
      </c>
      <c r="Y81" s="303" t="s">
        <v>87</v>
      </c>
      <c r="Z81" s="303" t="s">
        <v>139</v>
      </c>
      <c r="AA81" s="320" t="s">
        <v>88</v>
      </c>
      <c r="AB81" s="217">
        <v>9.257E-4</v>
      </c>
      <c r="AC81" s="305">
        <v>3.2412023999999997</v>
      </c>
      <c r="AD81" s="254"/>
      <c r="AE81" s="254"/>
      <c r="AF81" s="254"/>
      <c r="AG81" s="254"/>
      <c r="AH81" s="254"/>
      <c r="AI81" s="254"/>
      <c r="AJ81" s="254"/>
      <c r="AK81" s="254"/>
      <c r="AL81" s="254"/>
      <c r="AM81" s="254"/>
      <c r="AN81" s="254"/>
      <c r="AO81" s="268"/>
      <c r="AP81" s="254"/>
      <c r="AQ81" s="268"/>
      <c r="AR81" s="268"/>
      <c r="AS81" s="254"/>
      <c r="AT81" s="254"/>
      <c r="AU81" s="254"/>
      <c r="AV81" s="254"/>
      <c r="AW81" s="268"/>
      <c r="AX81" s="254"/>
      <c r="AY81" s="268"/>
      <c r="AZ81" s="268"/>
      <c r="BA81" s="254"/>
      <c r="BB81" s="254"/>
      <c r="BC81" s="254"/>
      <c r="BD81" s="254"/>
      <c r="BE81" s="254"/>
      <c r="BF81" s="254"/>
      <c r="BG81" s="254"/>
      <c r="BH81" s="254"/>
      <c r="BI81" s="254"/>
      <c r="BJ81" s="308" t="s">
        <v>174</v>
      </c>
      <c r="BK81" s="308">
        <v>1.2</v>
      </c>
      <c r="BL81" s="254"/>
      <c r="BM81" s="254"/>
      <c r="BN81" s="254"/>
      <c r="BO81" s="254"/>
      <c r="BP81" s="254"/>
      <c r="BQ81" s="254"/>
      <c r="BR81" s="267"/>
      <c r="BS81" s="267"/>
      <c r="BT81" s="254"/>
      <c r="BU81" s="254"/>
      <c r="BV81" s="254"/>
      <c r="BW81" s="254"/>
      <c r="BX81" s="254"/>
      <c r="BY81" s="254"/>
      <c r="BZ81" s="254"/>
      <c r="CA81" s="269"/>
      <c r="CB81" s="269"/>
      <c r="CC81" s="269"/>
      <c r="CD81" s="269"/>
      <c r="CE81" s="269"/>
      <c r="CF81" s="269"/>
      <c r="CG81" s="269"/>
      <c r="CH81" s="254"/>
      <c r="CI81" s="254"/>
      <c r="CJ81" s="244"/>
      <c r="CK81" s="254"/>
      <c r="CL81" s="244"/>
      <c r="CM81" s="244"/>
      <c r="CN81" s="254"/>
      <c r="CO81" s="244"/>
      <c r="CP81" s="254"/>
      <c r="CQ81" s="244"/>
      <c r="CR81" s="254"/>
      <c r="CS81" s="244"/>
      <c r="CT81" s="254"/>
      <c r="CU81" s="244"/>
      <c r="CV81" s="254"/>
      <c r="CW81" s="254"/>
      <c r="CX81" s="254"/>
      <c r="CY81" s="254"/>
      <c r="CZ81" s="254"/>
      <c r="DA81" s="254"/>
    </row>
    <row r="82" spans="1:105" s="237" customFormat="1" ht="15.75" hidden="1" customHeight="1" x14ac:dyDescent="0.25">
      <c r="A82" s="254"/>
      <c r="B82" s="254"/>
      <c r="C82" s="254"/>
      <c r="D82" s="254"/>
      <c r="E82" s="254"/>
      <c r="F82" s="254"/>
      <c r="G82" s="244"/>
      <c r="H82" s="73"/>
      <c r="K82" s="321"/>
      <c r="L82" s="295" t="s">
        <v>175</v>
      </c>
      <c r="M82" s="329" t="s">
        <v>368</v>
      </c>
      <c r="N82" s="297"/>
      <c r="O82" s="298"/>
      <c r="P82" s="322"/>
      <c r="Q82" s="298"/>
      <c r="R82" s="298"/>
      <c r="S82" s="298"/>
      <c r="T82" s="298"/>
      <c r="U82" s="298"/>
      <c r="V82" s="298"/>
      <c r="W82" s="28"/>
      <c r="X82" s="317" t="s">
        <v>102</v>
      </c>
      <c r="Y82" s="303" t="s">
        <v>103</v>
      </c>
      <c r="Z82" s="303" t="s">
        <v>180</v>
      </c>
      <c r="AA82" s="320" t="s">
        <v>396</v>
      </c>
      <c r="AB82" s="217">
        <v>8.3000000000000001E-4</v>
      </c>
      <c r="AC82" s="305">
        <v>2.3487937834420505</v>
      </c>
      <c r="AD82" s="254"/>
      <c r="AE82" s="254"/>
      <c r="AF82" s="254"/>
      <c r="AG82" s="307"/>
      <c r="AH82" s="254"/>
      <c r="AI82" s="254"/>
      <c r="AJ82" s="254"/>
      <c r="AK82" s="254"/>
      <c r="AL82" s="254"/>
      <c r="AM82" s="254"/>
      <c r="AN82" s="254"/>
      <c r="AO82" s="268"/>
      <c r="AP82" s="254"/>
      <c r="AQ82" s="268"/>
      <c r="AR82" s="268"/>
      <c r="AS82" s="254"/>
      <c r="AT82" s="254"/>
      <c r="AU82" s="254"/>
      <c r="AV82" s="254"/>
      <c r="AW82" s="268"/>
      <c r="AX82" s="254"/>
      <c r="AY82" s="268"/>
      <c r="AZ82" s="268"/>
      <c r="BA82" s="254"/>
      <c r="BB82" s="254"/>
      <c r="BC82" s="254"/>
      <c r="BD82" s="254"/>
      <c r="BE82" s="254"/>
      <c r="BF82" s="254"/>
      <c r="BG82" s="254"/>
      <c r="BH82" s="254"/>
      <c r="BI82" s="254"/>
      <c r="BJ82" s="308" t="s">
        <v>176</v>
      </c>
      <c r="BK82" s="308">
        <v>1.2</v>
      </c>
      <c r="BL82" s="254"/>
      <c r="BM82" s="254"/>
      <c r="BN82" s="254"/>
      <c r="BO82" s="254"/>
      <c r="BP82" s="254"/>
      <c r="BQ82" s="254"/>
      <c r="BR82" s="267"/>
      <c r="BS82" s="267"/>
      <c r="BT82" s="254"/>
      <c r="BU82" s="254"/>
      <c r="BV82" s="254"/>
      <c r="BW82" s="254"/>
      <c r="BX82" s="254"/>
      <c r="BY82" s="254"/>
      <c r="BZ82" s="254"/>
      <c r="CA82" s="269"/>
      <c r="CB82" s="269"/>
      <c r="CC82" s="269"/>
      <c r="CD82" s="269"/>
      <c r="CE82" s="269"/>
      <c r="CF82" s="269"/>
      <c r="CG82" s="269"/>
      <c r="CH82" s="254"/>
      <c r="CI82" s="254"/>
      <c r="CJ82" s="244"/>
      <c r="CK82" s="254"/>
      <c r="CL82" s="244"/>
      <c r="CM82" s="244"/>
      <c r="CN82" s="254"/>
      <c r="CO82" s="244"/>
      <c r="CP82" s="254"/>
      <c r="CQ82" s="244"/>
      <c r="CR82" s="254"/>
      <c r="CS82" s="244"/>
      <c r="CT82" s="254"/>
      <c r="CU82" s="244"/>
      <c r="CV82" s="254"/>
      <c r="CW82" s="254"/>
      <c r="CX82" s="254"/>
      <c r="CY82" s="254"/>
      <c r="CZ82" s="254"/>
      <c r="DA82" s="254"/>
    </row>
    <row r="83" spans="1:105" s="237" customFormat="1" ht="15.75" hidden="1" customHeight="1" x14ac:dyDescent="0.25">
      <c r="A83" s="254"/>
      <c r="B83" s="254"/>
      <c r="C83" s="254"/>
      <c r="D83" s="254"/>
      <c r="E83" s="254"/>
      <c r="F83" s="254"/>
      <c r="G83" s="244"/>
      <c r="H83" s="73"/>
      <c r="K83" s="321"/>
      <c r="L83" s="333" t="s">
        <v>179</v>
      </c>
      <c r="M83" s="331" t="s">
        <v>365</v>
      </c>
      <c r="N83" s="297"/>
      <c r="O83" s="298"/>
      <c r="P83" s="322"/>
      <c r="Q83" s="298"/>
      <c r="R83" s="298"/>
      <c r="S83" s="298"/>
      <c r="T83" s="298"/>
      <c r="U83" s="298"/>
      <c r="V83" s="298"/>
      <c r="W83" s="28"/>
      <c r="X83" s="300" t="s">
        <v>104</v>
      </c>
      <c r="Y83" s="303" t="s">
        <v>87</v>
      </c>
      <c r="Z83" s="303" t="s">
        <v>139</v>
      </c>
      <c r="AA83" s="320" t="s">
        <v>88</v>
      </c>
      <c r="AB83" s="217">
        <v>8.5209999999999995E-4</v>
      </c>
      <c r="AC83" s="305">
        <v>3.1024174572737242</v>
      </c>
      <c r="AD83" s="254"/>
      <c r="AE83" s="254"/>
      <c r="AF83" s="254"/>
      <c r="AG83" s="254"/>
      <c r="AH83" s="254"/>
      <c r="AI83" s="254"/>
      <c r="AJ83" s="254"/>
      <c r="AK83" s="254"/>
      <c r="AL83" s="254"/>
      <c r="AM83" s="254"/>
      <c r="AN83" s="254"/>
      <c r="AO83" s="268"/>
      <c r="AP83" s="254"/>
      <c r="AQ83" s="268"/>
      <c r="AR83" s="268"/>
      <c r="AS83" s="254"/>
      <c r="AT83" s="254"/>
      <c r="AU83" s="254"/>
      <c r="AV83" s="254"/>
      <c r="AW83" s="268"/>
      <c r="AX83" s="254"/>
      <c r="AY83" s="268"/>
      <c r="AZ83" s="268"/>
      <c r="BA83" s="254"/>
      <c r="BB83" s="254"/>
      <c r="BC83" s="254"/>
      <c r="BD83" s="254"/>
      <c r="BE83" s="254"/>
      <c r="BF83" s="254"/>
      <c r="BG83" s="254"/>
      <c r="BH83" s="254"/>
      <c r="BI83" s="254"/>
      <c r="BJ83" s="308" t="s">
        <v>178</v>
      </c>
      <c r="BK83" s="308">
        <v>1.2</v>
      </c>
      <c r="BL83" s="254"/>
      <c r="BM83" s="254"/>
      <c r="BN83" s="254"/>
      <c r="BO83" s="254"/>
      <c r="BP83" s="254"/>
      <c r="BQ83" s="254"/>
      <c r="BR83" s="267"/>
      <c r="BS83" s="267"/>
      <c r="BT83" s="254"/>
      <c r="BU83" s="254"/>
      <c r="BV83" s="254"/>
      <c r="BW83" s="254"/>
      <c r="BX83" s="254"/>
      <c r="BY83" s="254"/>
      <c r="BZ83" s="254"/>
      <c r="CA83" s="269"/>
      <c r="CB83" s="269"/>
      <c r="CC83" s="269"/>
      <c r="CD83" s="269"/>
      <c r="CE83" s="269"/>
      <c r="CF83" s="269"/>
      <c r="CG83" s="269"/>
      <c r="CH83" s="254"/>
      <c r="CI83" s="254"/>
      <c r="CJ83" s="244"/>
      <c r="CK83" s="254"/>
      <c r="CL83" s="244"/>
      <c r="CM83" s="244"/>
      <c r="CN83" s="254"/>
      <c r="CO83" s="244"/>
      <c r="CP83" s="254"/>
      <c r="CQ83" s="244"/>
      <c r="CR83" s="254"/>
      <c r="CS83" s="244"/>
      <c r="CT83" s="254"/>
      <c r="CU83" s="244"/>
      <c r="CV83" s="254"/>
      <c r="CW83" s="254"/>
      <c r="CX83" s="254"/>
      <c r="CY83" s="254"/>
      <c r="CZ83" s="254"/>
      <c r="DA83" s="254"/>
    </row>
    <row r="84" spans="1:105" s="237" customFormat="1" ht="15" hidden="1" customHeight="1" x14ac:dyDescent="0.25">
      <c r="A84" s="254"/>
      <c r="B84" s="254"/>
      <c r="C84" s="254"/>
      <c r="D84" s="254"/>
      <c r="E84" s="254"/>
      <c r="F84" s="254"/>
      <c r="G84" s="244"/>
      <c r="H84" s="73"/>
      <c r="K84" s="321"/>
      <c r="L84" s="244"/>
      <c r="M84" s="331" t="s">
        <v>424</v>
      </c>
      <c r="N84" s="297" t="s">
        <v>418</v>
      </c>
      <c r="O84" s="298"/>
      <c r="P84" s="322"/>
      <c r="Q84" s="298"/>
      <c r="R84" s="298"/>
      <c r="S84" s="298"/>
      <c r="T84" s="298"/>
      <c r="U84" s="298"/>
      <c r="V84" s="298"/>
      <c r="W84" s="28"/>
      <c r="X84" s="317" t="s">
        <v>105</v>
      </c>
      <c r="Y84" s="303" t="s">
        <v>87</v>
      </c>
      <c r="Z84" s="303" t="s">
        <v>139</v>
      </c>
      <c r="AA84" s="320" t="s">
        <v>88</v>
      </c>
      <c r="AB84" s="217">
        <v>8.5539999999999998E-4</v>
      </c>
      <c r="AC84" s="305">
        <v>3.1024174572737242</v>
      </c>
      <c r="AD84" s="254"/>
      <c r="AE84" s="254"/>
      <c r="AF84" s="254"/>
      <c r="AG84" s="254"/>
      <c r="AH84" s="254"/>
      <c r="AI84" s="254"/>
      <c r="AJ84" s="254"/>
      <c r="AK84" s="254"/>
      <c r="AL84" s="254"/>
      <c r="AM84" s="254"/>
      <c r="AN84" s="254"/>
      <c r="AO84" s="268"/>
      <c r="AP84" s="254"/>
      <c r="AQ84" s="268"/>
      <c r="AR84" s="268"/>
      <c r="AS84" s="254"/>
      <c r="AT84" s="254"/>
      <c r="AU84" s="254"/>
      <c r="AV84" s="254"/>
      <c r="AW84" s="268"/>
      <c r="AX84" s="254"/>
      <c r="AY84" s="268"/>
      <c r="AZ84" s="268"/>
      <c r="BA84" s="254"/>
      <c r="BB84" s="254"/>
      <c r="BC84" s="254"/>
      <c r="BD84" s="254"/>
      <c r="BE84" s="254"/>
      <c r="BF84" s="254"/>
      <c r="BG84" s="254"/>
      <c r="BH84" s="254"/>
      <c r="BI84" s="254"/>
      <c r="BJ84" s="308" t="s">
        <v>181</v>
      </c>
      <c r="BK84" s="308">
        <v>1.2</v>
      </c>
      <c r="BL84" s="254"/>
      <c r="BM84" s="254"/>
      <c r="BN84" s="254"/>
      <c r="BO84" s="254"/>
      <c r="BP84" s="254"/>
      <c r="BQ84" s="254"/>
      <c r="BR84" s="267"/>
      <c r="BS84" s="267"/>
      <c r="BT84" s="254"/>
      <c r="BU84" s="254"/>
      <c r="BV84" s="254"/>
      <c r="BW84" s="254"/>
      <c r="BX84" s="254"/>
      <c r="BY84" s="254"/>
      <c r="BZ84" s="254"/>
      <c r="CA84" s="269"/>
      <c r="CB84" s="269"/>
      <c r="CC84" s="269"/>
      <c r="CD84" s="269"/>
      <c r="CE84" s="269"/>
      <c r="CF84" s="269"/>
      <c r="CG84" s="269"/>
      <c r="CH84" s="254"/>
      <c r="CI84" s="254"/>
      <c r="CJ84" s="244"/>
      <c r="CK84" s="254"/>
      <c r="CL84" s="244"/>
      <c r="CM84" s="244"/>
      <c r="CN84" s="254"/>
      <c r="CO84" s="244"/>
      <c r="CP84" s="254"/>
      <c r="CQ84" s="244"/>
      <c r="CR84" s="254"/>
      <c r="CS84" s="244"/>
      <c r="CT84" s="254"/>
      <c r="CU84" s="244"/>
      <c r="CV84" s="254"/>
      <c r="CW84" s="254"/>
      <c r="CX84" s="254"/>
      <c r="CY84" s="254"/>
      <c r="CZ84" s="254"/>
      <c r="DA84" s="254"/>
    </row>
    <row r="85" spans="1:105" s="237" customFormat="1" ht="15.75" hidden="1" customHeight="1" x14ac:dyDescent="0.25">
      <c r="A85" s="254"/>
      <c r="B85" s="332"/>
      <c r="C85" s="332"/>
      <c r="D85" s="332"/>
      <c r="E85" s="332"/>
      <c r="F85" s="332"/>
      <c r="G85" s="332"/>
      <c r="H85" s="73"/>
      <c r="K85" s="321"/>
      <c r="L85" s="244"/>
      <c r="M85" s="331" t="s">
        <v>425</v>
      </c>
      <c r="N85" s="297"/>
      <c r="O85" s="298"/>
      <c r="P85" s="322"/>
      <c r="Q85" s="298"/>
      <c r="R85" s="298"/>
      <c r="S85" s="298"/>
      <c r="T85" s="298"/>
      <c r="U85" s="298"/>
      <c r="V85" s="298"/>
      <c r="W85" s="28"/>
      <c r="X85" s="300" t="s">
        <v>106</v>
      </c>
      <c r="Y85" s="303" t="s">
        <v>87</v>
      </c>
      <c r="Z85" s="303" t="s">
        <v>139</v>
      </c>
      <c r="AA85" s="320" t="s">
        <v>88</v>
      </c>
      <c r="AB85" s="217">
        <v>7.8600000000000002E-4</v>
      </c>
      <c r="AC85" s="305">
        <v>2.9014511442519448</v>
      </c>
      <c r="AD85" s="254"/>
      <c r="AE85" s="254"/>
      <c r="AF85" s="254"/>
      <c r="AG85" s="254"/>
      <c r="AH85" s="254"/>
      <c r="AI85" s="254"/>
      <c r="AJ85" s="254"/>
      <c r="AK85" s="254"/>
      <c r="AL85" s="254"/>
      <c r="AM85" s="254"/>
      <c r="AN85" s="254"/>
      <c r="AO85" s="268"/>
      <c r="AP85" s="254"/>
      <c r="AQ85" s="268"/>
      <c r="AR85" s="268"/>
      <c r="AS85" s="254"/>
      <c r="AT85" s="254"/>
      <c r="AU85" s="254"/>
      <c r="AV85" s="254"/>
      <c r="AW85" s="268"/>
      <c r="AX85" s="254"/>
      <c r="AY85" s="268"/>
      <c r="AZ85" s="268"/>
      <c r="BA85" s="254"/>
      <c r="BB85" s="254"/>
      <c r="BC85" s="254"/>
      <c r="BD85" s="254"/>
      <c r="BE85" s="254"/>
      <c r="BF85" s="254"/>
      <c r="BG85" s="254"/>
      <c r="BH85" s="254"/>
      <c r="BI85" s="254"/>
      <c r="BJ85" s="308" t="s">
        <v>182</v>
      </c>
      <c r="BK85" s="308">
        <v>1.2</v>
      </c>
      <c r="BL85" s="254"/>
      <c r="BM85" s="254"/>
      <c r="BN85" s="254"/>
      <c r="BO85" s="254"/>
      <c r="BP85" s="254"/>
      <c r="BQ85" s="254"/>
      <c r="BR85" s="267"/>
      <c r="BS85" s="267"/>
      <c r="BT85" s="254"/>
      <c r="BU85" s="254"/>
      <c r="BV85" s="254"/>
      <c r="BW85" s="254"/>
      <c r="BX85" s="254"/>
      <c r="BY85" s="254"/>
      <c r="BZ85" s="254"/>
      <c r="CA85" s="269"/>
      <c r="CB85" s="269"/>
      <c r="CC85" s="269"/>
      <c r="CD85" s="269"/>
      <c r="CE85" s="269"/>
      <c r="CF85" s="269"/>
      <c r="CG85" s="269"/>
      <c r="CH85" s="254"/>
      <c r="CI85" s="254"/>
      <c r="CJ85" s="244"/>
      <c r="CK85" s="254"/>
      <c r="CL85" s="244"/>
      <c r="CM85" s="244"/>
      <c r="CN85" s="254"/>
      <c r="CO85" s="244"/>
      <c r="CP85" s="254"/>
      <c r="CQ85" s="244"/>
      <c r="CR85" s="254"/>
      <c r="CS85" s="244"/>
      <c r="CT85" s="254"/>
      <c r="CU85" s="244"/>
      <c r="CV85" s="254"/>
      <c r="CW85" s="332"/>
      <c r="CX85" s="332"/>
      <c r="CY85" s="332"/>
      <c r="CZ85" s="332"/>
      <c r="DA85" s="332"/>
    </row>
    <row r="86" spans="1:105" s="237" customFormat="1" ht="15.75" hidden="1" customHeight="1" x14ac:dyDescent="0.25">
      <c r="A86" s="254"/>
      <c r="B86" s="332"/>
      <c r="C86" s="332"/>
      <c r="D86" s="332"/>
      <c r="E86" s="332"/>
      <c r="F86" s="332"/>
      <c r="G86" s="332"/>
      <c r="H86" s="73"/>
      <c r="K86" s="321"/>
      <c r="L86" s="244"/>
      <c r="M86" s="296" t="s">
        <v>367</v>
      </c>
      <c r="N86" s="297"/>
      <c r="O86" s="298"/>
      <c r="P86" s="322"/>
      <c r="Q86" s="298"/>
      <c r="R86" s="298"/>
      <c r="S86" s="298"/>
      <c r="T86" s="298"/>
      <c r="U86" s="298"/>
      <c r="V86" s="298"/>
      <c r="W86" s="28"/>
      <c r="X86" s="300" t="s">
        <v>107</v>
      </c>
      <c r="Y86" s="303" t="s">
        <v>87</v>
      </c>
      <c r="Z86" s="303" t="s">
        <v>139</v>
      </c>
      <c r="AA86" s="320" t="s">
        <v>88</v>
      </c>
      <c r="AB86" s="217">
        <v>7.7879999999999996E-4</v>
      </c>
      <c r="AC86" s="305">
        <v>2.9014511442519448</v>
      </c>
      <c r="AD86" s="254"/>
      <c r="AE86" s="254"/>
      <c r="AF86" s="254"/>
      <c r="AG86" s="254"/>
      <c r="AH86" s="254"/>
      <c r="AI86" s="254"/>
      <c r="AJ86" s="254"/>
      <c r="AK86" s="254"/>
      <c r="AL86" s="254"/>
      <c r="AM86" s="254"/>
      <c r="AN86" s="254"/>
      <c r="AO86" s="268"/>
      <c r="AP86" s="254"/>
      <c r="AQ86" s="268"/>
      <c r="AR86" s="268"/>
      <c r="AS86" s="254"/>
      <c r="AT86" s="254"/>
      <c r="AU86" s="254"/>
      <c r="AV86" s="254"/>
      <c r="AW86" s="268"/>
      <c r="AX86" s="254"/>
      <c r="AY86" s="268"/>
      <c r="AZ86" s="268"/>
      <c r="BA86" s="254"/>
      <c r="BB86" s="254"/>
      <c r="BC86" s="254"/>
      <c r="BD86" s="254"/>
      <c r="BE86" s="254"/>
      <c r="BF86" s="254"/>
      <c r="BG86" s="254"/>
      <c r="BH86" s="254"/>
      <c r="BI86" s="254"/>
      <c r="BJ86" s="254"/>
      <c r="BK86" s="254"/>
      <c r="BL86" s="254"/>
      <c r="BM86" s="254"/>
      <c r="BN86" s="254"/>
      <c r="BO86" s="254"/>
      <c r="BP86" s="254"/>
      <c r="BQ86" s="254"/>
      <c r="BR86" s="267"/>
      <c r="BS86" s="267"/>
      <c r="BT86" s="254"/>
      <c r="BU86" s="254"/>
      <c r="BV86" s="254"/>
      <c r="BW86" s="254"/>
      <c r="BX86" s="254"/>
      <c r="BY86" s="254"/>
      <c r="BZ86" s="254"/>
      <c r="CA86" s="269"/>
      <c r="CB86" s="269"/>
      <c r="CC86" s="269"/>
      <c r="CD86" s="269"/>
      <c r="CE86" s="269"/>
      <c r="CF86" s="269"/>
      <c r="CG86" s="269"/>
      <c r="CH86" s="254"/>
      <c r="CI86" s="254"/>
      <c r="CJ86" s="244"/>
      <c r="CK86" s="254"/>
      <c r="CL86" s="244"/>
      <c r="CM86" s="244"/>
      <c r="CN86" s="254"/>
      <c r="CO86" s="244"/>
      <c r="CP86" s="254"/>
      <c r="CQ86" s="244"/>
      <c r="CR86" s="254"/>
      <c r="CS86" s="244"/>
      <c r="CT86" s="254"/>
      <c r="CU86" s="244"/>
      <c r="CV86" s="254"/>
      <c r="CW86" s="332"/>
      <c r="CX86" s="332"/>
      <c r="CY86" s="332"/>
      <c r="CZ86" s="332"/>
      <c r="DA86" s="332"/>
    </row>
    <row r="87" spans="1:105" s="237" customFormat="1" ht="15.75" hidden="1" customHeight="1" x14ac:dyDescent="0.25">
      <c r="A87" s="254"/>
      <c r="B87" s="332"/>
      <c r="C87" s="332"/>
      <c r="D87" s="332"/>
      <c r="E87" s="332"/>
      <c r="F87" s="332"/>
      <c r="G87" s="332"/>
      <c r="H87" s="73"/>
      <c r="K87" s="321"/>
      <c r="L87" s="244"/>
      <c r="M87" s="296" t="s">
        <v>348</v>
      </c>
      <c r="N87" s="297"/>
      <c r="O87" s="298"/>
      <c r="P87" s="322"/>
      <c r="Q87" s="298"/>
      <c r="R87" s="298"/>
      <c r="S87" s="298"/>
      <c r="T87" s="298"/>
      <c r="U87" s="298"/>
      <c r="V87" s="298"/>
      <c r="W87" s="28"/>
      <c r="X87" s="300" t="s">
        <v>108</v>
      </c>
      <c r="Y87" s="303" t="s">
        <v>83</v>
      </c>
      <c r="Z87" s="303" t="s">
        <v>130</v>
      </c>
      <c r="AA87" s="320" t="s">
        <v>84</v>
      </c>
      <c r="AB87" s="217">
        <v>1.0918000000000001</v>
      </c>
      <c r="AC87" s="305">
        <v>2.6418696565988129</v>
      </c>
      <c r="AD87" s="254"/>
      <c r="AE87" s="254"/>
      <c r="AF87" s="254"/>
      <c r="AG87" s="254"/>
      <c r="AH87" s="254"/>
      <c r="AI87" s="254"/>
      <c r="AJ87" s="254"/>
      <c r="AK87" s="254"/>
      <c r="AL87" s="254"/>
      <c r="AM87" s="254"/>
      <c r="AN87" s="254"/>
      <c r="AO87" s="268"/>
      <c r="AP87" s="254"/>
      <c r="AQ87" s="268"/>
      <c r="AR87" s="268"/>
      <c r="AS87" s="254"/>
      <c r="AT87" s="254"/>
      <c r="AU87" s="254"/>
      <c r="AV87" s="254"/>
      <c r="AW87" s="268"/>
      <c r="AX87" s="254"/>
      <c r="AY87" s="268"/>
      <c r="AZ87" s="268"/>
      <c r="BA87" s="254"/>
      <c r="BB87" s="254"/>
      <c r="BC87" s="254"/>
      <c r="BD87" s="254"/>
      <c r="BE87" s="254"/>
      <c r="BF87" s="254"/>
      <c r="BG87" s="254"/>
      <c r="BH87" s="254"/>
      <c r="BI87" s="254"/>
      <c r="BJ87" s="254"/>
      <c r="BK87" s="254"/>
      <c r="BL87" s="254"/>
      <c r="BM87" s="254"/>
      <c r="BN87" s="254"/>
      <c r="BO87" s="254"/>
      <c r="BP87" s="254"/>
      <c r="BQ87" s="254"/>
      <c r="BR87" s="267"/>
      <c r="BS87" s="267"/>
      <c r="BT87" s="254"/>
      <c r="BU87" s="254"/>
      <c r="BV87" s="254"/>
      <c r="BW87" s="254"/>
      <c r="BX87" s="254"/>
      <c r="BY87" s="254"/>
      <c r="BZ87" s="254"/>
      <c r="CA87" s="269"/>
      <c r="CB87" s="269"/>
      <c r="CC87" s="269"/>
      <c r="CD87" s="269"/>
      <c r="CE87" s="269"/>
      <c r="CF87" s="269"/>
      <c r="CG87" s="269"/>
      <c r="CH87" s="254"/>
      <c r="CI87" s="254"/>
      <c r="CJ87" s="244"/>
      <c r="CK87" s="254"/>
      <c r="CL87" s="244"/>
      <c r="CM87" s="244"/>
      <c r="CN87" s="254"/>
      <c r="CO87" s="244"/>
      <c r="CP87" s="254"/>
      <c r="CQ87" s="244"/>
      <c r="CR87" s="254"/>
      <c r="CS87" s="244"/>
      <c r="CT87" s="254"/>
      <c r="CU87" s="244"/>
      <c r="CV87" s="254"/>
      <c r="CW87" s="332"/>
      <c r="CX87" s="332"/>
      <c r="CY87" s="332"/>
      <c r="CZ87" s="332"/>
      <c r="DA87" s="332"/>
    </row>
    <row r="88" spans="1:105" s="237" customFormat="1" ht="15.75" hidden="1" customHeight="1" x14ac:dyDescent="0.25">
      <c r="A88" s="254"/>
      <c r="B88" s="332"/>
      <c r="C88" s="332"/>
      <c r="D88" s="332"/>
      <c r="E88" s="332"/>
      <c r="F88" s="332"/>
      <c r="G88" s="332"/>
      <c r="H88" s="73"/>
      <c r="K88" s="321"/>
      <c r="L88" s="244"/>
      <c r="M88" s="296" t="s">
        <v>249</v>
      </c>
      <c r="N88" s="297"/>
      <c r="O88" s="298"/>
      <c r="P88" s="322"/>
      <c r="Q88" s="298"/>
      <c r="R88" s="298"/>
      <c r="S88" s="298"/>
      <c r="T88" s="298"/>
      <c r="U88" s="298"/>
      <c r="V88" s="298"/>
      <c r="W88" s="28"/>
      <c r="X88" s="300" t="s">
        <v>109</v>
      </c>
      <c r="Y88" s="303" t="s">
        <v>83</v>
      </c>
      <c r="Z88" s="303" t="s">
        <v>130</v>
      </c>
      <c r="AA88" s="304" t="s">
        <v>84</v>
      </c>
      <c r="AB88" s="217">
        <v>0.27</v>
      </c>
      <c r="AC88" s="305">
        <v>0</v>
      </c>
      <c r="AD88" s="254"/>
      <c r="AE88" s="254"/>
      <c r="AF88" s="254"/>
      <c r="AG88" s="254"/>
      <c r="AH88" s="254"/>
      <c r="AI88" s="254"/>
      <c r="AJ88" s="254"/>
      <c r="AK88" s="254"/>
      <c r="AL88" s="254"/>
      <c r="AM88" s="254"/>
      <c r="AN88" s="254"/>
      <c r="AO88" s="268"/>
      <c r="AP88" s="254"/>
      <c r="AQ88" s="268"/>
      <c r="AR88" s="268"/>
      <c r="AS88" s="254"/>
      <c r="AT88" s="254"/>
      <c r="AU88" s="254"/>
      <c r="AV88" s="254"/>
      <c r="AW88" s="268"/>
      <c r="AX88" s="254"/>
      <c r="AY88" s="268"/>
      <c r="AZ88" s="268"/>
      <c r="BA88" s="254"/>
      <c r="BB88" s="254"/>
      <c r="BC88" s="254"/>
      <c r="BD88" s="254"/>
      <c r="BE88" s="254"/>
      <c r="BF88" s="254"/>
      <c r="BG88" s="254"/>
      <c r="BH88" s="254"/>
      <c r="BI88" s="254"/>
      <c r="BJ88" s="254"/>
      <c r="BK88" s="254"/>
      <c r="BL88" s="254"/>
      <c r="BM88" s="254"/>
      <c r="BN88" s="254"/>
      <c r="BO88" s="254"/>
      <c r="BP88" s="254"/>
      <c r="BQ88" s="254"/>
      <c r="BR88" s="267"/>
      <c r="BS88" s="267"/>
      <c r="BT88" s="254"/>
      <c r="BU88" s="254"/>
      <c r="BV88" s="254"/>
      <c r="BW88" s="254"/>
      <c r="BX88" s="254"/>
      <c r="BY88" s="254"/>
      <c r="BZ88" s="254"/>
      <c r="CA88" s="269"/>
      <c r="CB88" s="269"/>
      <c r="CC88" s="269"/>
      <c r="CD88" s="269"/>
      <c r="CE88" s="269"/>
      <c r="CF88" s="269"/>
      <c r="CG88" s="269"/>
      <c r="CH88" s="254"/>
      <c r="CI88" s="254"/>
      <c r="CJ88" s="244"/>
      <c r="CK88" s="254"/>
      <c r="CL88" s="244"/>
      <c r="CM88" s="244"/>
      <c r="CN88" s="254"/>
      <c r="CO88" s="244"/>
      <c r="CP88" s="254"/>
      <c r="CQ88" s="244"/>
      <c r="CR88" s="254"/>
      <c r="CS88" s="244"/>
      <c r="CT88" s="254"/>
      <c r="CU88" s="244"/>
      <c r="CV88" s="254"/>
      <c r="CW88" s="332"/>
      <c r="CX88" s="332"/>
      <c r="CY88" s="332"/>
      <c r="CZ88" s="332"/>
      <c r="DA88" s="332"/>
    </row>
    <row r="89" spans="1:105" s="237" customFormat="1" ht="15.75" hidden="1" customHeight="1" x14ac:dyDescent="0.25">
      <c r="A89" s="254"/>
      <c r="B89" s="332"/>
      <c r="C89" s="332"/>
      <c r="D89" s="332"/>
      <c r="E89" s="332"/>
      <c r="F89" s="332"/>
      <c r="G89" s="332"/>
      <c r="H89" s="73"/>
      <c r="K89" s="321"/>
      <c r="L89" s="244"/>
      <c r="M89" s="296" t="s">
        <v>250</v>
      </c>
      <c r="N89" s="297"/>
      <c r="O89" s="298"/>
      <c r="P89" s="322"/>
      <c r="Q89" s="298"/>
      <c r="R89" s="298"/>
      <c r="S89" s="298"/>
      <c r="T89" s="298"/>
      <c r="U89" s="298"/>
      <c r="V89" s="298"/>
      <c r="W89" s="28"/>
      <c r="X89" s="317" t="s">
        <v>110</v>
      </c>
      <c r="Y89" s="303" t="s">
        <v>83</v>
      </c>
      <c r="Z89" s="303" t="s">
        <v>130</v>
      </c>
      <c r="AA89" s="320" t="s">
        <v>84</v>
      </c>
      <c r="AB89" s="217">
        <v>0.30159999999999998</v>
      </c>
      <c r="AC89" s="305">
        <v>0</v>
      </c>
      <c r="AD89" s="254"/>
      <c r="AE89" s="254"/>
      <c r="AF89" s="254"/>
      <c r="AG89" s="254"/>
      <c r="AH89" s="254"/>
      <c r="AI89" s="254"/>
      <c r="AJ89" s="254"/>
      <c r="AK89" s="254"/>
      <c r="AL89" s="254"/>
      <c r="AM89" s="254"/>
      <c r="AN89" s="254"/>
      <c r="AO89" s="268"/>
      <c r="AP89" s="254"/>
      <c r="AQ89" s="268"/>
      <c r="AR89" s="268"/>
      <c r="AS89" s="254"/>
      <c r="AT89" s="254"/>
      <c r="AU89" s="254"/>
      <c r="AV89" s="254"/>
      <c r="AW89" s="268"/>
      <c r="AX89" s="254"/>
      <c r="AY89" s="268"/>
      <c r="AZ89" s="268"/>
      <c r="BA89" s="254"/>
      <c r="BB89" s="254"/>
      <c r="BC89" s="254"/>
      <c r="BD89" s="254"/>
      <c r="BE89" s="254"/>
      <c r="BF89" s="254"/>
      <c r="BG89" s="254"/>
      <c r="BH89" s="254"/>
      <c r="BI89" s="254"/>
      <c r="BJ89" s="254"/>
      <c r="BK89" s="254"/>
      <c r="BL89" s="254"/>
      <c r="BM89" s="254"/>
      <c r="BN89" s="254"/>
      <c r="BO89" s="254"/>
      <c r="BP89" s="254"/>
      <c r="BQ89" s="254"/>
      <c r="BR89" s="267"/>
      <c r="BS89" s="267"/>
      <c r="BT89" s="254"/>
      <c r="BU89" s="254"/>
      <c r="BV89" s="254"/>
      <c r="BW89" s="254"/>
      <c r="BX89" s="254"/>
      <c r="BY89" s="254"/>
      <c r="BZ89" s="254"/>
      <c r="CA89" s="269"/>
      <c r="CB89" s="269"/>
      <c r="CC89" s="269"/>
      <c r="CD89" s="269"/>
      <c r="CE89" s="269"/>
      <c r="CF89" s="269"/>
      <c r="CG89" s="269"/>
      <c r="CH89" s="254"/>
      <c r="CI89" s="254"/>
      <c r="CJ89" s="244"/>
      <c r="CK89" s="254"/>
      <c r="CL89" s="244"/>
      <c r="CM89" s="244"/>
      <c r="CN89" s="254"/>
      <c r="CO89" s="244"/>
      <c r="CP89" s="254"/>
      <c r="CQ89" s="244"/>
      <c r="CR89" s="254"/>
      <c r="CS89" s="244"/>
      <c r="CT89" s="254"/>
      <c r="CU89" s="244"/>
      <c r="CV89" s="254"/>
      <c r="CW89" s="332"/>
      <c r="CX89" s="332"/>
      <c r="CY89" s="332"/>
      <c r="CZ89" s="332"/>
      <c r="DA89" s="332"/>
    </row>
    <row r="90" spans="1:105" s="237" customFormat="1" ht="15.75" hidden="1" customHeight="1" x14ac:dyDescent="0.25">
      <c r="A90" s="254"/>
      <c r="B90" s="332"/>
      <c r="C90" s="332"/>
      <c r="D90" s="332"/>
      <c r="E90" s="332"/>
      <c r="F90" s="332"/>
      <c r="G90" s="332"/>
      <c r="H90" s="73"/>
      <c r="K90" s="321"/>
      <c r="L90" s="244"/>
      <c r="M90" s="296" t="s">
        <v>251</v>
      </c>
      <c r="N90" s="297"/>
      <c r="O90" s="298"/>
      <c r="P90" s="322"/>
      <c r="Q90" s="298"/>
      <c r="R90" s="298"/>
      <c r="S90" s="298"/>
      <c r="T90" s="298"/>
      <c r="U90" s="298"/>
      <c r="V90" s="298"/>
      <c r="W90" s="28"/>
      <c r="X90" s="300" t="s">
        <v>111</v>
      </c>
      <c r="Y90" s="303" t="s">
        <v>83</v>
      </c>
      <c r="Z90" s="303" t="s">
        <v>130</v>
      </c>
      <c r="AA90" s="304" t="s">
        <v>84</v>
      </c>
      <c r="AB90" s="217">
        <v>0.47</v>
      </c>
      <c r="AC90" s="305">
        <v>0</v>
      </c>
      <c r="AD90" s="254"/>
      <c r="AE90" s="254"/>
      <c r="AF90" s="254"/>
      <c r="AG90" s="254"/>
      <c r="AH90" s="254"/>
      <c r="AI90" s="254"/>
      <c r="AJ90" s="254"/>
      <c r="AK90" s="254"/>
      <c r="AL90" s="254"/>
      <c r="AM90" s="254"/>
      <c r="AN90" s="254"/>
      <c r="AO90" s="268"/>
      <c r="AP90" s="254"/>
      <c r="AQ90" s="268"/>
      <c r="AR90" s="268"/>
      <c r="AS90" s="254"/>
      <c r="AT90" s="254"/>
      <c r="AU90" s="254"/>
      <c r="AV90" s="254"/>
      <c r="AW90" s="268"/>
      <c r="AX90" s="254"/>
      <c r="AY90" s="268"/>
      <c r="AZ90" s="268"/>
      <c r="BA90" s="254"/>
      <c r="BB90" s="254"/>
      <c r="BC90" s="254"/>
      <c r="BD90" s="254"/>
      <c r="BE90" s="254"/>
      <c r="BF90" s="254"/>
      <c r="BG90" s="254"/>
      <c r="BH90" s="254"/>
      <c r="BI90" s="254"/>
      <c r="BJ90" s="254"/>
      <c r="BK90" s="254"/>
      <c r="BL90" s="254"/>
      <c r="BM90" s="254"/>
      <c r="BN90" s="254"/>
      <c r="BO90" s="254"/>
      <c r="BP90" s="254"/>
      <c r="BQ90" s="254"/>
      <c r="BR90" s="267"/>
      <c r="BS90" s="267"/>
      <c r="BT90" s="254"/>
      <c r="BU90" s="254"/>
      <c r="BV90" s="254"/>
      <c r="BW90" s="254"/>
      <c r="BX90" s="254"/>
      <c r="BY90" s="254"/>
      <c r="BZ90" s="254"/>
      <c r="CA90" s="269"/>
      <c r="CB90" s="269"/>
      <c r="CC90" s="269"/>
      <c r="CD90" s="269"/>
      <c r="CE90" s="269"/>
      <c r="CF90" s="269"/>
      <c r="CG90" s="269"/>
      <c r="CH90" s="254"/>
      <c r="CI90" s="254"/>
      <c r="CJ90" s="244"/>
      <c r="CK90" s="254"/>
      <c r="CL90" s="244"/>
      <c r="CM90" s="244"/>
      <c r="CN90" s="254"/>
      <c r="CO90" s="244"/>
      <c r="CP90" s="254"/>
      <c r="CQ90" s="244"/>
      <c r="CR90" s="254"/>
      <c r="CS90" s="244"/>
      <c r="CT90" s="254"/>
      <c r="CU90" s="244"/>
      <c r="CV90" s="254"/>
      <c r="CW90" s="332"/>
      <c r="CX90" s="332"/>
      <c r="CY90" s="332"/>
      <c r="CZ90" s="332"/>
      <c r="DA90" s="332"/>
    </row>
    <row r="91" spans="1:105" s="237" customFormat="1" ht="15.75" hidden="1" customHeight="1" x14ac:dyDescent="0.25">
      <c r="A91" s="254"/>
      <c r="B91" s="332"/>
      <c r="C91" s="332"/>
      <c r="D91" s="332"/>
      <c r="E91" s="332"/>
      <c r="F91" s="332"/>
      <c r="G91" s="332"/>
      <c r="H91" s="73"/>
      <c r="K91" s="321"/>
      <c r="L91" s="244"/>
      <c r="M91" s="329" t="s">
        <v>456</v>
      </c>
      <c r="N91" s="342"/>
      <c r="O91" s="298"/>
      <c r="P91" s="322"/>
      <c r="Q91" s="298"/>
      <c r="R91" s="298"/>
      <c r="S91" s="298"/>
      <c r="T91" s="298"/>
      <c r="U91" s="298"/>
      <c r="V91" s="298"/>
      <c r="W91" s="28"/>
      <c r="X91" s="317" t="s">
        <v>112</v>
      </c>
      <c r="Y91" s="303" t="s">
        <v>83</v>
      </c>
      <c r="Z91" s="303" t="s">
        <v>130</v>
      </c>
      <c r="AA91" s="320" t="s">
        <v>84</v>
      </c>
      <c r="AB91" s="217">
        <v>1.1000000000000001</v>
      </c>
      <c r="AC91" s="305">
        <v>2.6423755999999998</v>
      </c>
      <c r="AD91" s="254"/>
      <c r="AE91" s="254"/>
      <c r="AF91" s="254"/>
      <c r="AG91" s="254"/>
      <c r="AH91" s="254"/>
      <c r="AI91" s="254"/>
      <c r="AJ91" s="254"/>
      <c r="AK91" s="254"/>
      <c r="AL91" s="254"/>
      <c r="AM91" s="254"/>
      <c r="AN91" s="254"/>
      <c r="AO91" s="268"/>
      <c r="AP91" s="254"/>
      <c r="AQ91" s="268"/>
      <c r="AR91" s="268"/>
      <c r="AS91" s="254"/>
      <c r="AT91" s="254"/>
      <c r="AU91" s="254"/>
      <c r="AV91" s="254"/>
      <c r="AW91" s="268"/>
      <c r="AX91" s="254"/>
      <c r="AY91" s="268"/>
      <c r="AZ91" s="268"/>
      <c r="BA91" s="254"/>
      <c r="BB91" s="254"/>
      <c r="BC91" s="254"/>
      <c r="BD91" s="254"/>
      <c r="BE91" s="254"/>
      <c r="BF91" s="254"/>
      <c r="BG91" s="254"/>
      <c r="BH91" s="254"/>
      <c r="BI91" s="254"/>
      <c r="BJ91" s="254"/>
      <c r="BK91" s="254"/>
      <c r="BL91" s="254"/>
      <c r="BM91" s="254"/>
      <c r="BN91" s="254"/>
      <c r="BO91" s="254"/>
      <c r="BP91" s="254"/>
      <c r="BQ91" s="254"/>
      <c r="BR91" s="267"/>
      <c r="BS91" s="267"/>
      <c r="BT91" s="254"/>
      <c r="BU91" s="254"/>
      <c r="BV91" s="254"/>
      <c r="BW91" s="254"/>
      <c r="BX91" s="254"/>
      <c r="BY91" s="254"/>
      <c r="BZ91" s="254"/>
      <c r="CA91" s="269"/>
      <c r="CB91" s="269"/>
      <c r="CC91" s="269"/>
      <c r="CD91" s="269"/>
      <c r="CE91" s="269"/>
      <c r="CF91" s="269"/>
      <c r="CG91" s="269"/>
      <c r="CH91" s="254"/>
      <c r="CI91" s="254"/>
      <c r="CJ91" s="244"/>
      <c r="CK91" s="254"/>
      <c r="CL91" s="244"/>
      <c r="CM91" s="244"/>
      <c r="CN91" s="254"/>
      <c r="CO91" s="244"/>
      <c r="CP91" s="254"/>
      <c r="CQ91" s="244"/>
      <c r="CR91" s="254"/>
      <c r="CS91" s="244"/>
      <c r="CT91" s="254"/>
      <c r="CU91" s="244"/>
      <c r="CV91" s="254"/>
      <c r="CW91" s="332"/>
      <c r="CX91" s="332"/>
      <c r="CY91" s="332"/>
      <c r="CZ91" s="332"/>
      <c r="DA91" s="332"/>
    </row>
    <row r="92" spans="1:105" s="237" customFormat="1" ht="15.75" hidden="1" customHeight="1" x14ac:dyDescent="0.25">
      <c r="A92" s="254"/>
      <c r="B92" s="332"/>
      <c r="C92" s="332"/>
      <c r="D92" s="332"/>
      <c r="E92" s="332"/>
      <c r="F92" s="332"/>
      <c r="G92" s="332"/>
      <c r="H92" s="73"/>
      <c r="K92" s="321"/>
      <c r="L92" s="244"/>
      <c r="M92" s="296" t="s">
        <v>334</v>
      </c>
      <c r="N92" s="297"/>
      <c r="O92" s="298"/>
      <c r="P92" s="322"/>
      <c r="Q92" s="298"/>
      <c r="R92" s="298"/>
      <c r="S92" s="298"/>
      <c r="T92" s="298"/>
      <c r="U92" s="298"/>
      <c r="V92" s="298"/>
      <c r="W92" s="28"/>
      <c r="X92" s="300" t="s">
        <v>113</v>
      </c>
      <c r="Y92" s="303" t="s">
        <v>87</v>
      </c>
      <c r="Z92" s="303" t="s">
        <v>139</v>
      </c>
      <c r="AA92" s="320" t="s">
        <v>88</v>
      </c>
      <c r="AB92" s="217">
        <v>8.2989999999999995E-4</v>
      </c>
      <c r="AC92" s="305">
        <v>3.0108844000000001</v>
      </c>
      <c r="AD92" s="254"/>
      <c r="AE92" s="254"/>
      <c r="AF92" s="254"/>
      <c r="AG92" s="254"/>
      <c r="AH92" s="254"/>
      <c r="AI92" s="254"/>
      <c r="AJ92" s="254"/>
      <c r="AK92" s="254"/>
      <c r="AL92" s="254"/>
      <c r="AM92" s="254"/>
      <c r="AN92" s="254"/>
      <c r="AO92" s="268"/>
      <c r="AP92" s="254"/>
      <c r="AQ92" s="268"/>
      <c r="AR92" s="268"/>
      <c r="AS92" s="254"/>
      <c r="AT92" s="254"/>
      <c r="AU92" s="254"/>
      <c r="AV92" s="254"/>
      <c r="AW92" s="268"/>
      <c r="AX92" s="254"/>
      <c r="AY92" s="268"/>
      <c r="AZ92" s="268"/>
      <c r="BA92" s="254"/>
      <c r="BB92" s="254"/>
      <c r="BC92" s="254"/>
      <c r="BD92" s="254"/>
      <c r="BE92" s="254"/>
      <c r="BF92" s="254"/>
      <c r="BG92" s="254"/>
      <c r="BH92" s="254"/>
      <c r="BI92" s="254"/>
      <c r="BJ92" s="254"/>
      <c r="BK92" s="254"/>
      <c r="BL92" s="254"/>
      <c r="BM92" s="254"/>
      <c r="BN92" s="254"/>
      <c r="BO92" s="254"/>
      <c r="BP92" s="254"/>
      <c r="BQ92" s="254"/>
      <c r="BR92" s="267"/>
      <c r="BS92" s="267"/>
      <c r="BT92" s="254"/>
      <c r="BU92" s="254"/>
      <c r="BV92" s="254"/>
      <c r="BW92" s="254"/>
      <c r="BX92" s="254"/>
      <c r="BY92" s="254"/>
      <c r="BZ92" s="254"/>
      <c r="CA92" s="269"/>
      <c r="CB92" s="269"/>
      <c r="CC92" s="269"/>
      <c r="CD92" s="269"/>
      <c r="CE92" s="269"/>
      <c r="CF92" s="269"/>
      <c r="CG92" s="269"/>
      <c r="CH92" s="254"/>
      <c r="CI92" s="254"/>
      <c r="CJ92" s="244"/>
      <c r="CK92" s="254"/>
      <c r="CL92" s="244"/>
      <c r="CM92" s="244"/>
      <c r="CN92" s="254"/>
      <c r="CO92" s="244"/>
      <c r="CP92" s="254"/>
      <c r="CQ92" s="244"/>
      <c r="CR92" s="254"/>
      <c r="CS92" s="244"/>
      <c r="CT92" s="254"/>
      <c r="CU92" s="244"/>
      <c r="CV92" s="254"/>
      <c r="CW92" s="332"/>
      <c r="CX92" s="332"/>
      <c r="CY92" s="332"/>
      <c r="CZ92" s="332"/>
      <c r="DA92" s="332"/>
    </row>
    <row r="93" spans="1:105" s="237" customFormat="1" ht="15.75" hidden="1" customHeight="1" x14ac:dyDescent="0.25">
      <c r="A93" s="254"/>
      <c r="B93" s="332"/>
      <c r="C93" s="332"/>
      <c r="D93" s="332"/>
      <c r="E93" s="332"/>
      <c r="F93" s="332"/>
      <c r="G93" s="332"/>
      <c r="H93" s="73"/>
      <c r="K93" s="321"/>
      <c r="L93" s="244"/>
      <c r="M93" s="329" t="s">
        <v>419</v>
      </c>
      <c r="N93" s="297"/>
      <c r="O93" s="298"/>
      <c r="P93" s="322"/>
      <c r="Q93" s="298"/>
      <c r="R93" s="298"/>
      <c r="S93" s="298"/>
      <c r="T93" s="298"/>
      <c r="U93" s="298"/>
      <c r="V93" s="298"/>
      <c r="W93" s="28"/>
      <c r="X93" s="300" t="s">
        <v>114</v>
      </c>
      <c r="Y93" s="303" t="s">
        <v>83</v>
      </c>
      <c r="Z93" s="303" t="s">
        <v>130</v>
      </c>
      <c r="AA93" s="304" t="s">
        <v>84</v>
      </c>
      <c r="AB93" s="217">
        <v>0.2702</v>
      </c>
      <c r="AC93" s="305">
        <v>0</v>
      </c>
      <c r="AD93" s="254"/>
      <c r="AE93" s="254"/>
      <c r="AF93" s="254"/>
      <c r="AG93" s="254"/>
      <c r="AH93" s="254"/>
      <c r="AI93" s="254"/>
      <c r="AJ93" s="254"/>
      <c r="AK93" s="254"/>
      <c r="AL93" s="254"/>
      <c r="AM93" s="254"/>
      <c r="AN93" s="254"/>
      <c r="AO93" s="268"/>
      <c r="AP93" s="254"/>
      <c r="AQ93" s="268"/>
      <c r="AR93" s="268"/>
      <c r="AS93" s="254"/>
      <c r="AT93" s="254"/>
      <c r="AU93" s="254"/>
      <c r="AV93" s="254"/>
      <c r="AW93" s="268"/>
      <c r="AX93" s="254"/>
      <c r="AY93" s="268"/>
      <c r="AZ93" s="268"/>
      <c r="BA93" s="254"/>
      <c r="BB93" s="254"/>
      <c r="BC93" s="254"/>
      <c r="BD93" s="254"/>
      <c r="BE93" s="254"/>
      <c r="BF93" s="254"/>
      <c r="BG93" s="254"/>
      <c r="BH93" s="254"/>
      <c r="BI93" s="254"/>
      <c r="BJ93" s="254"/>
      <c r="BK93" s="254"/>
      <c r="BL93" s="254"/>
      <c r="BM93" s="254"/>
      <c r="BN93" s="254"/>
      <c r="BO93" s="254"/>
      <c r="BP93" s="254"/>
      <c r="BQ93" s="254"/>
      <c r="BR93" s="267"/>
      <c r="BS93" s="267"/>
      <c r="BT93" s="254"/>
      <c r="BU93" s="254"/>
      <c r="BV93" s="254"/>
      <c r="BW93" s="254"/>
      <c r="BX93" s="254"/>
      <c r="BY93" s="254"/>
      <c r="BZ93" s="254"/>
      <c r="CA93" s="269"/>
      <c r="CB93" s="269"/>
      <c r="CC93" s="269"/>
      <c r="CD93" s="269"/>
      <c r="CE93" s="269"/>
      <c r="CF93" s="269"/>
      <c r="CG93" s="269"/>
      <c r="CH93" s="254"/>
      <c r="CI93" s="254"/>
      <c r="CJ93" s="244"/>
      <c r="CK93" s="254"/>
      <c r="CL93" s="244"/>
      <c r="CM93" s="244"/>
      <c r="CN93" s="254"/>
      <c r="CO93" s="244"/>
      <c r="CP93" s="254"/>
      <c r="CQ93" s="244"/>
      <c r="CR93" s="254"/>
      <c r="CS93" s="244"/>
      <c r="CT93" s="254"/>
      <c r="CU93" s="244"/>
      <c r="CV93" s="254"/>
      <c r="CW93" s="332"/>
      <c r="CX93" s="332"/>
      <c r="CY93" s="332"/>
      <c r="CZ93" s="332"/>
      <c r="DA93" s="332"/>
    </row>
    <row r="94" spans="1:105" s="237" customFormat="1" ht="15.75" hidden="1" customHeight="1" x14ac:dyDescent="0.25">
      <c r="A94" s="254"/>
      <c r="B94" s="332"/>
      <c r="C94" s="332"/>
      <c r="D94" s="332"/>
      <c r="E94" s="332"/>
      <c r="F94" s="332"/>
      <c r="G94" s="332"/>
      <c r="H94" s="73"/>
      <c r="K94" s="321"/>
      <c r="L94" s="244"/>
      <c r="M94" s="329" t="s">
        <v>322</v>
      </c>
      <c r="N94" s="297" t="s">
        <v>418</v>
      </c>
      <c r="O94" s="298"/>
      <c r="P94" s="322"/>
      <c r="Q94" s="298"/>
      <c r="R94" s="298"/>
      <c r="S94" s="298"/>
      <c r="T94" s="298"/>
      <c r="U94" s="298"/>
      <c r="V94" s="298"/>
      <c r="W94" s="28"/>
      <c r="X94" s="300" t="s">
        <v>187</v>
      </c>
      <c r="Y94" s="303" t="s">
        <v>83</v>
      </c>
      <c r="Z94" s="303" t="s">
        <v>130</v>
      </c>
      <c r="AA94" s="320" t="s">
        <v>84</v>
      </c>
      <c r="AB94" s="217">
        <v>1.0918000000000001</v>
      </c>
      <c r="AC94" s="305">
        <v>2.6423755999999998</v>
      </c>
      <c r="AD94" s="254"/>
      <c r="AE94" s="254"/>
      <c r="AF94" s="254"/>
      <c r="AG94" s="254"/>
      <c r="AH94" s="254"/>
      <c r="AI94" s="254"/>
      <c r="AJ94" s="254"/>
      <c r="AK94" s="254"/>
      <c r="AL94" s="254"/>
      <c r="AM94" s="254"/>
      <c r="AN94" s="254"/>
      <c r="AO94" s="268"/>
      <c r="AP94" s="254"/>
      <c r="AQ94" s="268"/>
      <c r="AR94" s="268"/>
      <c r="AS94" s="254"/>
      <c r="AT94" s="254"/>
      <c r="AU94" s="254"/>
      <c r="AV94" s="254"/>
      <c r="AW94" s="268"/>
      <c r="AX94" s="254"/>
      <c r="AY94" s="268"/>
      <c r="AZ94" s="268"/>
      <c r="BA94" s="254"/>
      <c r="BB94" s="254"/>
      <c r="BC94" s="254"/>
      <c r="BD94" s="254"/>
      <c r="BE94" s="254"/>
      <c r="BF94" s="254"/>
      <c r="BG94" s="254"/>
      <c r="BH94" s="254"/>
      <c r="BI94" s="254"/>
      <c r="BJ94" s="254"/>
      <c r="BK94" s="254"/>
      <c r="BL94" s="254"/>
      <c r="BM94" s="254"/>
      <c r="BN94" s="254"/>
      <c r="BO94" s="254"/>
      <c r="BP94" s="254"/>
      <c r="BQ94" s="254"/>
      <c r="BR94" s="267"/>
      <c r="BS94" s="267"/>
      <c r="BT94" s="254"/>
      <c r="BU94" s="254"/>
      <c r="BV94" s="254"/>
      <c r="BW94" s="254"/>
      <c r="BX94" s="254"/>
      <c r="BY94" s="254"/>
      <c r="BZ94" s="254"/>
      <c r="CA94" s="269"/>
      <c r="CB94" s="269"/>
      <c r="CC94" s="269"/>
      <c r="CD94" s="269"/>
      <c r="CE94" s="269"/>
      <c r="CF94" s="269"/>
      <c r="CG94" s="269"/>
      <c r="CH94" s="254"/>
      <c r="CI94" s="254"/>
      <c r="CJ94" s="244"/>
      <c r="CK94" s="254"/>
      <c r="CL94" s="244"/>
      <c r="CM94" s="244"/>
      <c r="CN94" s="254"/>
      <c r="CO94" s="244"/>
      <c r="CP94" s="254"/>
      <c r="CQ94" s="244"/>
      <c r="CR94" s="254"/>
      <c r="CS94" s="244"/>
      <c r="CT94" s="254"/>
      <c r="CU94" s="244"/>
      <c r="CV94" s="254"/>
      <c r="CW94" s="332"/>
      <c r="CX94" s="332"/>
      <c r="CY94" s="332"/>
      <c r="CZ94" s="332"/>
      <c r="DA94" s="332"/>
    </row>
    <row r="95" spans="1:105" s="237" customFormat="1" ht="15.75" hidden="1" customHeight="1" x14ac:dyDescent="0.25">
      <c r="A95" s="254"/>
      <c r="B95" s="332"/>
      <c r="C95" s="332"/>
      <c r="D95" s="332"/>
      <c r="E95" s="332"/>
      <c r="F95" s="332"/>
      <c r="G95" s="332"/>
      <c r="H95" s="73"/>
      <c r="K95" s="321"/>
      <c r="L95" s="244"/>
      <c r="M95" s="329" t="s">
        <v>323</v>
      </c>
      <c r="N95" s="297" t="s">
        <v>418</v>
      </c>
      <c r="O95" s="298"/>
      <c r="P95" s="322"/>
      <c r="Q95" s="298"/>
      <c r="R95" s="298"/>
      <c r="S95" s="298"/>
      <c r="T95" s="298"/>
      <c r="U95" s="298"/>
      <c r="V95" s="298"/>
      <c r="W95" s="28"/>
      <c r="X95" s="254"/>
      <c r="Y95" s="254"/>
      <c r="Z95" s="254"/>
      <c r="AA95" s="254"/>
      <c r="AB95" s="254"/>
      <c r="AC95" s="254"/>
      <c r="AE95" s="254"/>
      <c r="AF95" s="254"/>
      <c r="AG95" s="254"/>
      <c r="AH95" s="254"/>
      <c r="AI95" s="254"/>
      <c r="AJ95" s="254"/>
      <c r="AK95" s="254"/>
      <c r="AL95" s="254"/>
      <c r="AM95" s="254"/>
      <c r="AN95" s="254"/>
      <c r="AO95" s="268"/>
      <c r="AP95" s="254"/>
      <c r="AQ95" s="268"/>
      <c r="AR95" s="268"/>
      <c r="AS95" s="254"/>
      <c r="AT95" s="254"/>
      <c r="AU95" s="254"/>
      <c r="AV95" s="254"/>
      <c r="AW95" s="268"/>
      <c r="AX95" s="254"/>
      <c r="AY95" s="268"/>
      <c r="AZ95" s="268"/>
      <c r="BA95" s="254"/>
      <c r="BB95" s="254"/>
      <c r="BC95" s="254"/>
      <c r="BD95" s="254"/>
      <c r="BE95" s="254"/>
      <c r="BF95" s="254"/>
      <c r="BG95" s="254"/>
      <c r="BH95" s="254"/>
      <c r="BI95" s="254"/>
      <c r="BJ95" s="254"/>
      <c r="BK95" s="254"/>
      <c r="BL95" s="254"/>
      <c r="BM95" s="254"/>
      <c r="BN95" s="254"/>
      <c r="BO95" s="254"/>
      <c r="BP95" s="254"/>
      <c r="BQ95" s="254"/>
      <c r="BR95" s="267"/>
      <c r="BS95" s="267"/>
      <c r="BT95" s="254"/>
      <c r="BU95" s="254"/>
      <c r="BV95" s="254"/>
      <c r="BW95" s="254"/>
      <c r="BX95" s="254"/>
      <c r="BY95" s="254"/>
      <c r="BZ95" s="254"/>
      <c r="CA95" s="269"/>
      <c r="CB95" s="269"/>
      <c r="CC95" s="269"/>
      <c r="CD95" s="269"/>
      <c r="CE95" s="269"/>
      <c r="CF95" s="269"/>
      <c r="CG95" s="269"/>
      <c r="CH95" s="254"/>
      <c r="CI95" s="254"/>
      <c r="CJ95" s="244"/>
      <c r="CK95" s="254"/>
      <c r="CL95" s="244"/>
      <c r="CM95" s="244"/>
      <c r="CN95" s="254"/>
      <c r="CO95" s="244"/>
      <c r="CP95" s="254"/>
      <c r="CQ95" s="244"/>
      <c r="CR95" s="254"/>
      <c r="CS95" s="244"/>
      <c r="CT95" s="254"/>
      <c r="CU95" s="244"/>
      <c r="CV95" s="254"/>
      <c r="CW95" s="332"/>
      <c r="CX95" s="332"/>
      <c r="CY95" s="332"/>
      <c r="CZ95" s="332"/>
      <c r="DA95" s="332"/>
    </row>
    <row r="96" spans="1:105" s="237" customFormat="1" ht="15.75" hidden="1" customHeight="1" x14ac:dyDescent="0.25">
      <c r="A96" s="254"/>
      <c r="B96" s="332"/>
      <c r="C96" s="332"/>
      <c r="D96" s="332"/>
      <c r="E96" s="332"/>
      <c r="F96" s="332"/>
      <c r="G96" s="332"/>
      <c r="H96" s="73"/>
      <c r="K96" s="321"/>
      <c r="L96" s="244"/>
      <c r="M96" s="329" t="s">
        <v>349</v>
      </c>
      <c r="N96" s="297"/>
      <c r="O96" s="298"/>
      <c r="P96" s="322"/>
      <c r="Q96" s="298"/>
      <c r="R96" s="298"/>
      <c r="S96" s="298"/>
      <c r="T96" s="298"/>
      <c r="U96" s="298"/>
      <c r="V96" s="298"/>
      <c r="W96" s="28"/>
      <c r="X96" s="254"/>
      <c r="Y96" s="254"/>
      <c r="Z96" s="254"/>
      <c r="AA96" s="254"/>
      <c r="AB96" s="254"/>
      <c r="AC96" s="254"/>
      <c r="AD96" s="254"/>
      <c r="AE96" s="254"/>
      <c r="AF96" s="254"/>
      <c r="AG96" s="254"/>
      <c r="AH96" s="254"/>
      <c r="AI96" s="254"/>
      <c r="AJ96" s="254"/>
      <c r="AK96" s="254"/>
      <c r="AL96" s="254"/>
      <c r="AM96" s="254"/>
      <c r="AN96" s="254"/>
      <c r="AO96" s="268"/>
      <c r="AP96" s="254"/>
      <c r="AQ96" s="268"/>
      <c r="AR96" s="268"/>
      <c r="AS96" s="254"/>
      <c r="AT96" s="254"/>
      <c r="AU96" s="254"/>
      <c r="AV96" s="254"/>
      <c r="AW96" s="268"/>
      <c r="AX96" s="254"/>
      <c r="AY96" s="268"/>
      <c r="AZ96" s="268"/>
      <c r="BA96" s="254"/>
      <c r="BB96" s="254"/>
      <c r="BC96" s="254"/>
      <c r="BD96" s="254"/>
      <c r="BE96" s="254"/>
      <c r="BF96" s="254"/>
      <c r="BG96" s="254"/>
      <c r="BH96" s="254"/>
      <c r="BI96" s="254"/>
      <c r="BJ96" s="254"/>
      <c r="BK96" s="254"/>
      <c r="BL96" s="254"/>
      <c r="BM96" s="254"/>
      <c r="BN96" s="254"/>
      <c r="BO96" s="254"/>
      <c r="BP96" s="254"/>
      <c r="BQ96" s="254"/>
      <c r="BR96" s="267"/>
      <c r="BS96" s="267"/>
      <c r="BT96" s="254"/>
      <c r="BU96" s="254"/>
      <c r="BV96" s="254"/>
      <c r="BW96" s="254"/>
      <c r="BX96" s="254"/>
      <c r="BY96" s="254"/>
      <c r="BZ96" s="254"/>
      <c r="CA96" s="269"/>
      <c r="CB96" s="269"/>
      <c r="CC96" s="269"/>
      <c r="CD96" s="269"/>
      <c r="CE96" s="269"/>
      <c r="CF96" s="269"/>
      <c r="CG96" s="269"/>
      <c r="CH96" s="254"/>
      <c r="CI96" s="254"/>
      <c r="CJ96" s="244"/>
      <c r="CK96" s="254"/>
      <c r="CL96" s="244"/>
      <c r="CM96" s="244"/>
      <c r="CN96" s="254"/>
      <c r="CO96" s="244"/>
      <c r="CP96" s="254"/>
      <c r="CQ96" s="244"/>
      <c r="CR96" s="254"/>
      <c r="CS96" s="244"/>
      <c r="CT96" s="254"/>
      <c r="CU96" s="244"/>
      <c r="CV96" s="254"/>
      <c r="CW96" s="332"/>
      <c r="CX96" s="332"/>
      <c r="CY96" s="332"/>
      <c r="CZ96" s="332"/>
      <c r="DA96" s="332"/>
    </row>
    <row r="97" spans="1:105" s="237" customFormat="1" ht="15.75" hidden="1" customHeight="1" x14ac:dyDescent="0.25">
      <c r="A97" s="254"/>
      <c r="B97" s="332"/>
      <c r="C97" s="332"/>
      <c r="D97" s="332"/>
      <c r="E97" s="332"/>
      <c r="F97" s="332"/>
      <c r="G97" s="332"/>
      <c r="H97" s="73"/>
      <c r="K97" s="321"/>
      <c r="L97" s="244"/>
      <c r="M97" s="329" t="s">
        <v>350</v>
      </c>
      <c r="N97" s="297"/>
      <c r="O97" s="298"/>
      <c r="P97" s="322"/>
      <c r="Q97" s="298"/>
      <c r="R97" s="298"/>
      <c r="S97" s="298"/>
      <c r="T97" s="298"/>
      <c r="U97" s="298"/>
      <c r="V97" s="298"/>
      <c r="W97" s="28"/>
      <c r="X97" s="254"/>
      <c r="Y97" s="254"/>
      <c r="Z97" s="254"/>
      <c r="AA97" s="254"/>
      <c r="AB97" s="254"/>
      <c r="AC97" s="254"/>
      <c r="AD97" s="254"/>
      <c r="AE97" s="254"/>
      <c r="AF97" s="254"/>
      <c r="AG97" s="254"/>
      <c r="AH97" s="254"/>
      <c r="AI97" s="254"/>
      <c r="AJ97" s="254"/>
      <c r="AK97" s="254"/>
      <c r="AL97" s="254"/>
      <c r="AM97" s="254"/>
      <c r="AN97" s="254"/>
      <c r="AO97" s="268"/>
      <c r="AP97" s="254"/>
      <c r="AQ97" s="268"/>
      <c r="AR97" s="268"/>
      <c r="AS97" s="254"/>
      <c r="AT97" s="254"/>
      <c r="AU97" s="254"/>
      <c r="AV97" s="254"/>
      <c r="AW97" s="268"/>
      <c r="AX97" s="254"/>
      <c r="AY97" s="268"/>
      <c r="AZ97" s="268"/>
      <c r="BA97" s="254"/>
      <c r="BB97" s="254"/>
      <c r="BC97" s="254"/>
      <c r="BD97" s="254"/>
      <c r="BE97" s="254"/>
      <c r="BF97" s="254"/>
      <c r="BG97" s="254"/>
      <c r="BH97" s="254"/>
      <c r="BI97" s="254"/>
      <c r="BJ97" s="254"/>
      <c r="BK97" s="254"/>
      <c r="BL97" s="254"/>
      <c r="BM97" s="254"/>
      <c r="BN97" s="254"/>
      <c r="BO97" s="254"/>
      <c r="BP97" s="254"/>
      <c r="BQ97" s="254"/>
      <c r="BR97" s="267"/>
      <c r="BS97" s="267"/>
      <c r="BT97" s="254"/>
      <c r="BU97" s="254"/>
      <c r="BV97" s="254"/>
      <c r="BW97" s="254"/>
      <c r="BX97" s="254"/>
      <c r="BY97" s="254"/>
      <c r="BZ97" s="254"/>
      <c r="CA97" s="269"/>
      <c r="CB97" s="269"/>
      <c r="CC97" s="269"/>
      <c r="CD97" s="269"/>
      <c r="CE97" s="269"/>
      <c r="CF97" s="269"/>
      <c r="CG97" s="269"/>
      <c r="CH97" s="254"/>
      <c r="CI97" s="254"/>
      <c r="CJ97" s="244"/>
      <c r="CK97" s="254"/>
      <c r="CL97" s="244"/>
      <c r="CM97" s="244"/>
      <c r="CN97" s="254"/>
      <c r="CO97" s="244"/>
      <c r="CP97" s="254"/>
      <c r="CQ97" s="244"/>
      <c r="CR97" s="254"/>
      <c r="CS97" s="244"/>
      <c r="CT97" s="254"/>
      <c r="CU97" s="244"/>
      <c r="CV97" s="254"/>
      <c r="CW97" s="332"/>
      <c r="CX97" s="332"/>
      <c r="CY97" s="332"/>
      <c r="CZ97" s="332"/>
      <c r="DA97" s="332"/>
    </row>
    <row r="98" spans="1:105" s="237" customFormat="1" ht="15.75" hidden="1" customHeight="1" x14ac:dyDescent="0.25">
      <c r="A98" s="254"/>
      <c r="B98" s="332"/>
      <c r="C98" s="332"/>
      <c r="D98" s="332"/>
      <c r="E98" s="332"/>
      <c r="F98" s="332"/>
      <c r="G98" s="332"/>
      <c r="H98" s="73"/>
      <c r="K98" s="321"/>
      <c r="L98" s="244"/>
      <c r="M98" s="329" t="s">
        <v>351</v>
      </c>
      <c r="N98" s="297" t="s">
        <v>418</v>
      </c>
      <c r="O98" s="298"/>
      <c r="P98" s="322"/>
      <c r="Q98" s="298"/>
      <c r="R98" s="298"/>
      <c r="S98" s="298"/>
      <c r="T98" s="298"/>
      <c r="U98" s="298"/>
      <c r="V98" s="298"/>
      <c r="W98" s="28"/>
      <c r="X98" s="254"/>
      <c r="Y98" s="254"/>
      <c r="Z98" s="254"/>
      <c r="AA98" s="254"/>
      <c r="AB98" s="254"/>
      <c r="AC98" s="254"/>
      <c r="AD98" s="254"/>
      <c r="AE98" s="254"/>
      <c r="AF98" s="254"/>
      <c r="AG98" s="254"/>
      <c r="AH98" s="254"/>
      <c r="AI98" s="254"/>
      <c r="AJ98" s="254"/>
      <c r="AK98" s="254"/>
      <c r="AL98" s="254"/>
      <c r="AM98" s="254"/>
      <c r="AN98" s="254"/>
      <c r="AO98" s="268"/>
      <c r="AP98" s="254"/>
      <c r="AQ98" s="268"/>
      <c r="AR98" s="268"/>
      <c r="AS98" s="254"/>
      <c r="AT98" s="254"/>
      <c r="AU98" s="254"/>
      <c r="AV98" s="254"/>
      <c r="AW98" s="268"/>
      <c r="AX98" s="254"/>
      <c r="AY98" s="268"/>
      <c r="AZ98" s="268"/>
      <c r="BA98" s="254"/>
      <c r="BB98" s="254"/>
      <c r="BC98" s="254"/>
      <c r="BD98" s="254"/>
      <c r="BE98" s="254"/>
      <c r="BF98" s="254"/>
      <c r="BG98" s="254"/>
      <c r="BH98" s="254"/>
      <c r="BI98" s="254"/>
      <c r="BJ98" s="254"/>
      <c r="BK98" s="254"/>
      <c r="BL98" s="254"/>
      <c r="BM98" s="254"/>
      <c r="BN98" s="254"/>
      <c r="BO98" s="254"/>
      <c r="BP98" s="254"/>
      <c r="BQ98" s="254"/>
      <c r="BR98" s="267"/>
      <c r="BS98" s="267"/>
      <c r="BT98" s="254"/>
      <c r="BU98" s="254"/>
      <c r="BV98" s="254"/>
      <c r="BW98" s="254"/>
      <c r="BX98" s="254"/>
      <c r="BY98" s="254"/>
      <c r="BZ98" s="254"/>
      <c r="CA98" s="269"/>
      <c r="CB98" s="269"/>
      <c r="CC98" s="269"/>
      <c r="CD98" s="269"/>
      <c r="CE98" s="269"/>
      <c r="CF98" s="269"/>
      <c r="CG98" s="269"/>
      <c r="CH98" s="254"/>
      <c r="CI98" s="254"/>
      <c r="CJ98" s="244"/>
      <c r="CK98" s="254"/>
      <c r="CL98" s="244"/>
      <c r="CM98" s="244"/>
      <c r="CN98" s="254"/>
      <c r="CO98" s="244"/>
      <c r="CP98" s="254"/>
      <c r="CQ98" s="244"/>
      <c r="CR98" s="254"/>
      <c r="CS98" s="244"/>
      <c r="CT98" s="254"/>
      <c r="CU98" s="244"/>
      <c r="CV98" s="254"/>
      <c r="CW98" s="332"/>
      <c r="CX98" s="332"/>
      <c r="CY98" s="332"/>
      <c r="CZ98" s="332"/>
      <c r="DA98" s="332"/>
    </row>
    <row r="99" spans="1:105" s="237" customFormat="1" ht="15.75" hidden="1" customHeight="1" x14ac:dyDescent="0.25">
      <c r="A99" s="254"/>
      <c r="B99" s="332"/>
      <c r="C99" s="332"/>
      <c r="D99" s="332"/>
      <c r="E99" s="332"/>
      <c r="F99" s="332"/>
      <c r="G99" s="332"/>
      <c r="H99" s="73"/>
      <c r="K99" s="321"/>
      <c r="L99" s="244"/>
      <c r="M99" s="329" t="s">
        <v>338</v>
      </c>
      <c r="N99" s="297"/>
      <c r="O99" s="298"/>
      <c r="P99" s="322"/>
      <c r="Q99" s="298"/>
      <c r="R99" s="298"/>
      <c r="S99" s="298"/>
      <c r="T99" s="298"/>
      <c r="U99" s="298"/>
      <c r="V99" s="298"/>
      <c r="W99" s="28"/>
      <c r="X99" s="254"/>
      <c r="Y99" s="254"/>
      <c r="Z99" s="254"/>
      <c r="AA99" s="254"/>
      <c r="AB99" s="254"/>
      <c r="AC99" s="254"/>
      <c r="AD99" s="254"/>
      <c r="AE99" s="254"/>
      <c r="AF99" s="254"/>
      <c r="AG99" s="254"/>
      <c r="AH99" s="254"/>
      <c r="AI99" s="254"/>
      <c r="AJ99" s="254"/>
      <c r="AK99" s="254"/>
      <c r="AL99" s="254"/>
      <c r="AM99" s="254"/>
      <c r="AN99" s="254"/>
      <c r="AO99" s="268"/>
      <c r="AP99" s="254"/>
      <c r="AQ99" s="268"/>
      <c r="AR99" s="268"/>
      <c r="AS99" s="254"/>
      <c r="AT99" s="254"/>
      <c r="AU99" s="254"/>
      <c r="AV99" s="254"/>
      <c r="AW99" s="268"/>
      <c r="AX99" s="254"/>
      <c r="AY99" s="268"/>
      <c r="AZ99" s="268"/>
      <c r="BA99" s="254"/>
      <c r="BB99" s="254"/>
      <c r="BC99" s="254"/>
      <c r="BD99" s="254"/>
      <c r="BE99" s="254"/>
      <c r="BF99" s="254"/>
      <c r="BG99" s="254"/>
      <c r="BH99" s="254"/>
      <c r="BI99" s="254"/>
      <c r="BJ99" s="254"/>
      <c r="BK99" s="254"/>
      <c r="BL99" s="254"/>
      <c r="BM99" s="254"/>
      <c r="BN99" s="254"/>
      <c r="BO99" s="254"/>
      <c r="BP99" s="254"/>
      <c r="BQ99" s="254"/>
      <c r="BR99" s="267"/>
      <c r="BS99" s="267"/>
      <c r="BT99" s="254"/>
      <c r="BU99" s="254"/>
      <c r="BV99" s="254"/>
      <c r="BW99" s="254"/>
      <c r="BX99" s="254"/>
      <c r="BY99" s="254"/>
      <c r="BZ99" s="254"/>
      <c r="CA99" s="269"/>
      <c r="CB99" s="269"/>
      <c r="CC99" s="269"/>
      <c r="CD99" s="269"/>
      <c r="CE99" s="269"/>
      <c r="CF99" s="269"/>
      <c r="CG99" s="269"/>
      <c r="CH99" s="254"/>
      <c r="CI99" s="254"/>
      <c r="CJ99" s="244"/>
      <c r="CK99" s="254"/>
      <c r="CL99" s="244"/>
      <c r="CM99" s="244"/>
      <c r="CN99" s="254"/>
      <c r="CO99" s="244"/>
      <c r="CP99" s="254"/>
      <c r="CQ99" s="244"/>
      <c r="CR99" s="254"/>
      <c r="CS99" s="244"/>
      <c r="CT99" s="254"/>
      <c r="CU99" s="244"/>
      <c r="CV99" s="254"/>
      <c r="CW99" s="332"/>
      <c r="CX99" s="332"/>
      <c r="CY99" s="332"/>
      <c r="CZ99" s="332"/>
      <c r="DA99" s="332"/>
    </row>
    <row r="100" spans="1:105" s="237" customFormat="1" ht="15.75" hidden="1" customHeight="1" x14ac:dyDescent="0.25">
      <c r="A100" s="254"/>
      <c r="B100" s="332"/>
      <c r="C100" s="332"/>
      <c r="D100" s="332"/>
      <c r="E100" s="332"/>
      <c r="F100" s="332"/>
      <c r="G100" s="332"/>
      <c r="H100" s="73"/>
      <c r="K100" s="321"/>
      <c r="L100" s="334"/>
      <c r="M100" s="329" t="s">
        <v>352</v>
      </c>
      <c r="N100" s="297"/>
      <c r="O100" s="298"/>
      <c r="P100" s="322"/>
      <c r="Q100" s="298"/>
      <c r="R100" s="298"/>
      <c r="S100" s="298"/>
      <c r="T100" s="298"/>
      <c r="U100" s="298"/>
      <c r="V100" s="298"/>
      <c r="W100" s="28"/>
      <c r="X100" s="254"/>
      <c r="Y100" s="254"/>
      <c r="Z100" s="254"/>
      <c r="AA100" s="254"/>
      <c r="AB100" s="254"/>
      <c r="AC100" s="254"/>
      <c r="AD100" s="254"/>
      <c r="AE100" s="254"/>
      <c r="AF100" s="254"/>
      <c r="AG100" s="254"/>
      <c r="AH100" s="254"/>
      <c r="AI100" s="254"/>
      <c r="AJ100" s="254"/>
      <c r="AK100" s="254"/>
      <c r="AL100" s="254"/>
      <c r="AM100" s="254"/>
      <c r="AN100" s="254"/>
      <c r="AO100" s="268"/>
      <c r="AP100" s="254"/>
      <c r="AQ100" s="268"/>
      <c r="AR100" s="268"/>
      <c r="AS100" s="254"/>
      <c r="AT100" s="254"/>
      <c r="AU100" s="254"/>
      <c r="AV100" s="254"/>
      <c r="AW100" s="268"/>
      <c r="AX100" s="254"/>
      <c r="AY100" s="268"/>
      <c r="AZ100" s="268"/>
      <c r="BA100" s="254"/>
      <c r="BB100" s="254"/>
      <c r="BC100" s="254"/>
      <c r="BD100" s="254"/>
      <c r="BE100" s="254"/>
      <c r="BF100" s="254"/>
      <c r="BG100" s="254"/>
      <c r="BH100" s="254"/>
      <c r="BI100" s="254"/>
      <c r="BJ100" s="254"/>
      <c r="BK100" s="254"/>
      <c r="BL100" s="254"/>
      <c r="BM100" s="254"/>
      <c r="BN100" s="254"/>
      <c r="BO100" s="254"/>
      <c r="BP100" s="254"/>
      <c r="BQ100" s="254"/>
      <c r="BR100" s="267"/>
      <c r="BS100" s="267"/>
      <c r="BT100" s="254"/>
      <c r="BU100" s="254"/>
      <c r="BV100" s="254"/>
      <c r="BW100" s="254"/>
      <c r="BX100" s="254"/>
      <c r="BY100" s="254"/>
      <c r="BZ100" s="254"/>
      <c r="CA100" s="269"/>
      <c r="CB100" s="269"/>
      <c r="CC100" s="269"/>
      <c r="CD100" s="269"/>
      <c r="CE100" s="269"/>
      <c r="CF100" s="269"/>
      <c r="CG100" s="269"/>
      <c r="CH100" s="254"/>
      <c r="CI100" s="254"/>
      <c r="CJ100" s="244"/>
      <c r="CK100" s="254"/>
      <c r="CL100" s="244"/>
      <c r="CM100" s="244"/>
      <c r="CN100" s="254"/>
      <c r="CO100" s="244"/>
      <c r="CP100" s="254"/>
      <c r="CQ100" s="244"/>
      <c r="CR100" s="254"/>
      <c r="CS100" s="244"/>
      <c r="CT100" s="254"/>
      <c r="CU100" s="244"/>
      <c r="CV100" s="254"/>
      <c r="CW100" s="332"/>
      <c r="CX100" s="332"/>
      <c r="CY100" s="332"/>
      <c r="CZ100" s="332"/>
      <c r="DA100" s="332"/>
    </row>
    <row r="101" spans="1:105" s="237" customFormat="1" ht="15.75" hidden="1" customHeight="1" x14ac:dyDescent="0.25">
      <c r="A101" s="254"/>
      <c r="B101" s="332"/>
      <c r="C101" s="332"/>
      <c r="D101" s="332"/>
      <c r="E101" s="332"/>
      <c r="F101" s="332"/>
      <c r="G101" s="332"/>
      <c r="H101" s="73"/>
      <c r="K101" s="321"/>
      <c r="L101" s="334"/>
      <c r="M101" s="329" t="s">
        <v>337</v>
      </c>
      <c r="N101" s="297"/>
      <c r="O101" s="298"/>
      <c r="P101" s="322"/>
      <c r="Q101" s="298"/>
      <c r="R101" s="298"/>
      <c r="S101" s="298"/>
      <c r="T101" s="298"/>
      <c r="U101" s="298"/>
      <c r="V101" s="298"/>
      <c r="W101" s="28"/>
      <c r="X101" s="254"/>
      <c r="Y101" s="254"/>
      <c r="Z101" s="254"/>
      <c r="AA101" s="254"/>
      <c r="AB101" s="254"/>
      <c r="AC101" s="254"/>
      <c r="AD101" s="254"/>
      <c r="AE101" s="254"/>
      <c r="AF101" s="254"/>
      <c r="AG101" s="254"/>
      <c r="AH101" s="254"/>
      <c r="AI101" s="254"/>
      <c r="AJ101" s="254"/>
      <c r="AK101" s="254"/>
      <c r="AL101" s="254"/>
      <c r="AM101" s="254"/>
      <c r="AN101" s="254"/>
      <c r="AO101" s="268"/>
      <c r="AP101" s="254"/>
      <c r="AQ101" s="268"/>
      <c r="AR101" s="268"/>
      <c r="AS101" s="254"/>
      <c r="AT101" s="254"/>
      <c r="AU101" s="254"/>
      <c r="AV101" s="254"/>
      <c r="AW101" s="268"/>
      <c r="AX101" s="254"/>
      <c r="AY101" s="268"/>
      <c r="AZ101" s="268"/>
      <c r="BA101" s="254"/>
      <c r="BB101" s="254"/>
      <c r="BC101" s="254"/>
      <c r="BD101" s="254"/>
      <c r="BE101" s="254"/>
      <c r="BF101" s="254"/>
      <c r="BG101" s="254"/>
      <c r="BH101" s="254"/>
      <c r="BI101" s="254"/>
      <c r="BJ101" s="254"/>
      <c r="BK101" s="254"/>
      <c r="BL101" s="254"/>
      <c r="BM101" s="254"/>
      <c r="BN101" s="254"/>
      <c r="BO101" s="254"/>
      <c r="BP101" s="254"/>
      <c r="BQ101" s="254"/>
      <c r="BR101" s="267"/>
      <c r="BS101" s="267"/>
      <c r="BT101" s="254"/>
      <c r="BU101" s="254"/>
      <c r="BV101" s="254"/>
      <c r="BW101" s="254"/>
      <c r="BX101" s="254"/>
      <c r="BY101" s="254"/>
      <c r="BZ101" s="254"/>
      <c r="CA101" s="269"/>
      <c r="CB101" s="269"/>
      <c r="CC101" s="269"/>
      <c r="CD101" s="269"/>
      <c r="CE101" s="269"/>
      <c r="CF101" s="269"/>
      <c r="CG101" s="269"/>
      <c r="CH101" s="254"/>
      <c r="CI101" s="254"/>
      <c r="CJ101" s="244"/>
      <c r="CK101" s="254"/>
      <c r="CL101" s="244"/>
      <c r="CM101" s="244"/>
      <c r="CN101" s="254"/>
      <c r="CO101" s="244"/>
      <c r="CP101" s="254"/>
      <c r="CQ101" s="244"/>
      <c r="CR101" s="254"/>
      <c r="CS101" s="244"/>
      <c r="CT101" s="254"/>
      <c r="CU101" s="244"/>
      <c r="CV101" s="254"/>
      <c r="CW101" s="332"/>
      <c r="CX101" s="332"/>
      <c r="CY101" s="332"/>
      <c r="CZ101" s="332"/>
      <c r="DA101" s="332"/>
    </row>
    <row r="102" spans="1:105" s="237" customFormat="1" ht="15.75" hidden="1" customHeight="1" x14ac:dyDescent="0.25">
      <c r="A102" s="254"/>
      <c r="B102" s="332"/>
      <c r="C102" s="332"/>
      <c r="D102" s="332"/>
      <c r="E102" s="332"/>
      <c r="F102" s="332"/>
      <c r="G102" s="332"/>
      <c r="H102" s="73"/>
      <c r="K102" s="321"/>
      <c r="L102" s="334"/>
      <c r="M102" s="329" t="s">
        <v>353</v>
      </c>
      <c r="N102" s="297"/>
      <c r="O102" s="298"/>
      <c r="P102" s="322"/>
      <c r="Q102" s="298"/>
      <c r="R102" s="298"/>
      <c r="S102" s="298"/>
      <c r="T102" s="298"/>
      <c r="U102" s="298"/>
      <c r="V102" s="298"/>
      <c r="W102" s="28"/>
      <c r="X102" s="254"/>
      <c r="Y102" s="254"/>
      <c r="Z102" s="254"/>
      <c r="AA102" s="254"/>
      <c r="AB102" s="254"/>
      <c r="AC102" s="254"/>
      <c r="AD102" s="254"/>
      <c r="AE102" s="254"/>
      <c r="AF102" s="254"/>
      <c r="AG102" s="254"/>
      <c r="AH102" s="254"/>
      <c r="AI102" s="254"/>
      <c r="AJ102" s="254"/>
      <c r="AK102" s="254"/>
      <c r="AL102" s="254"/>
      <c r="AM102" s="254"/>
      <c r="AN102" s="254"/>
      <c r="AO102" s="268"/>
      <c r="AP102" s="254"/>
      <c r="AQ102" s="268"/>
      <c r="AR102" s="268"/>
      <c r="AS102" s="254"/>
      <c r="AT102" s="254"/>
      <c r="AU102" s="254"/>
      <c r="AV102" s="254"/>
      <c r="AW102" s="268"/>
      <c r="AX102" s="254"/>
      <c r="AY102" s="268"/>
      <c r="AZ102" s="268"/>
      <c r="BA102" s="254"/>
      <c r="BB102" s="254"/>
      <c r="BC102" s="254"/>
      <c r="BD102" s="254"/>
      <c r="BE102" s="254"/>
      <c r="BF102" s="254"/>
      <c r="BG102" s="254"/>
      <c r="BH102" s="254"/>
      <c r="BI102" s="254"/>
      <c r="BJ102" s="254"/>
      <c r="BK102" s="254"/>
      <c r="BL102" s="254"/>
      <c r="BM102" s="254"/>
      <c r="BN102" s="254"/>
      <c r="BO102" s="254"/>
      <c r="BP102" s="254"/>
      <c r="BQ102" s="254"/>
      <c r="BR102" s="267"/>
      <c r="BS102" s="267"/>
      <c r="BT102" s="254"/>
      <c r="BU102" s="254"/>
      <c r="BV102" s="254"/>
      <c r="BW102" s="254"/>
      <c r="BX102" s="254"/>
      <c r="BY102" s="254"/>
      <c r="BZ102" s="254"/>
      <c r="CA102" s="269"/>
      <c r="CB102" s="269"/>
      <c r="CC102" s="269"/>
      <c r="CD102" s="269"/>
      <c r="CE102" s="269"/>
      <c r="CF102" s="269"/>
      <c r="CG102" s="269"/>
      <c r="CH102" s="254"/>
      <c r="CI102" s="254"/>
      <c r="CJ102" s="244"/>
      <c r="CK102" s="254"/>
      <c r="CL102" s="244"/>
      <c r="CM102" s="244"/>
      <c r="CN102" s="254"/>
      <c r="CO102" s="244"/>
      <c r="CP102" s="254"/>
      <c r="CQ102" s="244"/>
      <c r="CR102" s="254"/>
      <c r="CS102" s="244"/>
      <c r="CT102" s="254"/>
      <c r="CU102" s="244"/>
      <c r="CV102" s="254"/>
      <c r="CW102" s="332"/>
      <c r="CX102" s="332"/>
      <c r="CY102" s="332"/>
      <c r="CZ102" s="332"/>
      <c r="DA102" s="332"/>
    </row>
    <row r="103" spans="1:105" s="237" customFormat="1" ht="15" hidden="1" customHeight="1" x14ac:dyDescent="0.25">
      <c r="A103" s="254"/>
      <c r="H103" s="73"/>
      <c r="K103" s="271"/>
      <c r="L103" s="334"/>
      <c r="M103" s="329" t="s">
        <v>354</v>
      </c>
      <c r="N103" s="297" t="s">
        <v>418</v>
      </c>
      <c r="P103" s="272"/>
      <c r="W103" s="28"/>
      <c r="X103" s="254"/>
      <c r="Y103" s="254"/>
      <c r="AA103" s="254"/>
      <c r="AB103" s="254"/>
      <c r="AC103" s="254"/>
      <c r="AD103" s="254"/>
      <c r="AE103" s="254"/>
      <c r="AF103" s="254"/>
      <c r="AG103" s="254"/>
      <c r="AH103" s="254"/>
      <c r="AI103" s="254"/>
      <c r="AJ103" s="254"/>
      <c r="AK103" s="254"/>
      <c r="AL103" s="254"/>
      <c r="AM103" s="254"/>
      <c r="AN103" s="254"/>
      <c r="AO103" s="268"/>
      <c r="AP103" s="254"/>
      <c r="AQ103" s="268"/>
      <c r="AR103" s="268"/>
      <c r="AS103" s="254"/>
      <c r="AT103" s="254"/>
      <c r="AU103" s="254"/>
      <c r="AV103" s="254"/>
      <c r="AW103" s="268"/>
      <c r="AX103" s="254"/>
      <c r="AY103" s="268"/>
      <c r="AZ103" s="268"/>
      <c r="BA103" s="254"/>
      <c r="BB103" s="254"/>
      <c r="BC103" s="254"/>
      <c r="BD103" s="254"/>
      <c r="BE103" s="254"/>
      <c r="BF103" s="254"/>
      <c r="BG103" s="254"/>
      <c r="BH103" s="254"/>
      <c r="BI103" s="254"/>
      <c r="BJ103" s="254"/>
      <c r="BK103" s="254"/>
      <c r="BL103" s="254"/>
      <c r="BM103" s="254"/>
      <c r="BN103" s="254"/>
      <c r="BO103" s="254"/>
      <c r="BP103" s="254"/>
      <c r="BQ103" s="254"/>
      <c r="BR103" s="267"/>
      <c r="BS103" s="267"/>
      <c r="BT103" s="254"/>
      <c r="BU103" s="254"/>
      <c r="BV103" s="254"/>
      <c r="BW103" s="254"/>
      <c r="BX103" s="254"/>
      <c r="BY103" s="254"/>
      <c r="BZ103" s="254"/>
      <c r="CA103" s="269"/>
      <c r="CB103" s="269"/>
      <c r="CC103" s="269"/>
      <c r="CD103" s="269"/>
      <c r="CE103" s="269"/>
      <c r="CF103" s="269"/>
      <c r="CG103" s="269"/>
      <c r="CH103" s="254"/>
      <c r="CI103" s="254"/>
      <c r="CJ103" s="244"/>
      <c r="CK103" s="254"/>
      <c r="CL103" s="244"/>
      <c r="CM103" s="244"/>
      <c r="CN103" s="254"/>
      <c r="CO103" s="244"/>
      <c r="CP103" s="254"/>
      <c r="CQ103" s="244"/>
      <c r="CR103" s="254"/>
      <c r="CS103" s="244"/>
      <c r="CT103" s="254"/>
      <c r="CU103" s="244"/>
      <c r="CV103" s="254"/>
    </row>
    <row r="104" spans="1:105" s="237" customFormat="1" ht="15.75" hidden="1" customHeight="1" x14ac:dyDescent="0.25">
      <c r="A104" s="254"/>
      <c r="H104" s="73"/>
      <c r="K104" s="271"/>
      <c r="L104" s="244"/>
      <c r="M104" s="329" t="s">
        <v>257</v>
      </c>
      <c r="N104" s="297" t="s">
        <v>418</v>
      </c>
      <c r="P104" s="272"/>
      <c r="W104" s="28"/>
      <c r="X104" s="254"/>
      <c r="Y104" s="254"/>
      <c r="Z104" s="254"/>
      <c r="AA104" s="254"/>
      <c r="AB104" s="254"/>
      <c r="AC104" s="254"/>
      <c r="AD104" s="254"/>
      <c r="AE104" s="254"/>
      <c r="AF104" s="254"/>
      <c r="AG104" s="254"/>
      <c r="AH104" s="254"/>
      <c r="AI104" s="254"/>
      <c r="AJ104" s="254"/>
      <c r="AK104" s="254"/>
      <c r="AL104" s="254"/>
      <c r="AM104" s="254"/>
      <c r="AN104" s="254"/>
      <c r="AO104" s="268"/>
      <c r="AP104" s="254"/>
      <c r="AQ104" s="268"/>
      <c r="AR104" s="268"/>
      <c r="AS104" s="254"/>
      <c r="AT104" s="254"/>
      <c r="AU104" s="254"/>
      <c r="AV104" s="254"/>
      <c r="AW104" s="268"/>
      <c r="AX104" s="254"/>
      <c r="AY104" s="268"/>
      <c r="AZ104" s="268"/>
      <c r="BA104" s="254"/>
      <c r="BB104" s="254"/>
      <c r="BC104" s="254"/>
      <c r="BD104" s="254"/>
      <c r="BE104" s="254"/>
      <c r="BF104" s="254"/>
      <c r="BG104" s="254"/>
      <c r="BH104" s="254"/>
      <c r="BI104" s="254"/>
      <c r="BJ104" s="254"/>
      <c r="BK104" s="254"/>
      <c r="BL104" s="254"/>
      <c r="BM104" s="254"/>
      <c r="BN104" s="254"/>
      <c r="BO104" s="254"/>
      <c r="BP104" s="254"/>
      <c r="BQ104" s="254"/>
      <c r="BR104" s="267"/>
      <c r="BS104" s="267"/>
      <c r="BT104" s="254"/>
      <c r="BU104" s="254"/>
      <c r="BV104" s="254"/>
      <c r="BW104" s="254"/>
      <c r="BX104" s="254"/>
      <c r="BY104" s="254"/>
      <c r="BZ104" s="254"/>
      <c r="CA104" s="269"/>
      <c r="CB104" s="269"/>
      <c r="CC104" s="269"/>
      <c r="CD104" s="269"/>
      <c r="CE104" s="269"/>
      <c r="CF104" s="269"/>
      <c r="CG104" s="269"/>
      <c r="CH104" s="254"/>
      <c r="CI104" s="254"/>
      <c r="CJ104" s="244"/>
      <c r="CK104" s="254"/>
      <c r="CL104" s="244"/>
      <c r="CM104" s="244"/>
      <c r="CN104" s="254"/>
      <c r="CO104" s="244"/>
      <c r="CP104" s="254"/>
      <c r="CQ104" s="244"/>
      <c r="CR104" s="254"/>
      <c r="CS104" s="244"/>
      <c r="CT104" s="254"/>
      <c r="CU104" s="244"/>
      <c r="CV104" s="254"/>
    </row>
    <row r="105" spans="1:105" s="237" customFormat="1" ht="15.75" hidden="1" customHeight="1" x14ac:dyDescent="0.25">
      <c r="A105" s="254"/>
      <c r="B105" s="27"/>
      <c r="C105" s="27"/>
      <c r="D105" s="27"/>
      <c r="E105" s="27"/>
      <c r="F105" s="27"/>
      <c r="G105" s="27"/>
      <c r="H105" s="73"/>
      <c r="K105" s="335"/>
      <c r="L105" s="244"/>
      <c r="M105" s="329" t="s">
        <v>366</v>
      </c>
      <c r="N105" s="297"/>
      <c r="O105" s="27"/>
      <c r="P105" s="336"/>
      <c r="Q105" s="27"/>
      <c r="R105" s="27"/>
      <c r="S105" s="27"/>
      <c r="T105" s="27"/>
      <c r="U105" s="27"/>
      <c r="V105" s="27"/>
      <c r="W105" s="337"/>
      <c r="X105" s="254"/>
      <c r="Y105" s="254"/>
      <c r="Z105" s="91"/>
      <c r="AA105" s="254"/>
      <c r="AB105" s="254"/>
      <c r="AC105" s="254"/>
      <c r="AD105" s="254"/>
      <c r="AE105" s="254"/>
      <c r="AF105" s="254"/>
      <c r="AG105" s="254"/>
      <c r="AH105" s="254"/>
      <c r="AI105" s="254"/>
      <c r="AJ105" s="254"/>
      <c r="AK105" s="254"/>
      <c r="AL105" s="254"/>
      <c r="AM105" s="254"/>
      <c r="AN105" s="254"/>
      <c r="AO105" s="268"/>
      <c r="AP105" s="254"/>
      <c r="AQ105" s="268"/>
      <c r="AR105" s="268"/>
      <c r="AS105" s="254"/>
      <c r="AT105" s="254"/>
      <c r="AU105" s="254"/>
      <c r="AV105" s="254"/>
      <c r="AW105" s="268"/>
      <c r="AX105" s="254"/>
      <c r="AY105" s="268"/>
      <c r="AZ105" s="268"/>
      <c r="BA105" s="254"/>
      <c r="BB105" s="254"/>
      <c r="BC105" s="254"/>
      <c r="BD105" s="254"/>
      <c r="BE105" s="254"/>
      <c r="BF105" s="254"/>
      <c r="BG105" s="254"/>
      <c r="BH105" s="254"/>
      <c r="BI105" s="254"/>
      <c r="BJ105" s="254"/>
      <c r="BK105" s="254"/>
      <c r="BL105" s="254"/>
      <c r="BM105" s="254"/>
      <c r="BN105" s="254"/>
      <c r="BO105" s="254"/>
      <c r="BP105" s="254"/>
      <c r="BQ105" s="254"/>
      <c r="BR105" s="267"/>
      <c r="BS105" s="267"/>
      <c r="BT105" s="254"/>
      <c r="BU105" s="254"/>
      <c r="BV105" s="254"/>
      <c r="BW105" s="254"/>
      <c r="BX105" s="254"/>
      <c r="BY105" s="254"/>
      <c r="BZ105" s="254"/>
      <c r="CA105" s="269"/>
      <c r="CB105" s="269"/>
      <c r="CC105" s="269"/>
      <c r="CD105" s="269"/>
      <c r="CE105" s="269"/>
      <c r="CF105" s="269"/>
      <c r="CG105" s="269"/>
      <c r="CH105" s="254"/>
      <c r="CI105" s="254"/>
      <c r="CJ105" s="244"/>
      <c r="CK105" s="254"/>
      <c r="CL105" s="244"/>
      <c r="CM105" s="244"/>
      <c r="CN105" s="254"/>
      <c r="CO105" s="244"/>
      <c r="CP105" s="254"/>
      <c r="CQ105" s="244"/>
      <c r="CR105" s="254"/>
      <c r="CS105" s="244"/>
      <c r="CT105" s="254"/>
      <c r="CU105" s="244"/>
      <c r="CV105" s="254"/>
      <c r="CW105" s="27"/>
      <c r="CX105" s="27"/>
      <c r="CY105" s="27"/>
      <c r="CZ105" s="27"/>
      <c r="DA105" s="27"/>
    </row>
    <row r="106" spans="1:105" s="237" customFormat="1" ht="15.75" hidden="1" customHeight="1" x14ac:dyDescent="0.25">
      <c r="A106" s="254"/>
      <c r="H106" s="73"/>
      <c r="K106" s="271"/>
      <c r="L106" s="338"/>
      <c r="M106" s="329" t="s">
        <v>426</v>
      </c>
      <c r="N106" s="339" t="s">
        <v>418</v>
      </c>
      <c r="P106" s="272"/>
      <c r="W106" s="28"/>
      <c r="X106" s="254"/>
      <c r="Y106" s="254"/>
      <c r="Z106" s="254"/>
      <c r="AA106" s="254"/>
      <c r="AB106" s="254"/>
      <c r="AC106" s="254"/>
      <c r="AD106" s="254"/>
      <c r="AE106" s="254"/>
      <c r="AF106" s="254"/>
      <c r="AG106" s="254"/>
      <c r="AH106" s="254"/>
      <c r="AI106" s="254"/>
      <c r="AJ106" s="254"/>
      <c r="AK106" s="254"/>
      <c r="AL106" s="254"/>
      <c r="AM106" s="254"/>
      <c r="AN106" s="254"/>
      <c r="AO106" s="268"/>
      <c r="AP106" s="254"/>
      <c r="AQ106" s="268"/>
      <c r="AR106" s="268"/>
      <c r="AS106" s="254"/>
      <c r="AT106" s="254"/>
      <c r="AU106" s="254"/>
      <c r="AV106" s="254"/>
      <c r="AW106" s="268"/>
      <c r="AX106" s="254"/>
      <c r="AY106" s="268"/>
      <c r="AZ106" s="268"/>
      <c r="BA106" s="254"/>
      <c r="BB106" s="254"/>
      <c r="BC106" s="254"/>
      <c r="BD106" s="254"/>
      <c r="BE106" s="254"/>
      <c r="BF106" s="254"/>
      <c r="BG106" s="254"/>
      <c r="BH106" s="254"/>
      <c r="BI106" s="254"/>
      <c r="BJ106" s="254"/>
      <c r="BK106" s="254"/>
      <c r="BL106" s="254"/>
      <c r="BM106" s="254"/>
      <c r="BN106" s="254"/>
      <c r="BO106" s="254"/>
      <c r="BP106" s="254"/>
      <c r="BQ106" s="254"/>
      <c r="BR106" s="267"/>
      <c r="BS106" s="267"/>
      <c r="BT106" s="254"/>
      <c r="BU106" s="254"/>
      <c r="BV106" s="254"/>
      <c r="BW106" s="254"/>
      <c r="BX106" s="254"/>
      <c r="BY106" s="254"/>
      <c r="BZ106" s="254"/>
      <c r="CA106" s="269"/>
      <c r="CB106" s="269"/>
      <c r="CC106" s="269"/>
      <c r="CD106" s="269"/>
      <c r="CE106" s="269"/>
      <c r="CF106" s="269"/>
      <c r="CG106" s="269"/>
      <c r="CH106" s="254"/>
      <c r="CI106" s="254"/>
      <c r="CJ106" s="244"/>
      <c r="CK106" s="254"/>
      <c r="CL106" s="244"/>
      <c r="CM106" s="244"/>
      <c r="CN106" s="254"/>
      <c r="CO106" s="244"/>
      <c r="CP106" s="254"/>
      <c r="CQ106" s="244"/>
      <c r="CR106" s="254"/>
      <c r="CS106" s="244"/>
      <c r="CT106" s="254"/>
      <c r="CU106" s="244"/>
      <c r="CV106" s="254"/>
    </row>
    <row r="107" spans="1:105" s="237" customFormat="1" ht="15.75" hidden="1" customHeight="1" x14ac:dyDescent="0.25">
      <c r="A107" s="254"/>
      <c r="H107" s="73"/>
      <c r="K107" s="271"/>
      <c r="L107" s="244"/>
      <c r="M107" s="329" t="s">
        <v>427</v>
      </c>
      <c r="N107" s="339"/>
      <c r="P107" s="272"/>
      <c r="W107" s="28"/>
      <c r="X107" s="254"/>
      <c r="Y107" s="254"/>
      <c r="Z107" s="254"/>
      <c r="AA107" s="254"/>
      <c r="AB107" s="254"/>
      <c r="AC107" s="254"/>
      <c r="AD107" s="254"/>
      <c r="AE107" s="254"/>
      <c r="AF107" s="254"/>
      <c r="AG107" s="254"/>
      <c r="AH107" s="254"/>
      <c r="AI107" s="254"/>
      <c r="AJ107" s="254"/>
      <c r="AK107" s="254"/>
      <c r="AL107" s="254"/>
      <c r="AM107" s="254"/>
      <c r="AN107" s="254"/>
      <c r="AO107" s="268"/>
      <c r="AP107" s="254"/>
      <c r="AQ107" s="268"/>
      <c r="AR107" s="268"/>
      <c r="AS107" s="254"/>
      <c r="AT107" s="254"/>
      <c r="AU107" s="254"/>
      <c r="AV107" s="254"/>
      <c r="AW107" s="268"/>
      <c r="AX107" s="254"/>
      <c r="AY107" s="268"/>
      <c r="AZ107" s="268"/>
      <c r="BA107" s="254"/>
      <c r="BB107" s="254"/>
      <c r="BC107" s="254"/>
      <c r="BD107" s="254"/>
      <c r="BE107" s="254"/>
      <c r="BF107" s="254"/>
      <c r="BG107" s="254"/>
      <c r="BH107" s="254"/>
      <c r="BI107" s="254"/>
      <c r="BJ107" s="254"/>
      <c r="BK107" s="254"/>
      <c r="BL107" s="254"/>
      <c r="BM107" s="254"/>
      <c r="BN107" s="254"/>
      <c r="BO107" s="254"/>
      <c r="BP107" s="254"/>
      <c r="BQ107" s="254"/>
      <c r="BR107" s="267"/>
      <c r="BS107" s="267"/>
      <c r="BT107" s="254"/>
      <c r="BU107" s="254"/>
      <c r="BV107" s="254"/>
      <c r="BW107" s="254"/>
      <c r="BX107" s="254"/>
      <c r="BY107" s="254"/>
      <c r="BZ107" s="254"/>
      <c r="CA107" s="269"/>
      <c r="CB107" s="269"/>
      <c r="CC107" s="269"/>
      <c r="CD107" s="269"/>
      <c r="CE107" s="269"/>
      <c r="CF107" s="269"/>
      <c r="CG107" s="269"/>
      <c r="CH107" s="254"/>
      <c r="CI107" s="254"/>
      <c r="CJ107" s="244"/>
      <c r="CK107" s="254"/>
      <c r="CL107" s="244"/>
      <c r="CM107" s="244"/>
      <c r="CN107" s="254"/>
      <c r="CO107" s="244"/>
      <c r="CP107" s="254"/>
      <c r="CQ107" s="244"/>
      <c r="CR107" s="254"/>
      <c r="CS107" s="244"/>
      <c r="CT107" s="254"/>
      <c r="CU107" s="244"/>
      <c r="CV107" s="254"/>
    </row>
    <row r="108" spans="1:105" s="237" customFormat="1" ht="15.75" hidden="1" customHeight="1" x14ac:dyDescent="0.25">
      <c r="A108" s="254"/>
      <c r="H108" s="298"/>
      <c r="I108" s="332"/>
      <c r="J108" s="332"/>
      <c r="K108" s="271"/>
      <c r="L108" s="244"/>
      <c r="M108" s="329" t="s">
        <v>259</v>
      </c>
      <c r="N108" s="339"/>
      <c r="P108" s="272"/>
      <c r="W108" s="28"/>
      <c r="X108" s="254"/>
      <c r="Y108" s="254"/>
      <c r="Z108" s="254"/>
      <c r="AA108" s="254"/>
      <c r="AB108" s="254"/>
      <c r="AC108" s="254"/>
      <c r="AE108" s="254"/>
      <c r="AF108" s="254"/>
      <c r="AG108" s="254"/>
      <c r="AH108" s="254"/>
      <c r="AI108" s="254"/>
      <c r="AJ108" s="254"/>
      <c r="AK108" s="254"/>
      <c r="AL108" s="254"/>
      <c r="AM108" s="254"/>
      <c r="AN108" s="254"/>
      <c r="AO108" s="268"/>
      <c r="AP108" s="254"/>
      <c r="AQ108" s="268"/>
      <c r="AR108" s="268"/>
      <c r="AS108" s="254"/>
      <c r="AT108" s="254"/>
      <c r="AU108" s="254"/>
      <c r="AV108" s="254"/>
      <c r="AW108" s="268"/>
      <c r="AX108" s="254"/>
      <c r="AY108" s="268"/>
      <c r="AZ108" s="268"/>
      <c r="BA108" s="254"/>
      <c r="BB108" s="254"/>
      <c r="BC108" s="254"/>
      <c r="BD108" s="254"/>
      <c r="BE108" s="254"/>
      <c r="BF108" s="254"/>
      <c r="BG108" s="254"/>
      <c r="BH108" s="254"/>
      <c r="BI108" s="254"/>
      <c r="BJ108" s="254"/>
      <c r="BK108" s="254"/>
      <c r="BL108" s="254"/>
      <c r="BM108" s="254"/>
      <c r="BN108" s="254"/>
      <c r="BO108" s="254"/>
      <c r="BP108" s="254"/>
      <c r="BQ108" s="254"/>
      <c r="BR108" s="267"/>
      <c r="BS108" s="267"/>
      <c r="BT108" s="254"/>
      <c r="BU108" s="254"/>
      <c r="BV108" s="254"/>
      <c r="BW108" s="254"/>
      <c r="BX108" s="254"/>
      <c r="BY108" s="254"/>
      <c r="BZ108" s="254"/>
      <c r="CA108" s="269"/>
      <c r="CB108" s="269"/>
      <c r="CC108" s="269"/>
      <c r="CD108" s="269"/>
      <c r="CE108" s="269"/>
      <c r="CF108" s="269"/>
      <c r="CG108" s="269"/>
      <c r="CH108" s="254"/>
      <c r="CI108" s="254"/>
      <c r="CJ108" s="244"/>
      <c r="CK108" s="254"/>
      <c r="CL108" s="244"/>
      <c r="CM108" s="244"/>
      <c r="CN108" s="254"/>
      <c r="CO108" s="244"/>
      <c r="CP108" s="254"/>
      <c r="CQ108" s="244"/>
      <c r="CR108" s="254"/>
      <c r="CS108" s="244"/>
      <c r="CT108" s="254"/>
      <c r="CU108" s="244"/>
      <c r="CV108" s="254"/>
    </row>
    <row r="109" spans="1:105" s="237" customFormat="1" ht="15.75" hidden="1" customHeight="1" x14ac:dyDescent="0.25">
      <c r="A109" s="254"/>
      <c r="H109" s="73"/>
      <c r="K109" s="271"/>
      <c r="L109" s="244"/>
      <c r="M109" s="329" t="s">
        <v>327</v>
      </c>
      <c r="N109" s="339"/>
      <c r="P109" s="272"/>
      <c r="W109" s="28"/>
      <c r="AE109" s="254"/>
      <c r="AF109" s="254"/>
      <c r="AG109" s="254"/>
      <c r="AH109" s="254"/>
      <c r="AI109" s="254"/>
      <c r="AJ109" s="254"/>
      <c r="AK109" s="254"/>
      <c r="AL109" s="254"/>
      <c r="AM109" s="254"/>
      <c r="AN109" s="254"/>
      <c r="AO109" s="268"/>
      <c r="AP109" s="254"/>
      <c r="AQ109" s="268"/>
      <c r="AR109" s="268"/>
      <c r="AS109" s="254"/>
      <c r="AT109" s="254"/>
      <c r="AU109" s="254"/>
      <c r="AV109" s="254"/>
      <c r="AW109" s="268"/>
      <c r="AX109" s="254"/>
      <c r="AY109" s="268"/>
      <c r="AZ109" s="268"/>
      <c r="BA109" s="254"/>
      <c r="BB109" s="254"/>
      <c r="BC109" s="254"/>
      <c r="BD109" s="254"/>
      <c r="BE109" s="254"/>
      <c r="BF109" s="254"/>
      <c r="BG109" s="254"/>
      <c r="BH109" s="254"/>
      <c r="BI109" s="254"/>
      <c r="BJ109" s="254"/>
      <c r="BK109" s="254"/>
      <c r="BL109" s="254"/>
      <c r="BM109" s="254"/>
      <c r="BN109" s="254"/>
      <c r="BO109" s="254"/>
      <c r="BP109" s="254"/>
      <c r="BQ109" s="254"/>
      <c r="BR109" s="267"/>
      <c r="BS109" s="267"/>
      <c r="BT109" s="254"/>
      <c r="BU109" s="254"/>
      <c r="BV109" s="254"/>
      <c r="BW109" s="254"/>
      <c r="BX109" s="254"/>
      <c r="BY109" s="254"/>
      <c r="BZ109" s="254"/>
      <c r="CA109" s="269"/>
      <c r="CB109" s="269"/>
      <c r="CC109" s="269"/>
      <c r="CD109" s="269"/>
      <c r="CE109" s="269"/>
      <c r="CF109" s="269"/>
      <c r="CG109" s="269"/>
      <c r="CH109" s="254"/>
      <c r="CI109" s="254"/>
      <c r="CJ109" s="244"/>
      <c r="CK109" s="254"/>
      <c r="CL109" s="244"/>
      <c r="CM109" s="244"/>
      <c r="CN109" s="254"/>
      <c r="CO109" s="244"/>
      <c r="CP109" s="254"/>
      <c r="CQ109" s="244"/>
      <c r="CR109" s="254"/>
      <c r="CS109" s="244"/>
      <c r="CT109" s="254"/>
      <c r="CU109" s="244"/>
      <c r="CV109" s="254"/>
    </row>
    <row r="110" spans="1:105" s="237" customFormat="1" ht="15.75" hidden="1" customHeight="1" x14ac:dyDescent="0.25">
      <c r="A110" s="254"/>
      <c r="H110" s="73"/>
      <c r="K110" s="271"/>
      <c r="L110" s="244"/>
      <c r="M110" s="329" t="s">
        <v>260</v>
      </c>
      <c r="N110" s="339"/>
      <c r="P110" s="272"/>
      <c r="W110" s="28"/>
      <c r="AO110" s="242"/>
      <c r="AQ110" s="242"/>
      <c r="AR110" s="242"/>
      <c r="AW110" s="242"/>
      <c r="AY110" s="242"/>
      <c r="AZ110" s="242"/>
      <c r="BR110" s="28"/>
      <c r="BS110" s="28"/>
      <c r="CA110" s="243"/>
      <c r="CB110" s="243"/>
      <c r="CC110" s="243"/>
      <c r="CD110" s="243"/>
      <c r="CE110" s="243"/>
      <c r="CF110" s="243"/>
      <c r="CG110" s="243"/>
    </row>
    <row r="111" spans="1:105" s="237" customFormat="1" ht="15.75" hidden="1" customHeight="1" x14ac:dyDescent="0.25">
      <c r="A111" s="254"/>
      <c r="H111" s="73"/>
      <c r="K111" s="271"/>
      <c r="L111" s="244"/>
      <c r="M111" s="329" t="s">
        <v>432</v>
      </c>
      <c r="N111" s="339"/>
      <c r="P111" s="272"/>
      <c r="W111" s="28"/>
      <c r="Z111" s="239"/>
      <c r="AO111" s="242"/>
      <c r="AQ111" s="242"/>
      <c r="AR111" s="242"/>
      <c r="AW111" s="242"/>
      <c r="AY111" s="242"/>
      <c r="AZ111" s="242"/>
      <c r="BR111" s="28"/>
      <c r="BS111" s="28"/>
      <c r="CA111" s="243"/>
      <c r="CB111" s="243"/>
      <c r="CC111" s="243"/>
      <c r="CD111" s="243"/>
      <c r="CE111" s="243"/>
      <c r="CF111" s="243"/>
      <c r="CG111" s="243"/>
    </row>
    <row r="112" spans="1:105" s="237" customFormat="1" ht="15.75" hidden="1" customHeight="1" x14ac:dyDescent="0.25">
      <c r="A112" s="254"/>
      <c r="H112" s="73"/>
      <c r="K112" s="238"/>
      <c r="L112" s="244"/>
      <c r="M112" s="329" t="s">
        <v>433</v>
      </c>
      <c r="N112" s="339" t="s">
        <v>418</v>
      </c>
      <c r="O112" s="239"/>
      <c r="P112" s="240"/>
      <c r="Q112" s="239"/>
      <c r="R112" s="239"/>
      <c r="S112" s="239"/>
      <c r="T112" s="239"/>
      <c r="U112" s="239"/>
      <c r="V112" s="239"/>
      <c r="W112" s="241"/>
      <c r="X112" s="239"/>
      <c r="Y112" s="241"/>
      <c r="Z112" s="239"/>
      <c r="AO112" s="242"/>
      <c r="AQ112" s="242"/>
      <c r="AR112" s="242"/>
      <c r="AW112" s="242"/>
      <c r="AY112" s="242"/>
      <c r="AZ112" s="242"/>
      <c r="BR112" s="28"/>
      <c r="BS112" s="28"/>
      <c r="CA112" s="243"/>
      <c r="CB112" s="243"/>
      <c r="CC112" s="243"/>
      <c r="CD112" s="243"/>
      <c r="CE112" s="243"/>
      <c r="CF112" s="243"/>
      <c r="CG112" s="243"/>
    </row>
    <row r="113" spans="1:85" s="237" customFormat="1" ht="15" hidden="1" customHeight="1" x14ac:dyDescent="0.25">
      <c r="A113" s="254"/>
      <c r="H113" s="73"/>
      <c r="K113" s="238"/>
      <c r="L113" s="246"/>
      <c r="M113" s="296" t="s">
        <v>422</v>
      </c>
      <c r="N113" s="297" t="s">
        <v>418</v>
      </c>
      <c r="O113" s="239"/>
      <c r="P113" s="240"/>
      <c r="Q113" s="239"/>
      <c r="R113" s="239"/>
      <c r="S113" s="239"/>
      <c r="T113" s="239"/>
      <c r="U113" s="239"/>
      <c r="V113" s="239"/>
      <c r="W113" s="241"/>
      <c r="AO113" s="242"/>
      <c r="AQ113" s="242"/>
      <c r="AR113" s="242"/>
      <c r="AW113" s="242"/>
      <c r="AY113" s="242"/>
      <c r="AZ113" s="242"/>
      <c r="BR113" s="28"/>
      <c r="BS113" s="28"/>
      <c r="CA113" s="243"/>
      <c r="CB113" s="243"/>
      <c r="CC113" s="243"/>
      <c r="CD113" s="243"/>
      <c r="CE113" s="243"/>
      <c r="CF113" s="243"/>
      <c r="CG113" s="243"/>
    </row>
    <row r="114" spans="1:85" s="237" customFormat="1" ht="15.75" hidden="1" customHeight="1" x14ac:dyDescent="0.25">
      <c r="A114" s="254"/>
      <c r="H114" s="73"/>
      <c r="K114" s="238"/>
      <c r="L114" s="246"/>
      <c r="M114" s="296" t="s">
        <v>423</v>
      </c>
      <c r="N114" s="297"/>
      <c r="O114" s="239"/>
      <c r="P114" s="240"/>
      <c r="Q114" s="239"/>
      <c r="R114" s="239"/>
      <c r="S114" s="239"/>
      <c r="T114" s="239"/>
      <c r="U114" s="241"/>
      <c r="V114" s="241"/>
      <c r="W114" s="28"/>
      <c r="AM114" s="242"/>
      <c r="AN114" s="242"/>
      <c r="AS114" s="242"/>
      <c r="AU114" s="242"/>
      <c r="AV114" s="242"/>
      <c r="BR114" s="28"/>
      <c r="BS114" s="28"/>
      <c r="CA114" s="243"/>
      <c r="CB114" s="243"/>
      <c r="CC114" s="243"/>
      <c r="CD114" s="243"/>
      <c r="CE114" s="243"/>
      <c r="CF114" s="243"/>
      <c r="CG114" s="243"/>
    </row>
    <row r="115" spans="1:85" s="237" customFormat="1" ht="15.75" hidden="1" customHeight="1" x14ac:dyDescent="0.25">
      <c r="H115" s="73"/>
      <c r="K115" s="238"/>
      <c r="L115" s="246"/>
      <c r="M115" s="329" t="s">
        <v>261</v>
      </c>
      <c r="N115" s="339"/>
      <c r="O115" s="239"/>
      <c r="P115" s="240"/>
      <c r="Q115" s="239"/>
      <c r="R115" s="239"/>
      <c r="S115" s="239"/>
      <c r="T115" s="239"/>
      <c r="U115" s="241"/>
      <c r="V115" s="241"/>
      <c r="W115" s="28"/>
      <c r="AM115" s="242"/>
      <c r="AN115" s="242"/>
      <c r="AS115" s="242"/>
      <c r="AU115" s="242"/>
      <c r="AV115" s="242"/>
      <c r="BR115" s="28"/>
      <c r="BS115" s="28"/>
      <c r="CA115" s="243"/>
      <c r="CB115" s="243"/>
      <c r="CC115" s="243"/>
      <c r="CD115" s="243"/>
      <c r="CE115" s="243"/>
      <c r="CF115" s="243"/>
      <c r="CG115" s="243"/>
    </row>
    <row r="116" spans="1:85" s="237" customFormat="1" ht="15.75" hidden="1" customHeight="1" x14ac:dyDescent="0.25">
      <c r="H116" s="73"/>
      <c r="K116" s="238"/>
      <c r="L116" s="246"/>
      <c r="M116" s="329" t="s">
        <v>330</v>
      </c>
      <c r="N116" s="339"/>
      <c r="O116" s="239"/>
      <c r="P116" s="240"/>
      <c r="Q116" s="239"/>
      <c r="R116" s="239"/>
      <c r="S116" s="239"/>
      <c r="T116" s="239"/>
      <c r="U116" s="241"/>
      <c r="V116" s="241"/>
      <c r="W116" s="28"/>
      <c r="AM116" s="242"/>
      <c r="AN116" s="242"/>
      <c r="AS116" s="242"/>
      <c r="AU116" s="242"/>
      <c r="AV116" s="242"/>
      <c r="BR116" s="28"/>
      <c r="BS116" s="28"/>
      <c r="CA116" s="243"/>
      <c r="CB116" s="243"/>
      <c r="CC116" s="243"/>
      <c r="CD116" s="243"/>
      <c r="CE116" s="243"/>
      <c r="CF116" s="243"/>
      <c r="CG116" s="243"/>
    </row>
    <row r="117" spans="1:85" s="237" customFormat="1" ht="15.75" hidden="1" customHeight="1" x14ac:dyDescent="0.25">
      <c r="H117" s="73"/>
      <c r="K117" s="238"/>
      <c r="L117" s="246"/>
      <c r="M117" s="329" t="s">
        <v>331</v>
      </c>
      <c r="N117" s="339"/>
      <c r="O117" s="239"/>
      <c r="P117" s="240"/>
      <c r="Q117" s="239"/>
      <c r="R117" s="239"/>
      <c r="S117" s="239"/>
      <c r="T117" s="239"/>
      <c r="U117" s="241"/>
      <c r="V117" s="241"/>
      <c r="W117" s="28"/>
      <c r="AN117" s="242"/>
      <c r="AS117" s="242"/>
      <c r="AU117" s="242"/>
      <c r="AV117" s="242"/>
      <c r="BR117" s="28"/>
      <c r="BS117" s="28"/>
      <c r="CA117" s="243"/>
      <c r="CB117" s="243"/>
      <c r="CC117" s="243"/>
      <c r="CD117" s="243"/>
      <c r="CE117" s="243"/>
      <c r="CF117" s="243"/>
      <c r="CG117" s="243"/>
    </row>
    <row r="118" spans="1:85" s="237" customFormat="1" ht="15.75" hidden="1" customHeight="1" x14ac:dyDescent="0.25">
      <c r="H118" s="73"/>
      <c r="K118" s="238"/>
      <c r="L118" s="246"/>
      <c r="M118" s="329" t="s">
        <v>262</v>
      </c>
      <c r="N118" s="340"/>
      <c r="O118" s="239"/>
      <c r="P118" s="240"/>
      <c r="Q118" s="239"/>
      <c r="R118" s="239"/>
      <c r="S118" s="239"/>
      <c r="T118" s="239"/>
      <c r="U118" s="241"/>
      <c r="V118" s="241"/>
      <c r="W118" s="28"/>
      <c r="AN118" s="242"/>
      <c r="AS118" s="242"/>
      <c r="AU118" s="242"/>
      <c r="AV118" s="242"/>
      <c r="BR118" s="28"/>
      <c r="BS118" s="28"/>
      <c r="CA118" s="243"/>
      <c r="CB118" s="243"/>
      <c r="CC118" s="243"/>
      <c r="CD118" s="243"/>
      <c r="CE118" s="243"/>
      <c r="CF118" s="243"/>
      <c r="CG118" s="243"/>
    </row>
    <row r="119" spans="1:85" s="237" customFormat="1" ht="15.75" hidden="1" customHeight="1" x14ac:dyDescent="0.25">
      <c r="H119" s="73"/>
      <c r="K119" s="238"/>
      <c r="L119" s="239"/>
      <c r="M119" s="329" t="s">
        <v>332</v>
      </c>
      <c r="N119" s="340"/>
      <c r="O119" s="239"/>
      <c r="P119" s="240"/>
      <c r="Q119" s="239"/>
      <c r="R119" s="239"/>
      <c r="S119" s="239"/>
      <c r="T119" s="239"/>
      <c r="U119" s="241"/>
      <c r="V119" s="241"/>
      <c r="W119" s="28"/>
      <c r="AN119" s="242"/>
      <c r="AS119" s="242"/>
      <c r="AU119" s="242"/>
      <c r="AV119" s="242"/>
      <c r="BR119" s="28"/>
      <c r="BS119" s="28"/>
      <c r="CA119" s="243"/>
      <c r="CB119" s="243"/>
      <c r="CC119" s="243"/>
      <c r="CD119" s="243"/>
      <c r="CE119" s="243"/>
      <c r="CF119" s="243"/>
      <c r="CG119" s="243"/>
    </row>
    <row r="120" spans="1:85" s="237" customFormat="1" ht="15.75" hidden="1" customHeight="1" x14ac:dyDescent="0.25">
      <c r="H120" s="73"/>
      <c r="K120" s="238"/>
      <c r="L120" s="239"/>
      <c r="M120" s="329" t="s">
        <v>356</v>
      </c>
      <c r="N120" s="340"/>
      <c r="O120" s="239"/>
      <c r="P120" s="240"/>
      <c r="Q120" s="239"/>
      <c r="R120" s="239"/>
      <c r="S120" s="239"/>
      <c r="T120" s="239"/>
      <c r="U120" s="241"/>
      <c r="V120" s="241"/>
      <c r="W120" s="28"/>
      <c r="X120" s="73"/>
      <c r="Y120" s="73"/>
      <c r="Z120" s="73"/>
      <c r="AA120" s="73"/>
      <c r="AB120" s="73"/>
      <c r="AC120" s="73"/>
      <c r="AN120" s="242"/>
      <c r="AS120" s="242"/>
      <c r="AU120" s="242"/>
      <c r="AV120" s="242"/>
      <c r="BR120" s="28"/>
      <c r="BS120" s="28"/>
      <c r="CA120" s="243"/>
      <c r="CB120" s="243"/>
      <c r="CC120" s="243"/>
      <c r="CD120" s="243"/>
      <c r="CE120" s="243"/>
      <c r="CF120" s="243"/>
      <c r="CG120" s="243"/>
    </row>
    <row r="121" spans="1:85" s="237" customFormat="1" ht="15.75" hidden="1" customHeight="1" x14ac:dyDescent="0.25">
      <c r="H121" s="73"/>
      <c r="K121" s="238"/>
      <c r="L121" s="239"/>
      <c r="M121" s="329" t="s">
        <v>335</v>
      </c>
      <c r="N121" s="341"/>
      <c r="O121" s="239"/>
      <c r="P121" s="240"/>
      <c r="Q121" s="239"/>
      <c r="R121" s="239"/>
      <c r="S121" s="239"/>
      <c r="T121" s="239"/>
      <c r="U121" s="241"/>
      <c r="V121" s="241"/>
      <c r="W121" s="28"/>
      <c r="X121" s="73"/>
      <c r="Y121" s="73"/>
      <c r="Z121" s="73"/>
      <c r="AA121" s="73"/>
      <c r="AB121" s="73"/>
      <c r="AC121" s="73"/>
      <c r="AD121" s="73"/>
      <c r="AN121" s="242"/>
      <c r="AS121" s="242"/>
      <c r="AU121" s="242"/>
      <c r="AV121" s="242"/>
      <c r="BR121" s="28"/>
      <c r="BS121" s="28"/>
      <c r="CA121" s="243"/>
      <c r="CB121" s="243"/>
      <c r="CC121" s="243"/>
      <c r="CD121" s="243"/>
      <c r="CE121" s="243"/>
      <c r="CF121" s="243"/>
      <c r="CG121" s="243"/>
    </row>
    <row r="122" spans="1:85" s="237" customFormat="1" ht="15.75" hidden="1" customHeight="1" x14ac:dyDescent="0.25">
      <c r="H122" s="73"/>
      <c r="K122" s="238"/>
      <c r="L122" s="239"/>
      <c r="M122" s="329" t="s">
        <v>357</v>
      </c>
      <c r="N122" s="340"/>
      <c r="O122" s="239"/>
      <c r="P122" s="240"/>
      <c r="Q122" s="239"/>
      <c r="R122" s="239"/>
      <c r="S122" s="239"/>
      <c r="T122" s="239"/>
      <c r="U122" s="241"/>
      <c r="V122" s="241"/>
      <c r="W122" s="28"/>
      <c r="AD122" s="73"/>
      <c r="AN122" s="242"/>
      <c r="AS122" s="242"/>
      <c r="AU122" s="242"/>
      <c r="AV122" s="242"/>
      <c r="BR122" s="28"/>
      <c r="BS122" s="28"/>
      <c r="CA122" s="243"/>
      <c r="CB122" s="243"/>
      <c r="CC122" s="243"/>
      <c r="CD122" s="243"/>
      <c r="CE122" s="243"/>
      <c r="CF122" s="243"/>
      <c r="CG122" s="243"/>
    </row>
    <row r="123" spans="1:85" s="73" customFormat="1" ht="38.25" hidden="1" customHeight="1" x14ac:dyDescent="0.25">
      <c r="K123" s="508"/>
      <c r="L123" s="509"/>
      <c r="M123" s="329" t="s">
        <v>336</v>
      </c>
      <c r="N123" s="341"/>
      <c r="O123" s="509"/>
      <c r="P123" s="512"/>
      <c r="Q123" s="509"/>
      <c r="R123" s="509"/>
      <c r="S123" s="509"/>
      <c r="T123" s="509"/>
      <c r="U123" s="513"/>
      <c r="V123" s="513"/>
      <c r="W123" s="74"/>
      <c r="X123" s="237"/>
      <c r="Y123" s="237"/>
      <c r="Z123" s="237"/>
      <c r="AA123" s="237"/>
      <c r="AB123" s="237"/>
      <c r="AC123" s="237"/>
      <c r="AD123" s="237"/>
      <c r="AN123" s="514"/>
      <c r="AS123" s="514"/>
      <c r="AU123" s="514"/>
      <c r="AV123" s="514"/>
      <c r="BR123" s="74"/>
      <c r="BS123" s="74"/>
      <c r="CA123" s="515"/>
      <c r="CB123" s="515"/>
      <c r="CC123" s="515"/>
      <c r="CD123" s="515"/>
      <c r="CE123" s="515"/>
      <c r="CF123" s="515"/>
      <c r="CG123" s="515"/>
    </row>
    <row r="124" spans="1:85" s="73" customFormat="1" ht="38.25" hidden="1" customHeight="1" x14ac:dyDescent="0.25">
      <c r="K124" s="508"/>
      <c r="L124" s="509"/>
      <c r="M124" s="510" t="s">
        <v>484</v>
      </c>
      <c r="N124" s="511" t="s">
        <v>418</v>
      </c>
      <c r="O124" s="509"/>
      <c r="P124" s="512"/>
      <c r="Q124" s="509"/>
      <c r="R124" s="509"/>
      <c r="S124" s="509"/>
      <c r="T124" s="509"/>
      <c r="U124" s="513"/>
      <c r="V124" s="513"/>
      <c r="W124" s="74"/>
      <c r="X124" s="237"/>
      <c r="Y124" s="237"/>
      <c r="Z124" s="237"/>
      <c r="AA124" s="237"/>
      <c r="AB124" s="237"/>
      <c r="AC124" s="237"/>
      <c r="AD124" s="237"/>
      <c r="AN124" s="514"/>
      <c r="AS124" s="514"/>
      <c r="AU124" s="514"/>
      <c r="AV124" s="514"/>
      <c r="BR124" s="74"/>
      <c r="BS124" s="74"/>
      <c r="CA124" s="515"/>
      <c r="CB124" s="515"/>
      <c r="CC124" s="515"/>
      <c r="CD124" s="515"/>
      <c r="CE124" s="515"/>
      <c r="CF124" s="515"/>
      <c r="CG124" s="515"/>
    </row>
    <row r="125" spans="1:85" s="237" customFormat="1" ht="15.75" hidden="1" customHeight="1" x14ac:dyDescent="0.25">
      <c r="H125" s="73"/>
      <c r="K125" s="238"/>
      <c r="L125" s="239"/>
      <c r="M125" s="510" t="s">
        <v>485</v>
      </c>
      <c r="N125" s="511" t="s">
        <v>418</v>
      </c>
      <c r="O125" s="239"/>
      <c r="P125" s="240"/>
      <c r="Q125" s="239"/>
      <c r="R125" s="239"/>
      <c r="S125" s="239"/>
      <c r="T125" s="239"/>
      <c r="U125" s="241"/>
      <c r="V125" s="241"/>
      <c r="W125" s="28"/>
      <c r="AN125" s="242"/>
      <c r="AS125" s="242"/>
      <c r="AU125" s="242"/>
      <c r="AV125" s="242"/>
      <c r="BR125" s="28"/>
      <c r="BS125" s="28"/>
      <c r="CA125" s="243"/>
      <c r="CB125" s="243"/>
      <c r="CC125" s="243"/>
      <c r="CD125" s="243"/>
      <c r="CE125" s="243"/>
      <c r="CF125" s="243"/>
      <c r="CG125" s="243"/>
    </row>
    <row r="126" spans="1:85" s="237" customFormat="1" ht="15.75" hidden="1" customHeight="1" x14ac:dyDescent="0.25">
      <c r="H126" s="73"/>
      <c r="K126" s="238"/>
      <c r="L126" s="239"/>
      <c r="M126" s="329" t="s">
        <v>486</v>
      </c>
      <c r="N126" s="341"/>
      <c r="O126" s="239"/>
      <c r="P126" s="240"/>
      <c r="Q126" s="239"/>
      <c r="R126" s="239"/>
      <c r="S126" s="239"/>
      <c r="T126" s="239"/>
      <c r="U126" s="241"/>
      <c r="V126" s="241"/>
      <c r="W126" s="28"/>
      <c r="AN126" s="242"/>
      <c r="AS126" s="242"/>
      <c r="AU126" s="242"/>
      <c r="AV126" s="242"/>
      <c r="BR126" s="28"/>
      <c r="BS126" s="28"/>
      <c r="CA126" s="243"/>
      <c r="CB126" s="243"/>
      <c r="CC126" s="243"/>
      <c r="CD126" s="243"/>
      <c r="CE126" s="243"/>
      <c r="CF126" s="243"/>
      <c r="CG126" s="243"/>
    </row>
    <row r="127" spans="1:85" s="237" customFormat="1" ht="15.75" hidden="1" customHeight="1" x14ac:dyDescent="0.25">
      <c r="H127" s="73"/>
      <c r="K127" s="238"/>
      <c r="L127" s="239"/>
      <c r="M127" s="329" t="s">
        <v>358</v>
      </c>
      <c r="N127" s="342"/>
      <c r="O127" s="239"/>
      <c r="P127" s="240"/>
      <c r="Q127" s="239"/>
      <c r="R127" s="239"/>
      <c r="S127" s="239"/>
      <c r="T127" s="239"/>
      <c r="U127" s="241"/>
      <c r="V127" s="241"/>
      <c r="W127" s="28"/>
      <c r="AD127" s="244"/>
      <c r="AN127" s="242"/>
      <c r="AS127" s="242"/>
      <c r="AU127" s="242"/>
      <c r="AV127" s="242"/>
      <c r="BR127" s="28"/>
      <c r="BS127" s="28"/>
      <c r="CA127" s="243"/>
      <c r="CB127" s="243"/>
      <c r="CC127" s="243"/>
      <c r="CD127" s="243"/>
      <c r="CE127" s="243"/>
      <c r="CF127" s="243"/>
      <c r="CG127" s="243"/>
    </row>
    <row r="128" spans="1:85" s="237" customFormat="1" ht="15.75" hidden="1" customHeight="1" x14ac:dyDescent="0.25">
      <c r="H128" s="73"/>
      <c r="K128" s="238"/>
      <c r="L128" s="239"/>
      <c r="M128" s="329" t="s">
        <v>359</v>
      </c>
      <c r="N128" s="342"/>
      <c r="O128" s="239"/>
      <c r="P128" s="240"/>
      <c r="Q128" s="239"/>
      <c r="R128" s="239"/>
      <c r="S128" s="239"/>
      <c r="T128" s="239"/>
      <c r="U128" s="241"/>
      <c r="V128" s="241"/>
      <c r="W128" s="28"/>
      <c r="X128" s="244"/>
      <c r="Y128" s="244"/>
      <c r="Z128" s="244"/>
      <c r="AA128" s="244"/>
      <c r="AB128" s="244"/>
      <c r="AC128" s="244"/>
      <c r="AD128" s="363"/>
      <c r="AN128" s="242"/>
      <c r="AS128" s="242"/>
      <c r="AU128" s="242"/>
      <c r="AV128" s="242"/>
      <c r="BR128" s="28"/>
      <c r="BS128" s="28"/>
      <c r="CA128" s="243"/>
      <c r="CB128" s="243"/>
      <c r="CC128" s="243"/>
      <c r="CD128" s="243"/>
      <c r="CE128" s="243"/>
      <c r="CF128" s="243"/>
      <c r="CG128" s="243"/>
    </row>
    <row r="129" spans="1:105" ht="15.75" hidden="1" customHeight="1" x14ac:dyDescent="0.25">
      <c r="K129" s="245"/>
      <c r="L129" s="246"/>
      <c r="M129" s="329" t="s">
        <v>429</v>
      </c>
      <c r="N129" s="342"/>
      <c r="O129" s="246"/>
      <c r="P129" s="247"/>
      <c r="Q129" s="246"/>
      <c r="R129" s="246"/>
      <c r="S129" s="246"/>
      <c r="T129" s="246"/>
      <c r="U129" s="248"/>
      <c r="V129" s="248"/>
      <c r="X129" s="363"/>
      <c r="Y129" s="363"/>
      <c r="Z129" s="363"/>
      <c r="AA129" s="363"/>
      <c r="AB129" s="363"/>
      <c r="AC129" s="363"/>
      <c r="AN129" s="250"/>
      <c r="AS129" s="250"/>
      <c r="AU129" s="250"/>
      <c r="AV129" s="250"/>
      <c r="BR129" s="249"/>
      <c r="BS129" s="249"/>
    </row>
    <row r="130" spans="1:105" s="237" customFormat="1" ht="15.75" hidden="1" customHeight="1" x14ac:dyDescent="0.25">
      <c r="A130" s="363"/>
      <c r="B130" s="363"/>
      <c r="C130" s="363"/>
      <c r="D130" s="363"/>
      <c r="E130" s="363"/>
      <c r="F130" s="363"/>
      <c r="G130" s="363"/>
      <c r="H130" s="411"/>
      <c r="I130" s="363"/>
      <c r="J130" s="363"/>
      <c r="K130" s="364"/>
      <c r="L130" s="365"/>
      <c r="M130" s="365"/>
      <c r="N130" s="365"/>
      <c r="O130" s="365"/>
      <c r="P130" s="366"/>
      <c r="Q130" s="365"/>
      <c r="R130" s="365"/>
      <c r="S130" s="365"/>
      <c r="T130" s="365"/>
      <c r="U130" s="367"/>
      <c r="V130" s="367"/>
      <c r="W130" s="368"/>
      <c r="X130" s="244"/>
      <c r="Y130" s="244"/>
      <c r="Z130" s="244"/>
      <c r="AA130" s="244"/>
      <c r="AB130" s="244"/>
      <c r="AC130" s="244"/>
      <c r="AD130" s="244"/>
      <c r="AE130" s="363"/>
      <c r="AF130" s="363"/>
      <c r="AG130" s="363"/>
      <c r="AH130" s="363"/>
      <c r="AI130" s="363"/>
      <c r="AJ130" s="363"/>
      <c r="AK130" s="363"/>
      <c r="AL130" s="363"/>
      <c r="AM130" s="363"/>
      <c r="AN130" s="369"/>
      <c r="AO130" s="363"/>
      <c r="AP130" s="363"/>
      <c r="AQ130" s="363"/>
      <c r="AR130" s="363"/>
      <c r="AS130" s="369"/>
      <c r="AT130" s="363"/>
      <c r="AU130" s="369"/>
      <c r="AV130" s="369"/>
      <c r="AW130" s="363"/>
      <c r="AX130" s="363"/>
      <c r="AY130" s="363"/>
      <c r="AZ130" s="363"/>
      <c r="BA130" s="363"/>
      <c r="BB130" s="363"/>
      <c r="BC130" s="363"/>
      <c r="BD130" s="363"/>
      <c r="BE130" s="363"/>
      <c r="BF130" s="363"/>
      <c r="BG130" s="363"/>
      <c r="BH130" s="363"/>
      <c r="BI130" s="363"/>
      <c r="BJ130" s="363"/>
      <c r="BK130" s="363"/>
      <c r="BL130" s="363"/>
      <c r="BM130" s="363"/>
      <c r="BN130" s="363"/>
      <c r="BO130" s="363"/>
      <c r="BP130" s="363"/>
      <c r="BQ130" s="363"/>
      <c r="BR130" s="368"/>
      <c r="BS130" s="368"/>
      <c r="BT130" s="363"/>
      <c r="BU130" s="363"/>
      <c r="BV130" s="363"/>
      <c r="BW130" s="363"/>
      <c r="BX130" s="363"/>
      <c r="BY130" s="363"/>
      <c r="BZ130" s="363"/>
      <c r="CA130" s="370"/>
      <c r="CB130" s="370"/>
      <c r="CC130" s="370"/>
      <c r="CD130" s="370"/>
      <c r="CE130" s="370"/>
      <c r="CF130" s="370"/>
      <c r="CG130" s="370"/>
      <c r="CH130" s="363"/>
      <c r="CI130" s="363"/>
      <c r="CJ130" s="363"/>
      <c r="CK130" s="363"/>
      <c r="CL130" s="363"/>
      <c r="CM130" s="363"/>
      <c r="CN130" s="363"/>
      <c r="CO130" s="363"/>
      <c r="CP130" s="363"/>
      <c r="CQ130" s="363"/>
      <c r="CR130" s="363"/>
      <c r="CS130" s="363"/>
      <c r="CT130" s="363"/>
      <c r="CU130" s="363"/>
      <c r="CV130" s="363"/>
      <c r="CW130" s="363"/>
      <c r="CX130" s="363"/>
      <c r="CY130" s="363"/>
      <c r="CZ130" s="363"/>
      <c r="DA130" s="363"/>
    </row>
    <row r="131" spans="1:105" ht="15.75" customHeight="1" x14ac:dyDescent="0.25">
      <c r="K131" s="245"/>
      <c r="L131" s="246"/>
      <c r="M131" s="246"/>
      <c r="N131" s="246"/>
      <c r="O131" s="246"/>
      <c r="P131" s="247"/>
      <c r="Q131" s="246"/>
      <c r="R131" s="246"/>
      <c r="S131" s="246"/>
      <c r="T131" s="246"/>
      <c r="U131" s="248"/>
      <c r="V131" s="248"/>
      <c r="AN131" s="250"/>
      <c r="AS131" s="250"/>
      <c r="AU131" s="250"/>
      <c r="AV131" s="250"/>
      <c r="BR131" s="249"/>
      <c r="BS131" s="249"/>
    </row>
    <row r="132" spans="1:105" ht="15.75" customHeight="1" x14ac:dyDescent="0.25">
      <c r="K132" s="245"/>
      <c r="L132" s="246"/>
      <c r="M132" s="246"/>
      <c r="N132" s="246"/>
      <c r="O132" s="246"/>
      <c r="P132" s="247"/>
      <c r="Q132" s="246"/>
      <c r="R132" s="246"/>
      <c r="S132" s="246"/>
      <c r="T132" s="246"/>
      <c r="U132" s="248"/>
      <c r="V132" s="248"/>
      <c r="AN132" s="250"/>
      <c r="AS132" s="250"/>
      <c r="AU132" s="250"/>
      <c r="AV132" s="250"/>
      <c r="BR132" s="249"/>
      <c r="BS132" s="249"/>
    </row>
    <row r="133" spans="1:105" ht="15.75" customHeight="1" x14ac:dyDescent="0.25">
      <c r="K133" s="245"/>
      <c r="L133" s="246"/>
      <c r="M133" s="246"/>
      <c r="N133" s="246"/>
      <c r="O133" s="246"/>
      <c r="P133" s="247"/>
      <c r="Q133" s="246"/>
      <c r="R133" s="246"/>
      <c r="S133" s="246"/>
      <c r="T133" s="246"/>
      <c r="U133" s="248"/>
      <c r="V133" s="248"/>
      <c r="AN133" s="250"/>
      <c r="AS133" s="250"/>
      <c r="AU133" s="250"/>
      <c r="AV133" s="250"/>
      <c r="BR133" s="249"/>
      <c r="BS133" s="249"/>
    </row>
    <row r="134" spans="1:105" ht="15.75" customHeight="1" x14ac:dyDescent="0.25">
      <c r="K134" s="245"/>
      <c r="L134" s="246"/>
      <c r="M134" s="246"/>
      <c r="N134" s="246"/>
      <c r="O134" s="246"/>
      <c r="P134" s="247"/>
      <c r="Q134" s="246"/>
      <c r="R134" s="246"/>
      <c r="S134" s="246"/>
      <c r="T134" s="246"/>
      <c r="U134" s="248"/>
      <c r="V134" s="248"/>
      <c r="AN134" s="250"/>
      <c r="AS134" s="250"/>
      <c r="AU134" s="250"/>
      <c r="AV134" s="250"/>
      <c r="BR134" s="249"/>
      <c r="BS134" s="249"/>
    </row>
    <row r="135" spans="1:105" ht="15.75" customHeight="1" x14ac:dyDescent="0.25">
      <c r="K135" s="245"/>
      <c r="L135" s="246"/>
      <c r="M135" s="246"/>
      <c r="N135" s="246"/>
      <c r="O135" s="246"/>
      <c r="P135" s="247"/>
      <c r="Q135" s="246"/>
      <c r="R135" s="246"/>
      <c r="S135" s="246"/>
      <c r="T135" s="246"/>
      <c r="U135" s="248"/>
      <c r="V135" s="248"/>
      <c r="AN135" s="250"/>
      <c r="AS135" s="250"/>
      <c r="AU135" s="250"/>
      <c r="AV135" s="250"/>
      <c r="BR135" s="249"/>
      <c r="BS135" s="249"/>
    </row>
    <row r="136" spans="1:105" ht="15.75" customHeight="1" x14ac:dyDescent="0.25">
      <c r="K136" s="245"/>
      <c r="L136" s="246"/>
      <c r="M136" s="246"/>
      <c r="N136" s="246"/>
      <c r="O136" s="246"/>
      <c r="P136" s="247"/>
      <c r="Q136" s="246"/>
      <c r="R136" s="246"/>
      <c r="S136" s="246"/>
      <c r="T136" s="246"/>
      <c r="U136" s="248"/>
      <c r="V136" s="248"/>
      <c r="AN136" s="250"/>
      <c r="AS136" s="250"/>
      <c r="AU136" s="250"/>
      <c r="AV136" s="250"/>
      <c r="BR136" s="249"/>
      <c r="BS136" s="249"/>
    </row>
    <row r="137" spans="1:105" ht="15.75" customHeight="1" x14ac:dyDescent="0.25">
      <c r="K137" s="245"/>
      <c r="L137" s="246"/>
      <c r="M137" s="246"/>
      <c r="N137" s="246"/>
      <c r="O137" s="246"/>
      <c r="P137" s="247"/>
      <c r="Q137" s="246"/>
      <c r="R137" s="246"/>
      <c r="S137" s="246"/>
      <c r="T137" s="246"/>
      <c r="U137" s="248"/>
      <c r="V137" s="248"/>
      <c r="AN137" s="250"/>
      <c r="AS137" s="250"/>
      <c r="AU137" s="250"/>
      <c r="AV137" s="250"/>
      <c r="BR137" s="249"/>
      <c r="BS137" s="249"/>
    </row>
    <row r="138" spans="1:105" ht="15.75" customHeight="1" x14ac:dyDescent="0.25">
      <c r="K138" s="245"/>
      <c r="L138" s="246"/>
      <c r="M138" s="246"/>
      <c r="N138" s="246"/>
      <c r="O138" s="246"/>
      <c r="P138" s="247"/>
      <c r="Q138" s="246"/>
      <c r="R138" s="246"/>
      <c r="S138" s="246"/>
      <c r="T138" s="246"/>
      <c r="U138" s="248"/>
      <c r="V138" s="248"/>
      <c r="AN138" s="250"/>
      <c r="AS138" s="250"/>
      <c r="AU138" s="250"/>
      <c r="AV138" s="250"/>
      <c r="BR138" s="249"/>
      <c r="BS138" s="249"/>
    </row>
    <row r="139" spans="1:105" ht="15.75" customHeight="1" x14ac:dyDescent="0.25">
      <c r="K139" s="245"/>
      <c r="L139" s="246"/>
      <c r="M139" s="246"/>
      <c r="N139" s="246"/>
      <c r="O139" s="246"/>
      <c r="P139" s="247"/>
      <c r="Q139" s="246"/>
      <c r="R139" s="246"/>
      <c r="S139" s="246"/>
      <c r="T139" s="246"/>
      <c r="U139" s="248"/>
      <c r="V139" s="248"/>
      <c r="AN139" s="250"/>
      <c r="AS139" s="250"/>
      <c r="AU139" s="250"/>
      <c r="AV139" s="250"/>
      <c r="BR139" s="249"/>
      <c r="BS139" s="249"/>
    </row>
    <row r="140" spans="1:105" ht="15.75" customHeight="1" x14ac:dyDescent="0.25">
      <c r="K140" s="245"/>
      <c r="L140" s="246"/>
      <c r="M140" s="246"/>
      <c r="N140" s="246"/>
      <c r="O140" s="246"/>
      <c r="P140" s="247"/>
      <c r="Q140" s="246"/>
      <c r="R140" s="246"/>
      <c r="S140" s="246"/>
      <c r="T140" s="246"/>
      <c r="U140" s="248"/>
      <c r="V140" s="248"/>
      <c r="AN140" s="250"/>
      <c r="AS140" s="250"/>
      <c r="AU140" s="250"/>
      <c r="AV140" s="250"/>
      <c r="BR140" s="249"/>
      <c r="BS140" s="249"/>
    </row>
    <row r="141" spans="1:105" ht="15.75" customHeight="1" x14ac:dyDescent="0.25">
      <c r="K141" s="245"/>
      <c r="L141" s="246"/>
      <c r="M141" s="246"/>
      <c r="N141" s="246"/>
      <c r="O141" s="246"/>
      <c r="P141" s="247"/>
      <c r="Q141" s="246"/>
      <c r="R141" s="246"/>
      <c r="S141" s="246"/>
      <c r="T141" s="246"/>
      <c r="U141" s="248"/>
      <c r="V141" s="248"/>
      <c r="AN141" s="250"/>
      <c r="AS141" s="250"/>
      <c r="AU141" s="250"/>
      <c r="AV141" s="250"/>
      <c r="BR141" s="249"/>
      <c r="BS141" s="249"/>
    </row>
    <row r="142" spans="1:105" ht="15.75" customHeight="1" x14ac:dyDescent="0.25">
      <c r="K142" s="245"/>
      <c r="L142" s="246"/>
      <c r="M142" s="246"/>
      <c r="N142" s="246"/>
      <c r="O142" s="246"/>
      <c r="P142" s="247"/>
      <c r="Q142" s="246"/>
      <c r="R142" s="246"/>
      <c r="S142" s="246"/>
      <c r="T142" s="246"/>
      <c r="U142" s="248"/>
      <c r="V142" s="248"/>
      <c r="AN142" s="250"/>
      <c r="AS142" s="250"/>
      <c r="AU142" s="250"/>
      <c r="AV142" s="250"/>
      <c r="BR142" s="249"/>
      <c r="BS142" s="249"/>
    </row>
    <row r="143" spans="1:105" ht="15.75" customHeight="1" x14ac:dyDescent="0.25">
      <c r="K143" s="245"/>
      <c r="L143" s="246"/>
      <c r="M143" s="246"/>
      <c r="N143" s="246"/>
      <c r="O143" s="246"/>
      <c r="P143" s="247"/>
      <c r="Q143" s="246"/>
      <c r="R143" s="246"/>
      <c r="S143" s="246"/>
      <c r="T143" s="246"/>
      <c r="U143" s="248"/>
      <c r="V143" s="248"/>
      <c r="AN143" s="250"/>
      <c r="AS143" s="250"/>
      <c r="AU143" s="250"/>
      <c r="AV143" s="250"/>
      <c r="BR143" s="249"/>
      <c r="BS143" s="249"/>
    </row>
    <row r="144" spans="1:105" ht="15.75" customHeight="1" x14ac:dyDescent="0.25">
      <c r="K144" s="245"/>
      <c r="L144" s="246"/>
      <c r="M144" s="246"/>
      <c r="N144" s="246"/>
      <c r="O144" s="246"/>
      <c r="P144" s="247"/>
      <c r="Q144" s="246"/>
      <c r="R144" s="246"/>
      <c r="S144" s="246"/>
      <c r="T144" s="246"/>
      <c r="U144" s="248"/>
      <c r="V144" s="248"/>
      <c r="AN144" s="250"/>
      <c r="AS144" s="250"/>
      <c r="AU144" s="250"/>
      <c r="AV144" s="250"/>
      <c r="BR144" s="249"/>
      <c r="BS144" s="249"/>
    </row>
    <row r="145" spans="11:71" ht="15.75" customHeight="1" x14ac:dyDescent="0.25">
      <c r="K145" s="245"/>
      <c r="L145" s="246"/>
      <c r="M145" s="246"/>
      <c r="N145" s="246"/>
      <c r="O145" s="246"/>
      <c r="P145" s="247"/>
      <c r="Q145" s="246"/>
      <c r="R145" s="246"/>
      <c r="S145" s="246"/>
      <c r="T145" s="246"/>
      <c r="U145" s="248"/>
      <c r="V145" s="248"/>
      <c r="AN145" s="250"/>
      <c r="AS145" s="250"/>
      <c r="AU145" s="250"/>
      <c r="AV145" s="250"/>
      <c r="BR145" s="249"/>
      <c r="BS145" s="249"/>
    </row>
    <row r="146" spans="11:71" ht="15.75" customHeight="1" x14ac:dyDescent="0.25">
      <c r="K146" s="245"/>
      <c r="L146" s="246"/>
      <c r="M146" s="246"/>
      <c r="N146" s="246"/>
      <c r="O146" s="246"/>
      <c r="P146" s="247"/>
      <c r="Q146" s="246"/>
      <c r="R146" s="246"/>
      <c r="S146" s="246"/>
      <c r="T146" s="246"/>
      <c r="U146" s="248"/>
      <c r="V146" s="248"/>
      <c r="AN146" s="250"/>
      <c r="AS146" s="250"/>
      <c r="AU146" s="250"/>
      <c r="AV146" s="250"/>
      <c r="BR146" s="249"/>
      <c r="BS146" s="249"/>
    </row>
    <row r="147" spans="11:71" ht="15.75" customHeight="1" x14ac:dyDescent="0.25">
      <c r="K147" s="245"/>
      <c r="L147" s="246"/>
      <c r="M147" s="246"/>
      <c r="N147" s="246"/>
      <c r="O147" s="246"/>
      <c r="P147" s="247"/>
      <c r="Q147" s="246"/>
      <c r="R147" s="246"/>
      <c r="S147" s="246"/>
      <c r="T147" s="246"/>
      <c r="U147" s="248"/>
      <c r="V147" s="248"/>
      <c r="AN147" s="250"/>
      <c r="AS147" s="250"/>
      <c r="AU147" s="250"/>
      <c r="AV147" s="250"/>
      <c r="BR147" s="249"/>
      <c r="BS147" s="249"/>
    </row>
    <row r="148" spans="11:71" ht="15.75" customHeight="1" x14ac:dyDescent="0.25">
      <c r="K148" s="245"/>
      <c r="L148" s="246"/>
      <c r="M148" s="246"/>
      <c r="N148" s="246"/>
      <c r="O148" s="246"/>
      <c r="P148" s="247"/>
      <c r="Q148" s="246"/>
      <c r="R148" s="246"/>
      <c r="S148" s="246"/>
      <c r="T148" s="246"/>
      <c r="U148" s="248"/>
      <c r="V148" s="248"/>
      <c r="AN148" s="250"/>
      <c r="AS148" s="250"/>
      <c r="AU148" s="250"/>
      <c r="AV148" s="250"/>
      <c r="BR148" s="249"/>
      <c r="BS148" s="249"/>
    </row>
    <row r="149" spans="11:71" ht="15.75" customHeight="1" x14ac:dyDescent="0.25">
      <c r="K149" s="245"/>
      <c r="L149" s="246"/>
      <c r="M149" s="246"/>
      <c r="N149" s="246"/>
      <c r="O149" s="246"/>
      <c r="P149" s="247"/>
      <c r="Q149" s="246"/>
      <c r="R149" s="246"/>
      <c r="S149" s="246"/>
      <c r="T149" s="246"/>
      <c r="U149" s="248"/>
      <c r="V149" s="248"/>
      <c r="AN149" s="250"/>
      <c r="AS149" s="250"/>
      <c r="AU149" s="250"/>
      <c r="AV149" s="250"/>
      <c r="BR149" s="249"/>
      <c r="BS149" s="249"/>
    </row>
    <row r="150" spans="11:71" ht="15.75" customHeight="1" x14ac:dyDescent="0.25">
      <c r="K150" s="245"/>
      <c r="L150" s="246"/>
      <c r="M150" s="246"/>
      <c r="N150" s="246"/>
      <c r="O150" s="246"/>
      <c r="P150" s="247"/>
      <c r="Q150" s="246"/>
      <c r="R150" s="246"/>
      <c r="S150" s="246"/>
      <c r="T150" s="246"/>
      <c r="U150" s="248"/>
      <c r="V150" s="248"/>
      <c r="AN150" s="250"/>
      <c r="AS150" s="250"/>
      <c r="AU150" s="250"/>
      <c r="AV150" s="250"/>
      <c r="BR150" s="249"/>
      <c r="BS150" s="249"/>
    </row>
    <row r="151" spans="11:71" ht="15.75" customHeight="1" x14ac:dyDescent="0.25">
      <c r="K151" s="245"/>
      <c r="L151" s="246"/>
      <c r="M151" s="246"/>
      <c r="N151" s="246"/>
      <c r="O151" s="246"/>
      <c r="P151" s="247"/>
      <c r="Q151" s="246"/>
      <c r="R151" s="246"/>
      <c r="S151" s="246"/>
      <c r="T151" s="246"/>
      <c r="U151" s="248"/>
      <c r="V151" s="248"/>
      <c r="AN151" s="250"/>
      <c r="AS151" s="250"/>
      <c r="AU151" s="250"/>
      <c r="AV151" s="250"/>
      <c r="BR151" s="249"/>
      <c r="BS151" s="249"/>
    </row>
    <row r="152" spans="11:71" ht="15.75" customHeight="1" x14ac:dyDescent="0.25">
      <c r="K152" s="245"/>
      <c r="L152" s="246"/>
      <c r="M152" s="246"/>
      <c r="N152" s="246"/>
      <c r="O152" s="246"/>
      <c r="P152" s="247"/>
      <c r="Q152" s="246"/>
      <c r="R152" s="246"/>
      <c r="S152" s="246"/>
      <c r="T152" s="246"/>
      <c r="U152" s="248"/>
      <c r="V152" s="248"/>
      <c r="AN152" s="250"/>
      <c r="AS152" s="250"/>
      <c r="AU152" s="250"/>
      <c r="AV152" s="250"/>
      <c r="BR152" s="249"/>
      <c r="BS152" s="249"/>
    </row>
    <row r="153" spans="11:71" ht="15.75" customHeight="1" x14ac:dyDescent="0.25">
      <c r="K153" s="245"/>
      <c r="L153" s="246"/>
      <c r="M153" s="246"/>
      <c r="N153" s="246"/>
      <c r="O153" s="246"/>
      <c r="P153" s="247"/>
      <c r="Q153" s="246"/>
      <c r="R153" s="246"/>
      <c r="S153" s="246"/>
      <c r="T153" s="246"/>
      <c r="U153" s="248"/>
      <c r="V153" s="248"/>
      <c r="AN153" s="250"/>
      <c r="AS153" s="250"/>
      <c r="AU153" s="250"/>
      <c r="AV153" s="250"/>
      <c r="BR153" s="249"/>
      <c r="BS153" s="249"/>
    </row>
    <row r="154" spans="11:71" ht="15.75" customHeight="1" x14ac:dyDescent="0.25">
      <c r="K154" s="245"/>
      <c r="L154" s="246"/>
      <c r="M154" s="246"/>
      <c r="N154" s="246"/>
      <c r="O154" s="246"/>
      <c r="P154" s="247"/>
      <c r="Q154" s="246"/>
      <c r="R154" s="246"/>
      <c r="S154" s="246"/>
      <c r="T154" s="246"/>
      <c r="U154" s="248"/>
      <c r="V154" s="248"/>
      <c r="AN154" s="250"/>
      <c r="AS154" s="250"/>
      <c r="AU154" s="250"/>
      <c r="AV154" s="250"/>
      <c r="BR154" s="249"/>
      <c r="BS154" s="249"/>
    </row>
    <row r="155" spans="11:71" ht="15.75" customHeight="1" x14ac:dyDescent="0.25">
      <c r="K155" s="245"/>
      <c r="L155" s="246"/>
      <c r="M155" s="246"/>
      <c r="N155" s="246"/>
      <c r="O155" s="246"/>
      <c r="P155" s="247"/>
      <c r="Q155" s="246"/>
      <c r="R155" s="246"/>
      <c r="S155" s="246"/>
      <c r="T155" s="246"/>
      <c r="U155" s="248"/>
      <c r="V155" s="248"/>
      <c r="AN155" s="250"/>
      <c r="AS155" s="250"/>
      <c r="AU155" s="250"/>
      <c r="AV155" s="250"/>
      <c r="BR155" s="249"/>
      <c r="BS155" s="249"/>
    </row>
    <row r="156" spans="11:71" ht="15.75" customHeight="1" x14ac:dyDescent="0.25">
      <c r="K156" s="245"/>
      <c r="L156" s="246"/>
      <c r="M156" s="246"/>
      <c r="N156" s="246"/>
      <c r="O156" s="246"/>
      <c r="P156" s="247"/>
      <c r="Q156" s="246"/>
      <c r="R156" s="246"/>
      <c r="S156" s="246"/>
      <c r="T156" s="246"/>
      <c r="U156" s="248"/>
      <c r="V156" s="248"/>
      <c r="AN156" s="250"/>
      <c r="AS156" s="250"/>
      <c r="AU156" s="250"/>
      <c r="AV156" s="250"/>
      <c r="BR156" s="249"/>
      <c r="BS156" s="249"/>
    </row>
    <row r="157" spans="11:71" ht="15.75" customHeight="1" x14ac:dyDescent="0.25">
      <c r="K157" s="245"/>
      <c r="L157" s="246"/>
      <c r="M157" s="246"/>
      <c r="N157" s="246"/>
      <c r="O157" s="246"/>
      <c r="P157" s="247"/>
      <c r="Q157" s="246"/>
      <c r="R157" s="246"/>
      <c r="S157" s="246"/>
      <c r="T157" s="246"/>
      <c r="U157" s="248"/>
      <c r="V157" s="248"/>
      <c r="AN157" s="250"/>
      <c r="AS157" s="250"/>
      <c r="AU157" s="250"/>
      <c r="AV157" s="250"/>
      <c r="BR157" s="249"/>
      <c r="BS157" s="249"/>
    </row>
    <row r="158" spans="11:71" ht="15.75" customHeight="1" x14ac:dyDescent="0.25">
      <c r="K158" s="245"/>
      <c r="L158" s="246"/>
      <c r="M158" s="246"/>
      <c r="N158" s="246"/>
      <c r="O158" s="246"/>
      <c r="P158" s="247"/>
      <c r="Q158" s="246"/>
      <c r="R158" s="246"/>
      <c r="S158" s="246"/>
      <c r="T158" s="246"/>
      <c r="U158" s="248"/>
      <c r="V158" s="248"/>
      <c r="AN158" s="250"/>
      <c r="AS158" s="250"/>
      <c r="AU158" s="250"/>
      <c r="AV158" s="250"/>
      <c r="BR158" s="249"/>
      <c r="BS158" s="249"/>
    </row>
    <row r="159" spans="11:71" ht="15.75" customHeight="1" x14ac:dyDescent="0.25">
      <c r="K159" s="245"/>
      <c r="L159" s="246"/>
      <c r="M159" s="246"/>
      <c r="N159" s="246"/>
      <c r="O159" s="246"/>
      <c r="P159" s="247"/>
      <c r="Q159" s="246"/>
      <c r="R159" s="246"/>
      <c r="S159" s="246"/>
      <c r="T159" s="246"/>
      <c r="U159" s="248"/>
      <c r="V159" s="248"/>
      <c r="AN159" s="250"/>
      <c r="AS159" s="250"/>
      <c r="AU159" s="250"/>
      <c r="AV159" s="250"/>
      <c r="BR159" s="249"/>
      <c r="BS159" s="249"/>
    </row>
    <row r="160" spans="11:71" ht="15.75" customHeight="1" x14ac:dyDescent="0.25">
      <c r="K160" s="245"/>
      <c r="L160" s="246"/>
      <c r="M160" s="246"/>
      <c r="N160" s="246"/>
      <c r="O160" s="246"/>
      <c r="P160" s="247"/>
      <c r="Q160" s="246"/>
      <c r="R160" s="246"/>
      <c r="S160" s="246"/>
      <c r="T160" s="246"/>
      <c r="U160" s="248"/>
      <c r="V160" s="248"/>
      <c r="AN160" s="250"/>
      <c r="AS160" s="250"/>
      <c r="AU160" s="250"/>
      <c r="AV160" s="250"/>
      <c r="BR160" s="249"/>
      <c r="BS160" s="249"/>
    </row>
    <row r="161" spans="11:71" ht="15.75" customHeight="1" x14ac:dyDescent="0.25">
      <c r="K161" s="245"/>
      <c r="L161" s="246"/>
      <c r="M161" s="246"/>
      <c r="N161" s="246"/>
      <c r="O161" s="246"/>
      <c r="P161" s="247"/>
      <c r="Q161" s="246"/>
      <c r="R161" s="246"/>
      <c r="S161" s="246"/>
      <c r="T161" s="246"/>
      <c r="U161" s="248"/>
      <c r="V161" s="248"/>
      <c r="AN161" s="250"/>
      <c r="AS161" s="250"/>
      <c r="AU161" s="250"/>
      <c r="AV161" s="250"/>
      <c r="BR161" s="249"/>
      <c r="BS161" s="249"/>
    </row>
    <row r="162" spans="11:71" ht="15.75" customHeight="1" x14ac:dyDescent="0.25">
      <c r="K162" s="245"/>
      <c r="L162" s="246"/>
      <c r="M162" s="246"/>
      <c r="N162" s="246"/>
      <c r="O162" s="246"/>
      <c r="P162" s="247"/>
      <c r="Q162" s="246"/>
      <c r="R162" s="246"/>
      <c r="S162" s="246"/>
      <c r="T162" s="246"/>
      <c r="U162" s="248"/>
      <c r="V162" s="248"/>
      <c r="AN162" s="250"/>
      <c r="AS162" s="250"/>
      <c r="AU162" s="250"/>
      <c r="AV162" s="250"/>
      <c r="BR162" s="249"/>
      <c r="BS162" s="249"/>
    </row>
    <row r="163" spans="11:71" ht="15.75" customHeight="1" x14ac:dyDescent="0.25">
      <c r="K163" s="245"/>
      <c r="L163" s="246"/>
      <c r="M163" s="246"/>
      <c r="N163" s="246"/>
      <c r="O163" s="246"/>
      <c r="P163" s="247"/>
      <c r="Q163" s="246"/>
      <c r="R163" s="246"/>
      <c r="S163" s="246"/>
      <c r="T163" s="246"/>
      <c r="U163" s="248"/>
      <c r="V163" s="248"/>
      <c r="AN163" s="250"/>
      <c r="AS163" s="250"/>
      <c r="AU163" s="250"/>
      <c r="AV163" s="250"/>
      <c r="BR163" s="249"/>
      <c r="BS163" s="249"/>
    </row>
    <row r="164" spans="11:71" ht="15.75" customHeight="1" x14ac:dyDescent="0.25">
      <c r="K164" s="245"/>
      <c r="L164" s="246"/>
      <c r="M164" s="246"/>
      <c r="N164" s="246"/>
      <c r="O164" s="246"/>
      <c r="P164" s="247"/>
      <c r="Q164" s="246"/>
      <c r="R164" s="246"/>
      <c r="S164" s="246"/>
      <c r="T164" s="246"/>
      <c r="U164" s="248"/>
      <c r="V164" s="248"/>
      <c r="AN164" s="250"/>
      <c r="AS164" s="250"/>
      <c r="AU164" s="250"/>
      <c r="AV164" s="250"/>
      <c r="BR164" s="249"/>
      <c r="BS164" s="249"/>
    </row>
    <row r="165" spans="11:71" ht="15.75" customHeight="1" x14ac:dyDescent="0.25">
      <c r="K165" s="245"/>
      <c r="L165" s="246"/>
      <c r="M165" s="246"/>
      <c r="N165" s="246"/>
      <c r="O165" s="246"/>
      <c r="P165" s="247"/>
      <c r="Q165" s="246"/>
      <c r="R165" s="246"/>
      <c r="S165" s="246"/>
      <c r="T165" s="246"/>
      <c r="U165" s="248"/>
      <c r="V165" s="248"/>
      <c r="AN165" s="250"/>
      <c r="AS165" s="250"/>
      <c r="AU165" s="250"/>
      <c r="AV165" s="250"/>
      <c r="BR165" s="249"/>
      <c r="BS165" s="249"/>
    </row>
    <row r="166" spans="11:71" ht="15.75" customHeight="1" x14ac:dyDescent="0.25">
      <c r="K166" s="245"/>
      <c r="L166" s="246"/>
      <c r="M166" s="246"/>
      <c r="N166" s="246"/>
      <c r="O166" s="246"/>
      <c r="P166" s="247"/>
      <c r="Q166" s="246"/>
      <c r="R166" s="246"/>
      <c r="S166" s="246"/>
      <c r="T166" s="246"/>
      <c r="U166" s="248"/>
      <c r="V166" s="248"/>
      <c r="AN166" s="250"/>
      <c r="AS166" s="250"/>
      <c r="AU166" s="250"/>
      <c r="AV166" s="250"/>
      <c r="BR166" s="249"/>
      <c r="BS166" s="249"/>
    </row>
    <row r="167" spans="11:71" ht="15.75" customHeight="1" x14ac:dyDescent="0.25">
      <c r="K167" s="245"/>
      <c r="L167" s="246"/>
      <c r="M167" s="246"/>
      <c r="N167" s="246"/>
      <c r="O167" s="246"/>
      <c r="P167" s="247"/>
      <c r="Q167" s="246"/>
      <c r="R167" s="246"/>
      <c r="S167" s="246"/>
      <c r="T167" s="246"/>
      <c r="U167" s="248"/>
      <c r="V167" s="248"/>
      <c r="AN167" s="250"/>
      <c r="AS167" s="250"/>
      <c r="AU167" s="250"/>
      <c r="AV167" s="250"/>
      <c r="BR167" s="249"/>
      <c r="BS167" s="249"/>
    </row>
    <row r="168" spans="11:71" ht="15.75" customHeight="1" x14ac:dyDescent="0.25">
      <c r="K168" s="245"/>
      <c r="L168" s="246"/>
      <c r="M168" s="246"/>
      <c r="N168" s="246"/>
      <c r="O168" s="246"/>
      <c r="P168" s="247"/>
      <c r="Q168" s="246"/>
      <c r="R168" s="246"/>
      <c r="S168" s="246"/>
      <c r="T168" s="246"/>
      <c r="U168" s="248"/>
      <c r="V168" s="248"/>
      <c r="AN168" s="250"/>
      <c r="AS168" s="250"/>
      <c r="AU168" s="250"/>
      <c r="AV168" s="250"/>
      <c r="BR168" s="249"/>
      <c r="BS168" s="249"/>
    </row>
    <row r="169" spans="11:71" ht="15.75" customHeight="1" x14ac:dyDescent="0.25">
      <c r="K169" s="245"/>
      <c r="L169" s="246"/>
      <c r="M169" s="246"/>
      <c r="N169" s="246"/>
      <c r="O169" s="246"/>
      <c r="P169" s="247"/>
      <c r="Q169" s="246"/>
      <c r="R169" s="246"/>
      <c r="S169" s="246"/>
      <c r="T169" s="246"/>
      <c r="U169" s="248"/>
      <c r="V169" s="248"/>
      <c r="AN169" s="250"/>
      <c r="AS169" s="250"/>
      <c r="AU169" s="250"/>
      <c r="AV169" s="250"/>
      <c r="BR169" s="249"/>
      <c r="BS169" s="249"/>
    </row>
    <row r="170" spans="11:71" ht="15.75" customHeight="1" x14ac:dyDescent="0.25">
      <c r="K170" s="245"/>
      <c r="L170" s="246"/>
      <c r="M170" s="246"/>
      <c r="N170" s="246"/>
      <c r="O170" s="246"/>
      <c r="P170" s="247"/>
      <c r="Q170" s="246"/>
      <c r="R170" s="246"/>
      <c r="S170" s="246"/>
      <c r="T170" s="246"/>
      <c r="U170" s="246"/>
      <c r="V170" s="246"/>
      <c r="AN170" s="250"/>
      <c r="AS170" s="250"/>
      <c r="AU170" s="250"/>
      <c r="AV170" s="250"/>
      <c r="BR170" s="249"/>
      <c r="BS170" s="249"/>
    </row>
    <row r="171" spans="11:71" ht="15.75" customHeight="1" x14ac:dyDescent="0.25">
      <c r="K171" s="245"/>
      <c r="L171" s="246"/>
      <c r="M171" s="246"/>
      <c r="N171" s="246"/>
      <c r="O171" s="246"/>
      <c r="P171" s="247"/>
      <c r="Q171" s="246"/>
      <c r="R171" s="246"/>
      <c r="S171" s="246"/>
      <c r="T171" s="246"/>
      <c r="U171" s="246"/>
      <c r="V171" s="246"/>
      <c r="AN171" s="250"/>
      <c r="AS171" s="250"/>
      <c r="AU171" s="250"/>
      <c r="AV171" s="250"/>
      <c r="BR171" s="249"/>
      <c r="BS171" s="249"/>
    </row>
    <row r="172" spans="11:71" ht="15.75" customHeight="1" x14ac:dyDescent="0.25">
      <c r="K172" s="245"/>
      <c r="L172" s="246"/>
      <c r="M172" s="246"/>
      <c r="N172" s="246"/>
      <c r="O172" s="246"/>
      <c r="P172" s="247"/>
      <c r="Q172" s="246"/>
      <c r="R172" s="246"/>
      <c r="S172" s="246"/>
      <c r="T172" s="246"/>
      <c r="U172" s="246"/>
      <c r="V172" s="246"/>
      <c r="AN172" s="250"/>
      <c r="AS172" s="250"/>
      <c r="AU172" s="250"/>
      <c r="AV172" s="250"/>
      <c r="BR172" s="249"/>
      <c r="BS172" s="249"/>
    </row>
    <row r="173" spans="11:71" ht="15.75" customHeight="1" x14ac:dyDescent="0.25">
      <c r="K173" s="245"/>
      <c r="L173" s="246"/>
      <c r="M173" s="246"/>
      <c r="N173" s="246"/>
      <c r="O173" s="246"/>
      <c r="P173" s="247"/>
      <c r="Q173" s="246"/>
      <c r="R173" s="246"/>
      <c r="S173" s="246"/>
      <c r="T173" s="246"/>
      <c r="U173" s="246"/>
      <c r="V173" s="246"/>
      <c r="AN173" s="250"/>
      <c r="AS173" s="250"/>
      <c r="AU173" s="250"/>
      <c r="AV173" s="250"/>
      <c r="BR173" s="249"/>
      <c r="BS173" s="249"/>
    </row>
    <row r="174" spans="11:71" ht="15.75" customHeight="1" x14ac:dyDescent="0.25">
      <c r="K174" s="245"/>
      <c r="L174" s="246"/>
      <c r="M174" s="246"/>
      <c r="N174" s="246"/>
      <c r="O174" s="246"/>
      <c r="P174" s="247"/>
      <c r="Q174" s="246"/>
      <c r="R174" s="246"/>
      <c r="S174" s="246"/>
      <c r="T174" s="246"/>
      <c r="U174" s="246"/>
      <c r="V174" s="246"/>
      <c r="AN174" s="250"/>
      <c r="AO174" s="250"/>
      <c r="AU174" s="250"/>
      <c r="AV174" s="250"/>
      <c r="AW174" s="250"/>
      <c r="BR174" s="249"/>
      <c r="BS174" s="249"/>
    </row>
    <row r="175" spans="11:71" ht="15.75" customHeight="1" x14ac:dyDescent="0.25">
      <c r="K175" s="245"/>
      <c r="M175" s="246"/>
      <c r="N175" s="246"/>
      <c r="O175" s="246"/>
      <c r="P175" s="247"/>
      <c r="Q175" s="246"/>
      <c r="R175" s="246"/>
      <c r="S175" s="246"/>
      <c r="T175" s="246"/>
      <c r="U175" s="246"/>
      <c r="V175" s="246"/>
      <c r="AN175" s="250"/>
      <c r="AO175" s="250"/>
      <c r="AU175" s="250"/>
      <c r="AV175" s="250"/>
      <c r="AW175" s="250"/>
      <c r="BR175" s="249"/>
      <c r="BS175" s="249"/>
    </row>
    <row r="176" spans="11:71" ht="15.75" customHeight="1" x14ac:dyDescent="0.25">
      <c r="K176" s="245"/>
      <c r="M176" s="246"/>
      <c r="N176" s="246"/>
      <c r="O176" s="246"/>
      <c r="P176" s="247"/>
      <c r="Q176" s="246"/>
      <c r="R176" s="246"/>
      <c r="S176" s="246"/>
      <c r="T176" s="246"/>
      <c r="U176" s="246"/>
      <c r="V176" s="246"/>
      <c r="AN176" s="250"/>
      <c r="AO176" s="250"/>
      <c r="AU176" s="250"/>
      <c r="AV176" s="250"/>
      <c r="AW176" s="250"/>
      <c r="BR176" s="249"/>
      <c r="BS176" s="249"/>
    </row>
    <row r="177" spans="11:71" ht="15.75" customHeight="1" x14ac:dyDescent="0.25">
      <c r="K177" s="245"/>
      <c r="M177" s="246"/>
      <c r="N177" s="246"/>
      <c r="O177" s="246"/>
      <c r="P177" s="247"/>
      <c r="Q177" s="246"/>
      <c r="R177" s="246"/>
      <c r="S177" s="246"/>
      <c r="T177" s="246"/>
      <c r="U177" s="246"/>
      <c r="V177" s="246"/>
      <c r="AN177" s="250"/>
      <c r="AO177" s="250"/>
      <c r="AU177" s="250"/>
      <c r="AV177" s="250"/>
      <c r="AW177" s="250"/>
      <c r="BR177" s="249"/>
      <c r="BS177" s="249"/>
    </row>
    <row r="178" spans="11:71" ht="15.75" customHeight="1" x14ac:dyDescent="0.25">
      <c r="K178" s="245"/>
      <c r="N178" s="246"/>
      <c r="O178" s="246"/>
      <c r="P178" s="247"/>
      <c r="Q178" s="246"/>
      <c r="R178" s="246"/>
      <c r="S178" s="246"/>
      <c r="T178" s="246"/>
      <c r="U178" s="246"/>
      <c r="V178" s="246"/>
      <c r="W178" s="248"/>
      <c r="AO178" s="250"/>
      <c r="AP178" s="250"/>
      <c r="AV178" s="250"/>
      <c r="AW178" s="250"/>
      <c r="AX178" s="250"/>
      <c r="BR178" s="249"/>
      <c r="BS178" s="249"/>
    </row>
    <row r="179" spans="11:71" ht="15.75" customHeight="1" x14ac:dyDescent="0.25">
      <c r="K179" s="245"/>
      <c r="N179" s="246"/>
      <c r="O179" s="246"/>
      <c r="P179" s="247"/>
      <c r="Q179" s="246"/>
      <c r="R179" s="246"/>
      <c r="S179" s="246"/>
      <c r="T179" s="246"/>
      <c r="U179" s="246"/>
      <c r="V179" s="246"/>
      <c r="W179" s="248"/>
      <c r="AO179" s="250"/>
      <c r="AP179" s="250"/>
      <c r="AV179" s="250"/>
      <c r="AW179" s="250"/>
      <c r="AX179" s="250"/>
      <c r="BR179" s="249"/>
      <c r="BS179" s="249"/>
    </row>
    <row r="180" spans="11:71" ht="15.75" customHeight="1" x14ac:dyDescent="0.25">
      <c r="K180" s="245"/>
      <c r="N180" s="246"/>
      <c r="O180" s="246"/>
      <c r="P180" s="247"/>
      <c r="Q180" s="246"/>
      <c r="R180" s="246"/>
      <c r="S180" s="246"/>
      <c r="T180" s="246"/>
      <c r="U180" s="246"/>
      <c r="V180" s="246"/>
      <c r="W180" s="248"/>
      <c r="AO180" s="250"/>
      <c r="AP180" s="250"/>
      <c r="AV180" s="250"/>
      <c r="AW180" s="250"/>
      <c r="AX180" s="250"/>
      <c r="BR180" s="249"/>
      <c r="BS180" s="249"/>
    </row>
    <row r="181" spans="11:71" ht="15.75" customHeight="1" x14ac:dyDescent="0.25">
      <c r="K181" s="245"/>
      <c r="N181" s="246"/>
      <c r="O181" s="246"/>
      <c r="P181" s="247"/>
      <c r="Q181" s="246"/>
      <c r="R181" s="246"/>
      <c r="S181" s="246"/>
      <c r="T181" s="246"/>
      <c r="U181" s="246"/>
      <c r="V181" s="246"/>
      <c r="W181" s="248"/>
      <c r="AO181" s="250"/>
      <c r="AP181" s="250"/>
      <c r="AV181" s="250"/>
      <c r="AW181" s="250"/>
      <c r="AX181" s="250"/>
      <c r="BR181" s="249"/>
      <c r="BS181" s="249"/>
    </row>
    <row r="182" spans="11:71" ht="15.75" customHeight="1" x14ac:dyDescent="0.25">
      <c r="K182" s="245"/>
      <c r="N182" s="246"/>
      <c r="O182" s="246"/>
      <c r="P182" s="247"/>
      <c r="Q182" s="246"/>
      <c r="R182" s="246"/>
      <c r="S182" s="246"/>
      <c r="T182" s="246"/>
      <c r="U182" s="246"/>
      <c r="V182" s="246"/>
      <c r="W182" s="248"/>
      <c r="AO182" s="250"/>
      <c r="AP182" s="250"/>
      <c r="AV182" s="250"/>
      <c r="AW182" s="250"/>
      <c r="AX182" s="250"/>
      <c r="BR182" s="249"/>
      <c r="BS182" s="249"/>
    </row>
    <row r="183" spans="11:71" ht="15.75" customHeight="1" x14ac:dyDescent="0.25">
      <c r="K183" s="245"/>
      <c r="N183" s="246"/>
      <c r="O183" s="246"/>
      <c r="P183" s="247"/>
      <c r="Q183" s="246"/>
      <c r="R183" s="246"/>
      <c r="S183" s="246"/>
      <c r="T183" s="246"/>
      <c r="U183" s="246"/>
      <c r="V183" s="246"/>
      <c r="W183" s="248"/>
      <c r="AO183" s="250"/>
      <c r="AP183" s="250"/>
      <c r="AV183" s="250"/>
      <c r="AW183" s="250"/>
      <c r="AX183" s="250"/>
      <c r="BR183" s="249"/>
      <c r="BS183" s="249"/>
    </row>
    <row r="184" spans="11:71" ht="15.75" customHeight="1" x14ac:dyDescent="0.25">
      <c r="K184" s="245"/>
      <c r="N184" s="246"/>
      <c r="O184" s="246"/>
      <c r="P184" s="247"/>
      <c r="Q184" s="246"/>
      <c r="R184" s="246"/>
      <c r="S184" s="246"/>
      <c r="T184" s="246"/>
      <c r="U184" s="246"/>
      <c r="V184" s="246"/>
      <c r="W184" s="248"/>
      <c r="AO184" s="250"/>
      <c r="AP184" s="250"/>
      <c r="AV184" s="250"/>
      <c r="AW184" s="250"/>
      <c r="AX184" s="250"/>
      <c r="BR184" s="249"/>
      <c r="BS184" s="249"/>
    </row>
    <row r="185" spans="11:71" ht="15.75" customHeight="1" x14ac:dyDescent="0.25">
      <c r="K185" s="245"/>
      <c r="N185" s="246"/>
      <c r="O185" s="246"/>
      <c r="P185" s="247"/>
      <c r="Q185" s="246"/>
      <c r="R185" s="246"/>
      <c r="S185" s="246"/>
      <c r="T185" s="246"/>
      <c r="U185" s="246"/>
      <c r="V185" s="246"/>
      <c r="W185" s="248"/>
      <c r="AO185" s="250"/>
      <c r="AP185" s="250"/>
      <c r="AV185" s="250"/>
      <c r="AW185" s="250"/>
      <c r="AX185" s="250"/>
      <c r="BR185" s="249"/>
      <c r="BS185" s="249"/>
    </row>
    <row r="186" spans="11:71" ht="15.75" customHeight="1" x14ac:dyDescent="0.25">
      <c r="K186" s="245"/>
      <c r="N186" s="246"/>
      <c r="O186" s="246"/>
      <c r="P186" s="247"/>
      <c r="Q186" s="246"/>
      <c r="R186" s="246"/>
      <c r="S186" s="246"/>
      <c r="T186" s="246"/>
      <c r="U186" s="246"/>
      <c r="V186" s="246"/>
      <c r="W186" s="248"/>
      <c r="AO186" s="250"/>
      <c r="AP186" s="250"/>
      <c r="AV186" s="250"/>
      <c r="AW186" s="250"/>
      <c r="AX186" s="250"/>
      <c r="BR186" s="249"/>
      <c r="BS186" s="249"/>
    </row>
    <row r="187" spans="11:71" ht="15.75" customHeight="1" x14ac:dyDescent="0.25">
      <c r="K187" s="245"/>
      <c r="N187" s="246"/>
      <c r="O187" s="246"/>
      <c r="P187" s="247"/>
      <c r="Q187" s="246"/>
      <c r="R187" s="246"/>
      <c r="S187" s="246"/>
      <c r="T187" s="246"/>
      <c r="U187" s="246"/>
      <c r="V187" s="246"/>
      <c r="W187" s="248"/>
      <c r="AO187" s="250"/>
      <c r="AP187" s="250"/>
      <c r="AV187" s="250"/>
      <c r="AW187" s="250"/>
      <c r="AX187" s="250"/>
      <c r="BR187" s="249"/>
      <c r="BS187" s="249"/>
    </row>
    <row r="188" spans="11:71" ht="15.75" customHeight="1" x14ac:dyDescent="0.25">
      <c r="K188" s="245"/>
      <c r="N188" s="246"/>
      <c r="O188" s="246"/>
      <c r="P188" s="247"/>
      <c r="Q188" s="246"/>
      <c r="R188" s="246"/>
      <c r="S188" s="246"/>
      <c r="T188" s="246"/>
      <c r="U188" s="246"/>
      <c r="V188" s="246"/>
      <c r="W188" s="248"/>
      <c r="AO188" s="250"/>
      <c r="AP188" s="250"/>
      <c r="AV188" s="250"/>
      <c r="AW188" s="250"/>
      <c r="AX188" s="250"/>
      <c r="BR188" s="249"/>
      <c r="BS188" s="249"/>
    </row>
    <row r="189" spans="11:71" ht="15.75" customHeight="1" x14ac:dyDescent="0.25">
      <c r="K189" s="245"/>
      <c r="N189" s="246"/>
      <c r="O189" s="246"/>
      <c r="P189" s="247"/>
      <c r="Q189" s="246"/>
      <c r="R189" s="246"/>
      <c r="S189" s="246"/>
      <c r="T189" s="246"/>
      <c r="U189" s="246"/>
      <c r="V189" s="246"/>
      <c r="W189" s="248"/>
      <c r="AO189" s="250"/>
      <c r="AP189" s="250"/>
      <c r="AV189" s="250"/>
      <c r="AW189" s="250"/>
      <c r="AX189" s="250"/>
      <c r="BR189" s="249"/>
      <c r="BS189" s="249"/>
    </row>
    <row r="190" spans="11:71" ht="15.75" customHeight="1" x14ac:dyDescent="0.25">
      <c r="K190" s="245"/>
      <c r="N190" s="246"/>
      <c r="O190" s="246"/>
      <c r="P190" s="247"/>
      <c r="Q190" s="246"/>
      <c r="R190" s="246"/>
      <c r="S190" s="246"/>
      <c r="T190" s="246"/>
      <c r="U190" s="246"/>
      <c r="V190" s="246"/>
      <c r="W190" s="248"/>
      <c r="AO190" s="250"/>
      <c r="AP190" s="250"/>
      <c r="AV190" s="250"/>
      <c r="AW190" s="250"/>
      <c r="AX190" s="250"/>
      <c r="BR190" s="249"/>
      <c r="BS190" s="249"/>
    </row>
    <row r="191" spans="11:71" ht="15.75" customHeight="1" x14ac:dyDescent="0.25">
      <c r="K191" s="245"/>
      <c r="N191" s="246"/>
      <c r="O191" s="246"/>
      <c r="P191" s="247"/>
      <c r="Q191" s="246"/>
      <c r="R191" s="246"/>
      <c r="S191" s="246"/>
      <c r="T191" s="246"/>
      <c r="U191" s="246"/>
      <c r="V191" s="246"/>
      <c r="W191" s="248"/>
      <c r="AO191" s="250"/>
      <c r="AP191" s="250"/>
      <c r="AV191" s="250"/>
      <c r="AW191" s="250"/>
      <c r="AX191" s="250"/>
      <c r="BR191" s="249"/>
      <c r="BS191" s="249"/>
    </row>
    <row r="192" spans="11:71" ht="15.75" customHeight="1" x14ac:dyDescent="0.25">
      <c r="K192" s="245"/>
      <c r="N192" s="246"/>
      <c r="O192" s="246"/>
      <c r="P192" s="247"/>
      <c r="Q192" s="246"/>
      <c r="R192" s="246"/>
      <c r="S192" s="246"/>
      <c r="T192" s="246"/>
      <c r="U192" s="246"/>
      <c r="V192" s="246"/>
      <c r="W192" s="248"/>
      <c r="AO192" s="250"/>
      <c r="AP192" s="250"/>
      <c r="AV192" s="250"/>
      <c r="AW192" s="250"/>
      <c r="AX192" s="250"/>
      <c r="BR192" s="249"/>
      <c r="BS192" s="249"/>
    </row>
    <row r="193" spans="11:71" ht="15.75" customHeight="1" x14ac:dyDescent="0.25">
      <c r="K193" s="245"/>
      <c r="N193" s="246"/>
      <c r="O193" s="246"/>
      <c r="P193" s="247"/>
      <c r="Q193" s="246"/>
      <c r="R193" s="246"/>
      <c r="S193" s="246"/>
      <c r="T193" s="246"/>
      <c r="U193" s="246"/>
      <c r="V193" s="246"/>
      <c r="W193" s="248"/>
      <c r="AO193" s="250"/>
      <c r="AP193" s="250"/>
      <c r="AV193" s="250"/>
      <c r="AW193" s="250"/>
      <c r="AX193" s="250"/>
      <c r="BR193" s="249"/>
      <c r="BS193" s="249"/>
    </row>
    <row r="194" spans="11:71" ht="15.75" customHeight="1" x14ac:dyDescent="0.25">
      <c r="K194" s="245"/>
      <c r="N194" s="246"/>
      <c r="O194" s="246"/>
      <c r="P194" s="247"/>
      <c r="Q194" s="246"/>
      <c r="R194" s="246"/>
      <c r="S194" s="246"/>
      <c r="T194" s="246"/>
      <c r="U194" s="246"/>
      <c r="V194" s="246"/>
      <c r="W194" s="248"/>
      <c r="AO194" s="250"/>
      <c r="AP194" s="250"/>
      <c r="AV194" s="250"/>
      <c r="AW194" s="250"/>
      <c r="AX194" s="250"/>
      <c r="BR194" s="249"/>
      <c r="BS194" s="249"/>
    </row>
    <row r="195" spans="11:71" ht="15.75" customHeight="1" x14ac:dyDescent="0.25">
      <c r="K195" s="245"/>
      <c r="N195" s="246"/>
      <c r="O195" s="246"/>
      <c r="P195" s="247"/>
      <c r="Q195" s="246"/>
      <c r="R195" s="246"/>
      <c r="S195" s="246"/>
      <c r="T195" s="246"/>
      <c r="U195" s="246"/>
      <c r="V195" s="246"/>
      <c r="W195" s="248"/>
      <c r="AO195" s="250"/>
      <c r="AP195" s="250"/>
      <c r="AV195" s="250"/>
      <c r="AW195" s="250"/>
      <c r="AX195" s="250"/>
      <c r="BR195" s="249"/>
      <c r="BS195" s="249"/>
    </row>
    <row r="196" spans="11:71" ht="15.75" customHeight="1" x14ac:dyDescent="0.25">
      <c r="K196" s="245"/>
      <c r="N196" s="246"/>
      <c r="O196" s="246"/>
      <c r="P196" s="247"/>
      <c r="Q196" s="246"/>
      <c r="R196" s="246"/>
      <c r="S196" s="246"/>
      <c r="T196" s="246"/>
      <c r="U196" s="246"/>
      <c r="V196" s="246"/>
      <c r="W196" s="248"/>
      <c r="AO196" s="250"/>
      <c r="AP196" s="250"/>
      <c r="AV196" s="250"/>
      <c r="AW196" s="250"/>
      <c r="AX196" s="250"/>
      <c r="BR196" s="249"/>
      <c r="BS196" s="249"/>
    </row>
    <row r="197" spans="11:71" ht="15.75" customHeight="1" x14ac:dyDescent="0.25">
      <c r="K197" s="245"/>
      <c r="N197" s="246"/>
      <c r="O197" s="246"/>
      <c r="P197" s="247"/>
      <c r="Q197" s="246"/>
      <c r="R197" s="246"/>
      <c r="S197" s="246"/>
      <c r="T197" s="246"/>
      <c r="U197" s="246"/>
      <c r="V197" s="246"/>
      <c r="W197" s="248"/>
      <c r="AO197" s="250"/>
      <c r="AP197" s="250"/>
      <c r="AV197" s="250"/>
      <c r="AW197" s="250"/>
      <c r="AX197" s="250"/>
      <c r="BR197" s="249"/>
      <c r="BS197" s="249"/>
    </row>
    <row r="198" spans="11:71" ht="15.75" customHeight="1" x14ac:dyDescent="0.25">
      <c r="K198" s="245"/>
      <c r="N198" s="246"/>
      <c r="O198" s="246"/>
      <c r="P198" s="247"/>
      <c r="Q198" s="246"/>
      <c r="R198" s="246"/>
      <c r="S198" s="246"/>
      <c r="T198" s="246"/>
      <c r="U198" s="246"/>
      <c r="V198" s="246"/>
      <c r="W198" s="248"/>
      <c r="AO198" s="250"/>
      <c r="AP198" s="250"/>
      <c r="AV198" s="250"/>
      <c r="AW198" s="250"/>
      <c r="AX198" s="250"/>
      <c r="BR198" s="249"/>
      <c r="BS198" s="249"/>
    </row>
    <row r="199" spans="11:71" ht="15.75" customHeight="1" x14ac:dyDescent="0.25">
      <c r="K199" s="245"/>
      <c r="N199" s="246"/>
      <c r="O199" s="246"/>
      <c r="P199" s="247"/>
      <c r="Q199" s="246"/>
      <c r="R199" s="246"/>
      <c r="S199" s="246"/>
      <c r="T199" s="246"/>
      <c r="U199" s="246"/>
      <c r="V199" s="246"/>
      <c r="W199" s="248"/>
      <c r="AO199" s="250"/>
      <c r="AP199" s="250"/>
      <c r="AV199" s="250"/>
      <c r="AW199" s="250"/>
      <c r="AX199" s="250"/>
      <c r="BR199" s="249"/>
      <c r="BS199" s="249"/>
    </row>
    <row r="200" spans="11:71" ht="15.75" customHeight="1" x14ac:dyDescent="0.25">
      <c r="K200" s="245"/>
      <c r="N200" s="246"/>
      <c r="O200" s="246"/>
      <c r="P200" s="247"/>
      <c r="Q200" s="246"/>
      <c r="R200" s="246"/>
      <c r="S200" s="246"/>
      <c r="T200" s="246"/>
      <c r="U200" s="246"/>
      <c r="V200" s="246"/>
      <c r="W200" s="248"/>
      <c r="AO200" s="250"/>
      <c r="AP200" s="250"/>
      <c r="AV200" s="250"/>
      <c r="AW200" s="250"/>
      <c r="AX200" s="250"/>
      <c r="BR200" s="249"/>
      <c r="BS200" s="249"/>
    </row>
    <row r="201" spans="11:71" ht="15.75" customHeight="1" x14ac:dyDescent="0.25">
      <c r="K201" s="245"/>
      <c r="N201" s="246"/>
      <c r="O201" s="246"/>
      <c r="P201" s="247"/>
      <c r="Q201" s="246"/>
      <c r="R201" s="246"/>
      <c r="S201" s="246"/>
      <c r="T201" s="246"/>
      <c r="U201" s="246"/>
      <c r="V201" s="246"/>
      <c r="W201" s="248"/>
      <c r="AO201" s="250"/>
      <c r="AP201" s="250"/>
      <c r="AV201" s="250"/>
      <c r="AW201" s="250"/>
      <c r="AX201" s="250"/>
      <c r="BR201" s="249"/>
      <c r="BS201" s="249"/>
    </row>
    <row r="202" spans="11:71" ht="15.75" customHeight="1" x14ac:dyDescent="0.25">
      <c r="K202" s="245"/>
      <c r="N202" s="246"/>
      <c r="O202" s="246"/>
      <c r="P202" s="247"/>
      <c r="Q202" s="246"/>
      <c r="R202" s="246"/>
      <c r="S202" s="246"/>
      <c r="T202" s="246"/>
      <c r="U202" s="246"/>
      <c r="V202" s="246"/>
      <c r="W202" s="248"/>
      <c r="AO202" s="250"/>
      <c r="AP202" s="250"/>
      <c r="AV202" s="250"/>
      <c r="AW202" s="250"/>
      <c r="AX202" s="250"/>
      <c r="BR202" s="249"/>
      <c r="BS202" s="249"/>
    </row>
    <row r="203" spans="11:71" ht="15.75" customHeight="1" x14ac:dyDescent="0.25">
      <c r="K203" s="245"/>
      <c r="N203" s="246"/>
      <c r="O203" s="246"/>
      <c r="P203" s="247"/>
      <c r="Q203" s="246"/>
      <c r="R203" s="246"/>
      <c r="S203" s="246"/>
      <c r="T203" s="246"/>
      <c r="U203" s="246"/>
      <c r="V203" s="246"/>
      <c r="W203" s="248"/>
      <c r="AO203" s="250"/>
      <c r="AP203" s="250"/>
      <c r="AV203" s="250"/>
      <c r="AW203" s="250"/>
      <c r="AX203" s="250"/>
      <c r="BR203" s="249"/>
      <c r="BS203" s="249"/>
    </row>
    <row r="204" spans="11:71" ht="15.75" customHeight="1" x14ac:dyDescent="0.25">
      <c r="K204" s="245"/>
      <c r="N204" s="246"/>
      <c r="O204" s="246"/>
      <c r="P204" s="247"/>
      <c r="Q204" s="246"/>
      <c r="R204" s="246"/>
      <c r="S204" s="246"/>
      <c r="T204" s="246"/>
      <c r="U204" s="246"/>
      <c r="V204" s="246"/>
      <c r="W204" s="248"/>
      <c r="AO204" s="250"/>
      <c r="AP204" s="250"/>
      <c r="AV204" s="250"/>
      <c r="AW204" s="250"/>
      <c r="AX204" s="250"/>
      <c r="BR204" s="249"/>
      <c r="BS204" s="249"/>
    </row>
    <row r="205" spans="11:71" ht="15.75" customHeight="1" x14ac:dyDescent="0.25">
      <c r="K205" s="245"/>
      <c r="N205" s="246"/>
      <c r="O205" s="246"/>
      <c r="P205" s="247"/>
      <c r="Q205" s="246"/>
      <c r="R205" s="246"/>
      <c r="S205" s="246"/>
      <c r="T205" s="246"/>
      <c r="U205" s="246"/>
      <c r="V205" s="246"/>
      <c r="W205" s="248"/>
      <c r="AO205" s="250"/>
      <c r="AP205" s="250"/>
      <c r="AV205" s="250"/>
      <c r="AW205" s="250"/>
      <c r="AX205" s="250"/>
      <c r="BR205" s="249"/>
      <c r="BS205" s="249"/>
    </row>
    <row r="206" spans="11:71" ht="15.75" customHeight="1" x14ac:dyDescent="0.25">
      <c r="K206" s="245"/>
      <c r="N206" s="246"/>
      <c r="O206" s="246"/>
      <c r="P206" s="247"/>
      <c r="Q206" s="246"/>
      <c r="R206" s="246"/>
      <c r="S206" s="246"/>
      <c r="T206" s="246"/>
      <c r="U206" s="246"/>
      <c r="V206" s="246"/>
      <c r="W206" s="248"/>
      <c r="AO206" s="250"/>
      <c r="AP206" s="250"/>
      <c r="AV206" s="250"/>
      <c r="AW206" s="250"/>
      <c r="AX206" s="250"/>
      <c r="BR206" s="249"/>
      <c r="BS206" s="249"/>
    </row>
    <row r="207" spans="11:71" ht="15.75" customHeight="1" x14ac:dyDescent="0.25">
      <c r="K207" s="245"/>
      <c r="N207" s="246"/>
      <c r="O207" s="246"/>
      <c r="P207" s="247"/>
      <c r="Q207" s="246"/>
      <c r="R207" s="246"/>
      <c r="S207" s="246"/>
      <c r="T207" s="246"/>
      <c r="U207" s="246"/>
      <c r="V207" s="246"/>
      <c r="W207" s="248"/>
      <c r="AO207" s="250"/>
      <c r="AP207" s="250"/>
      <c r="AV207" s="250"/>
      <c r="AW207" s="250"/>
      <c r="AX207" s="250"/>
      <c r="BR207" s="249"/>
      <c r="BS207" s="249"/>
    </row>
    <row r="208" spans="11:71" ht="15.75" customHeight="1" x14ac:dyDescent="0.25">
      <c r="K208" s="245"/>
      <c r="N208" s="246"/>
      <c r="O208" s="246"/>
      <c r="P208" s="247"/>
      <c r="Q208" s="246"/>
      <c r="R208" s="246"/>
      <c r="S208" s="246"/>
      <c r="T208" s="246"/>
      <c r="U208" s="246"/>
      <c r="V208" s="246"/>
      <c r="W208" s="248"/>
      <c r="AO208" s="250"/>
      <c r="AP208" s="250"/>
      <c r="AV208" s="250"/>
      <c r="AW208" s="250"/>
      <c r="AX208" s="250"/>
      <c r="BR208" s="249"/>
      <c r="BS208" s="249"/>
    </row>
    <row r="209" spans="11:71" ht="15.75" customHeight="1" x14ac:dyDescent="0.25">
      <c r="K209" s="245"/>
      <c r="N209" s="246"/>
      <c r="O209" s="246"/>
      <c r="P209" s="247"/>
      <c r="Q209" s="246"/>
      <c r="R209" s="246"/>
      <c r="S209" s="246"/>
      <c r="T209" s="246"/>
      <c r="U209" s="246"/>
      <c r="V209" s="246"/>
      <c r="W209" s="248"/>
      <c r="AO209" s="250"/>
      <c r="AP209" s="250"/>
      <c r="AV209" s="250"/>
      <c r="AW209" s="250"/>
      <c r="AX209" s="250"/>
      <c r="BR209" s="249"/>
      <c r="BS209" s="249"/>
    </row>
    <row r="210" spans="11:71" ht="15.75" customHeight="1" x14ac:dyDescent="0.25">
      <c r="K210" s="245"/>
      <c r="N210" s="246"/>
      <c r="O210" s="246"/>
      <c r="P210" s="247"/>
      <c r="Q210" s="246"/>
      <c r="R210" s="246"/>
      <c r="S210" s="246"/>
      <c r="T210" s="246"/>
      <c r="U210" s="246"/>
      <c r="V210" s="246"/>
      <c r="W210" s="248"/>
      <c r="AO210" s="250"/>
      <c r="AP210" s="250"/>
      <c r="AV210" s="250"/>
      <c r="AW210" s="250"/>
      <c r="AX210" s="250"/>
      <c r="BR210" s="249"/>
      <c r="BS210" s="249"/>
    </row>
    <row r="211" spans="11:71" ht="15.75" customHeight="1" x14ac:dyDescent="0.25">
      <c r="K211" s="245"/>
      <c r="N211" s="246"/>
      <c r="O211" s="246"/>
      <c r="P211" s="247"/>
      <c r="Q211" s="246"/>
      <c r="R211" s="246"/>
      <c r="S211" s="246"/>
      <c r="T211" s="246"/>
      <c r="U211" s="246"/>
      <c r="V211" s="246"/>
      <c r="W211" s="248"/>
      <c r="AO211" s="250"/>
      <c r="AP211" s="250"/>
      <c r="AV211" s="250"/>
      <c r="AW211" s="250"/>
      <c r="AX211" s="250"/>
      <c r="BR211" s="249"/>
      <c r="BS211" s="249"/>
    </row>
    <row r="212" spans="11:71" ht="15.75" customHeight="1" x14ac:dyDescent="0.25">
      <c r="K212" s="245"/>
      <c r="N212" s="246"/>
      <c r="O212" s="246"/>
      <c r="P212" s="247"/>
      <c r="Q212" s="246"/>
      <c r="R212" s="246"/>
      <c r="S212" s="246"/>
      <c r="T212" s="246"/>
      <c r="U212" s="246"/>
      <c r="V212" s="246"/>
      <c r="W212" s="248"/>
      <c r="AO212" s="250"/>
      <c r="AP212" s="250"/>
      <c r="AV212" s="250"/>
      <c r="AW212" s="250"/>
      <c r="AX212" s="250"/>
      <c r="BR212" s="249"/>
      <c r="BS212" s="249"/>
    </row>
    <row r="213" spans="11:71" ht="15.75" customHeight="1" x14ac:dyDescent="0.25">
      <c r="K213" s="245"/>
      <c r="N213" s="246"/>
      <c r="O213" s="246"/>
      <c r="P213" s="247"/>
      <c r="Q213" s="246"/>
      <c r="R213" s="246"/>
      <c r="S213" s="246"/>
      <c r="T213" s="246"/>
      <c r="U213" s="246"/>
      <c r="V213" s="246"/>
      <c r="W213" s="248"/>
      <c r="AO213" s="250"/>
      <c r="AP213" s="250"/>
      <c r="AV213" s="250"/>
      <c r="AW213" s="250"/>
      <c r="AX213" s="250"/>
      <c r="BR213" s="249"/>
      <c r="BS213" s="249"/>
    </row>
    <row r="214" spans="11:71" ht="15.75" customHeight="1" x14ac:dyDescent="0.25">
      <c r="K214" s="245"/>
      <c r="N214" s="246"/>
      <c r="O214" s="246"/>
      <c r="P214" s="247"/>
      <c r="Q214" s="246"/>
      <c r="R214" s="246"/>
      <c r="S214" s="246"/>
      <c r="T214" s="246"/>
      <c r="U214" s="246"/>
      <c r="V214" s="246"/>
      <c r="W214" s="248"/>
      <c r="AO214" s="250"/>
      <c r="AP214" s="250"/>
      <c r="AV214" s="250"/>
      <c r="AW214" s="250"/>
      <c r="AX214" s="250"/>
      <c r="BR214" s="249"/>
      <c r="BS214" s="249"/>
    </row>
    <row r="215" spans="11:71" ht="15.75" customHeight="1" x14ac:dyDescent="0.25">
      <c r="K215" s="245"/>
      <c r="N215" s="246"/>
      <c r="O215" s="246"/>
      <c r="P215" s="247"/>
      <c r="Q215" s="246"/>
      <c r="R215" s="246"/>
      <c r="S215" s="246"/>
      <c r="T215" s="246"/>
      <c r="U215" s="246"/>
      <c r="V215" s="246"/>
      <c r="W215" s="248"/>
      <c r="AO215" s="250"/>
      <c r="AP215" s="250"/>
      <c r="AV215" s="250"/>
      <c r="AW215" s="250"/>
      <c r="AX215" s="250"/>
      <c r="BR215" s="249"/>
      <c r="BS215" s="249"/>
    </row>
    <row r="216" spans="11:71" ht="15.75" customHeight="1" x14ac:dyDescent="0.25">
      <c r="K216" s="245"/>
      <c r="N216" s="246"/>
      <c r="O216" s="246"/>
      <c r="P216" s="247"/>
      <c r="Q216" s="246"/>
      <c r="R216" s="246"/>
      <c r="S216" s="246"/>
      <c r="T216" s="246"/>
      <c r="U216" s="246"/>
      <c r="V216" s="246"/>
      <c r="W216" s="248"/>
      <c r="AO216" s="250"/>
      <c r="AP216" s="250"/>
      <c r="AV216" s="250"/>
      <c r="AW216" s="250"/>
      <c r="AX216" s="250"/>
      <c r="BR216" s="249"/>
      <c r="BS216" s="249"/>
    </row>
    <row r="217" spans="11:71" ht="15.75" customHeight="1" x14ac:dyDescent="0.25">
      <c r="K217" s="245"/>
      <c r="N217" s="246"/>
      <c r="O217" s="246"/>
      <c r="P217" s="247"/>
      <c r="Q217" s="246"/>
      <c r="R217" s="246"/>
      <c r="S217" s="246"/>
      <c r="T217" s="246"/>
      <c r="U217" s="246"/>
      <c r="V217" s="246"/>
      <c r="W217" s="248"/>
      <c r="AN217" s="250"/>
      <c r="AO217" s="250"/>
      <c r="AP217" s="250"/>
      <c r="AV217" s="250"/>
      <c r="AW217" s="250"/>
      <c r="AX217" s="250"/>
      <c r="BR217" s="249"/>
      <c r="BS217" s="249"/>
    </row>
    <row r="218" spans="11:71" ht="15.75" customHeight="1" x14ac:dyDescent="0.25">
      <c r="K218" s="245"/>
      <c r="N218" s="246"/>
      <c r="O218" s="246"/>
      <c r="P218" s="247"/>
      <c r="Q218" s="246"/>
      <c r="R218" s="246"/>
      <c r="S218" s="246"/>
      <c r="T218" s="246"/>
      <c r="U218" s="246"/>
      <c r="V218" s="246"/>
      <c r="W218" s="248"/>
      <c r="AN218" s="250"/>
      <c r="AO218" s="250"/>
      <c r="AP218" s="250"/>
      <c r="AV218" s="250"/>
      <c r="AW218" s="250"/>
      <c r="AX218" s="250"/>
      <c r="BR218" s="249"/>
      <c r="BS218" s="249"/>
    </row>
    <row r="219" spans="11:71" ht="15.75" customHeight="1" x14ac:dyDescent="0.25">
      <c r="K219" s="245"/>
      <c r="N219" s="246"/>
      <c r="O219" s="246"/>
      <c r="P219" s="247"/>
      <c r="Q219" s="246"/>
      <c r="R219" s="246"/>
      <c r="S219" s="246"/>
      <c r="T219" s="246"/>
      <c r="U219" s="246"/>
      <c r="V219" s="246"/>
      <c r="W219" s="248"/>
      <c r="AN219" s="250"/>
      <c r="AO219" s="250"/>
      <c r="AP219" s="250"/>
      <c r="AV219" s="250"/>
      <c r="AW219" s="250"/>
      <c r="AX219" s="250"/>
      <c r="BR219" s="249"/>
      <c r="BS219" s="249"/>
    </row>
    <row r="220" spans="11:71" ht="15.75" customHeight="1" x14ac:dyDescent="0.25">
      <c r="K220" s="245"/>
      <c r="N220" s="246"/>
      <c r="O220" s="246"/>
      <c r="P220" s="247"/>
      <c r="Q220" s="246"/>
      <c r="R220" s="246"/>
      <c r="S220" s="246"/>
      <c r="T220" s="246"/>
      <c r="U220" s="246"/>
      <c r="V220" s="246"/>
      <c r="W220" s="248"/>
      <c r="AN220" s="250"/>
      <c r="AO220" s="250"/>
      <c r="AP220" s="250"/>
      <c r="AV220" s="250"/>
      <c r="AW220" s="250"/>
      <c r="AX220" s="250"/>
      <c r="BR220" s="249"/>
      <c r="BS220" s="249"/>
    </row>
    <row r="221" spans="11:71" ht="15.75" customHeight="1" x14ac:dyDescent="0.25">
      <c r="K221" s="245"/>
      <c r="N221" s="246"/>
      <c r="O221" s="246"/>
      <c r="P221" s="247"/>
      <c r="Q221" s="246"/>
      <c r="R221" s="246"/>
      <c r="S221" s="246"/>
      <c r="T221" s="246"/>
      <c r="U221" s="246"/>
      <c r="V221" s="246"/>
      <c r="W221" s="248"/>
      <c r="AN221" s="250"/>
      <c r="AO221" s="250"/>
      <c r="AP221" s="250"/>
      <c r="AV221" s="250"/>
      <c r="AW221" s="250"/>
      <c r="AX221" s="250"/>
      <c r="BR221" s="249"/>
      <c r="BS221" s="249"/>
    </row>
    <row r="222" spans="11:71" ht="15.75" customHeight="1" x14ac:dyDescent="0.25">
      <c r="K222" s="245"/>
      <c r="N222" s="246"/>
      <c r="O222" s="246"/>
      <c r="P222" s="247"/>
      <c r="Q222" s="246"/>
      <c r="R222" s="246"/>
      <c r="S222" s="246"/>
      <c r="T222" s="246"/>
      <c r="U222" s="246"/>
      <c r="V222" s="246"/>
      <c r="W222" s="248"/>
      <c r="AN222" s="250"/>
      <c r="AO222" s="250"/>
      <c r="AP222" s="250"/>
      <c r="AV222" s="250"/>
      <c r="AW222" s="250"/>
      <c r="AX222" s="250"/>
      <c r="BR222" s="249"/>
      <c r="BS222" s="249"/>
    </row>
    <row r="223" spans="11:71" ht="15.75" customHeight="1" x14ac:dyDescent="0.25">
      <c r="K223" s="245"/>
      <c r="N223" s="246"/>
      <c r="O223" s="246"/>
      <c r="P223" s="247"/>
      <c r="Q223" s="246"/>
      <c r="R223" s="246"/>
      <c r="S223" s="246"/>
      <c r="T223" s="246"/>
      <c r="U223" s="246"/>
      <c r="V223" s="246"/>
      <c r="W223" s="248"/>
      <c r="AN223" s="250"/>
      <c r="AO223" s="250"/>
      <c r="AP223" s="250"/>
      <c r="AV223" s="250"/>
      <c r="AW223" s="250"/>
      <c r="AX223" s="250"/>
      <c r="BR223" s="249"/>
      <c r="BS223" s="249"/>
    </row>
    <row r="224" spans="11:71" ht="15.75" customHeight="1" x14ac:dyDescent="0.25">
      <c r="K224" s="245"/>
      <c r="N224" s="246"/>
      <c r="O224" s="246"/>
      <c r="P224" s="247"/>
      <c r="Q224" s="246"/>
      <c r="R224" s="246"/>
      <c r="S224" s="246"/>
      <c r="T224" s="246"/>
      <c r="U224" s="246"/>
      <c r="V224" s="246"/>
      <c r="W224" s="248"/>
      <c r="AN224" s="250"/>
      <c r="AO224" s="250"/>
      <c r="AP224" s="250"/>
      <c r="AV224" s="250"/>
      <c r="AW224" s="250"/>
      <c r="AX224" s="250"/>
      <c r="BR224" s="249"/>
      <c r="BS224" s="249"/>
    </row>
    <row r="225" spans="11:71" ht="15.75" customHeight="1" x14ac:dyDescent="0.25">
      <c r="K225" s="245"/>
      <c r="N225" s="246"/>
      <c r="O225" s="246"/>
      <c r="P225" s="247"/>
      <c r="Q225" s="246"/>
      <c r="R225" s="246"/>
      <c r="S225" s="246"/>
      <c r="T225" s="246"/>
      <c r="U225" s="246"/>
      <c r="V225" s="246"/>
      <c r="W225" s="248"/>
      <c r="AN225" s="250"/>
      <c r="AO225" s="250"/>
      <c r="AP225" s="250"/>
      <c r="AV225" s="250"/>
      <c r="AW225" s="250"/>
      <c r="AX225" s="250"/>
      <c r="BR225" s="249"/>
      <c r="BS225" s="249"/>
    </row>
    <row r="226" spans="11:71" ht="15.75" customHeight="1" x14ac:dyDescent="0.25">
      <c r="K226" s="245"/>
      <c r="N226" s="246"/>
      <c r="O226" s="246"/>
      <c r="P226" s="247"/>
      <c r="Q226" s="246"/>
      <c r="R226" s="246"/>
      <c r="S226" s="246"/>
      <c r="T226" s="246"/>
      <c r="U226" s="246"/>
      <c r="V226" s="246"/>
      <c r="W226" s="248"/>
      <c r="AN226" s="250"/>
      <c r="AO226" s="250"/>
      <c r="AP226" s="250"/>
      <c r="AV226" s="250"/>
      <c r="AW226" s="250"/>
      <c r="AX226" s="250"/>
      <c r="BR226" s="249"/>
      <c r="BS226" s="249"/>
    </row>
    <row r="227" spans="11:71" ht="15.75" customHeight="1" x14ac:dyDescent="0.25">
      <c r="K227" s="245"/>
      <c r="N227" s="246"/>
      <c r="O227" s="246"/>
      <c r="P227" s="247"/>
      <c r="Q227" s="246"/>
      <c r="R227" s="246"/>
      <c r="S227" s="246"/>
      <c r="T227" s="246"/>
      <c r="U227" s="246"/>
      <c r="V227" s="246"/>
      <c r="W227" s="248"/>
      <c r="AN227" s="250"/>
      <c r="AO227" s="250"/>
      <c r="AP227" s="250"/>
      <c r="AV227" s="250"/>
      <c r="AW227" s="250"/>
      <c r="AX227" s="250"/>
      <c r="BR227" s="249"/>
      <c r="BS227" s="249"/>
    </row>
    <row r="228" spans="11:71" ht="15.75" customHeight="1" x14ac:dyDescent="0.25">
      <c r="K228" s="245"/>
      <c r="N228" s="246"/>
      <c r="O228" s="246"/>
      <c r="P228" s="247"/>
      <c r="Q228" s="246"/>
      <c r="R228" s="246"/>
      <c r="S228" s="246"/>
      <c r="T228" s="246"/>
      <c r="U228" s="246"/>
      <c r="V228" s="246"/>
      <c r="W228" s="248"/>
      <c r="AN228" s="250"/>
      <c r="AO228" s="250"/>
      <c r="AP228" s="250"/>
      <c r="AV228" s="250"/>
      <c r="AW228" s="250"/>
      <c r="AX228" s="250"/>
      <c r="BR228" s="249"/>
      <c r="BS228" s="249"/>
    </row>
    <row r="229" spans="11:71" ht="15.75" customHeight="1" x14ac:dyDescent="0.25">
      <c r="K229" s="245"/>
      <c r="N229" s="246"/>
      <c r="O229" s="246"/>
      <c r="P229" s="247"/>
      <c r="Q229" s="246"/>
      <c r="R229" s="246"/>
      <c r="S229" s="246"/>
      <c r="T229" s="246"/>
      <c r="U229" s="246"/>
      <c r="V229" s="246"/>
      <c r="W229" s="248"/>
      <c r="AN229" s="250"/>
      <c r="AO229" s="250"/>
      <c r="AP229" s="250"/>
      <c r="AV229" s="250"/>
      <c r="AW229" s="250"/>
      <c r="AX229" s="250"/>
      <c r="BR229" s="249"/>
      <c r="BS229" s="249"/>
    </row>
    <row r="230" spans="11:71" ht="15.75" customHeight="1" x14ac:dyDescent="0.25">
      <c r="K230" s="245"/>
      <c r="N230" s="246"/>
      <c r="O230" s="246"/>
      <c r="P230" s="247"/>
      <c r="Q230" s="246"/>
      <c r="R230" s="246"/>
      <c r="S230" s="246"/>
      <c r="T230" s="246"/>
      <c r="U230" s="246"/>
      <c r="V230" s="246"/>
      <c r="W230" s="248"/>
      <c r="AN230" s="250"/>
      <c r="AO230" s="250"/>
      <c r="AP230" s="250"/>
      <c r="AV230" s="250"/>
      <c r="AW230" s="250"/>
      <c r="AX230" s="250"/>
      <c r="BR230" s="249"/>
      <c r="BS230" s="249"/>
    </row>
    <row r="231" spans="11:71" ht="15.75" customHeight="1" x14ac:dyDescent="0.25">
      <c r="K231" s="245"/>
      <c r="N231" s="246"/>
      <c r="O231" s="246"/>
      <c r="P231" s="247"/>
      <c r="Q231" s="246"/>
      <c r="R231" s="246"/>
      <c r="S231" s="246"/>
      <c r="T231" s="246"/>
      <c r="U231" s="246"/>
      <c r="V231" s="246"/>
      <c r="W231" s="248"/>
      <c r="AN231" s="250"/>
      <c r="AO231" s="250"/>
      <c r="AP231" s="250"/>
      <c r="AV231" s="250"/>
      <c r="AW231" s="250"/>
      <c r="AX231" s="250"/>
      <c r="BR231" s="249"/>
      <c r="BS231" s="249"/>
    </row>
    <row r="232" spans="11:71" ht="15.75" customHeight="1" x14ac:dyDescent="0.25">
      <c r="K232" s="245"/>
      <c r="N232" s="246"/>
      <c r="O232" s="246"/>
      <c r="P232" s="247"/>
      <c r="Q232" s="246"/>
      <c r="R232" s="246"/>
      <c r="S232" s="246"/>
      <c r="T232" s="246"/>
      <c r="U232" s="246"/>
      <c r="V232" s="246"/>
      <c r="W232" s="248"/>
      <c r="AN232" s="250"/>
      <c r="AO232" s="250"/>
      <c r="AP232" s="250"/>
      <c r="AV232" s="250"/>
      <c r="AW232" s="250"/>
      <c r="AX232" s="250"/>
      <c r="BR232" s="249"/>
      <c r="BS232" s="249"/>
    </row>
    <row r="233" spans="11:71" ht="15.75" customHeight="1" x14ac:dyDescent="0.25">
      <c r="K233" s="245"/>
      <c r="N233" s="246"/>
      <c r="O233" s="246"/>
      <c r="P233" s="247"/>
      <c r="Q233" s="246"/>
      <c r="R233" s="246"/>
      <c r="S233" s="246"/>
      <c r="T233" s="246"/>
      <c r="U233" s="246"/>
      <c r="V233" s="246"/>
      <c r="W233" s="248"/>
      <c r="AN233" s="250"/>
      <c r="AO233" s="250"/>
      <c r="AP233" s="250"/>
      <c r="AV233" s="250"/>
      <c r="AW233" s="250"/>
      <c r="AX233" s="250"/>
      <c r="BR233" s="249"/>
      <c r="BS233" s="249"/>
    </row>
    <row r="234" spans="11:71" ht="15.75" customHeight="1" x14ac:dyDescent="0.25">
      <c r="K234" s="245"/>
      <c r="N234" s="246"/>
      <c r="O234" s="246"/>
      <c r="P234" s="247"/>
      <c r="Q234" s="246"/>
      <c r="R234" s="246"/>
      <c r="S234" s="246"/>
      <c r="T234" s="246"/>
      <c r="U234" s="246"/>
      <c r="V234" s="246"/>
      <c r="W234" s="248"/>
      <c r="AN234" s="250"/>
      <c r="AO234" s="250"/>
      <c r="AP234" s="250"/>
      <c r="AV234" s="250"/>
      <c r="AW234" s="250"/>
      <c r="AX234" s="250"/>
      <c r="BR234" s="249"/>
      <c r="BS234" s="249"/>
    </row>
    <row r="235" spans="11:71" ht="15.75" customHeight="1" x14ac:dyDescent="0.25">
      <c r="K235" s="245"/>
      <c r="N235" s="246"/>
      <c r="O235" s="246"/>
      <c r="P235" s="247"/>
      <c r="Q235" s="246"/>
      <c r="R235" s="246"/>
      <c r="S235" s="246"/>
      <c r="T235" s="246"/>
      <c r="U235" s="246"/>
      <c r="V235" s="246"/>
      <c r="W235" s="248"/>
      <c r="AN235" s="250"/>
      <c r="AO235" s="250"/>
      <c r="AP235" s="250"/>
      <c r="AV235" s="250"/>
      <c r="AW235" s="250"/>
      <c r="AX235" s="250"/>
      <c r="BR235" s="249"/>
      <c r="BS235" s="249"/>
    </row>
    <row r="236" spans="11:71" ht="15.75" customHeight="1" x14ac:dyDescent="0.25">
      <c r="K236" s="245"/>
      <c r="N236" s="246"/>
      <c r="O236" s="246"/>
      <c r="P236" s="247"/>
      <c r="Q236" s="246"/>
      <c r="R236" s="246"/>
      <c r="S236" s="246"/>
      <c r="T236" s="246"/>
      <c r="U236" s="246"/>
      <c r="V236" s="246"/>
      <c r="W236" s="248"/>
      <c r="AN236" s="250"/>
      <c r="AO236" s="250"/>
      <c r="AP236" s="250"/>
      <c r="AV236" s="250"/>
      <c r="AW236" s="250"/>
      <c r="AX236" s="250"/>
      <c r="BR236" s="249"/>
      <c r="BS236" s="249"/>
    </row>
    <row r="237" spans="11:71" ht="15.75" customHeight="1" x14ac:dyDescent="0.25">
      <c r="K237" s="245"/>
      <c r="N237" s="246"/>
      <c r="O237" s="246"/>
      <c r="P237" s="247"/>
      <c r="Q237" s="246"/>
      <c r="R237" s="246"/>
      <c r="S237" s="246"/>
      <c r="T237" s="246"/>
      <c r="U237" s="246"/>
      <c r="V237" s="246"/>
      <c r="W237" s="248"/>
      <c r="AN237" s="250"/>
      <c r="AO237" s="250"/>
      <c r="AP237" s="250"/>
      <c r="AV237" s="250"/>
      <c r="AW237" s="250"/>
      <c r="AX237" s="250"/>
      <c r="BR237" s="249"/>
      <c r="BS237" s="249"/>
    </row>
    <row r="238" spans="11:71" ht="15.75" customHeight="1" x14ac:dyDescent="0.25">
      <c r="K238" s="245"/>
      <c r="N238" s="246"/>
      <c r="O238" s="246"/>
      <c r="P238" s="247"/>
      <c r="Q238" s="246"/>
      <c r="R238" s="246"/>
      <c r="S238" s="246"/>
      <c r="T238" s="246"/>
      <c r="U238" s="246"/>
      <c r="V238" s="246"/>
      <c r="W238" s="248"/>
      <c r="AN238" s="250"/>
      <c r="AO238" s="250"/>
      <c r="AP238" s="250"/>
      <c r="AV238" s="250"/>
      <c r="AW238" s="250"/>
      <c r="AX238" s="250"/>
      <c r="BR238" s="249"/>
      <c r="BS238" s="249"/>
    </row>
    <row r="239" spans="11:71" ht="15.75" customHeight="1" x14ac:dyDescent="0.25">
      <c r="K239" s="245"/>
      <c r="N239" s="246"/>
      <c r="O239" s="246"/>
      <c r="P239" s="247"/>
      <c r="Q239" s="246"/>
      <c r="R239" s="246"/>
      <c r="S239" s="246"/>
      <c r="T239" s="246"/>
      <c r="U239" s="246"/>
      <c r="V239" s="246"/>
      <c r="W239" s="248"/>
      <c r="AN239" s="250"/>
      <c r="AO239" s="250"/>
      <c r="AP239" s="250"/>
      <c r="AV239" s="250"/>
      <c r="AW239" s="250"/>
      <c r="AX239" s="250"/>
      <c r="BR239" s="249"/>
      <c r="BS239" s="249"/>
    </row>
    <row r="240" spans="11:71" ht="15.75" customHeight="1" x14ac:dyDescent="0.25">
      <c r="K240" s="245"/>
      <c r="N240" s="246"/>
      <c r="O240" s="246"/>
      <c r="P240" s="247"/>
      <c r="Q240" s="246"/>
      <c r="R240" s="246"/>
      <c r="S240" s="246"/>
      <c r="T240" s="246"/>
      <c r="U240" s="246"/>
      <c r="V240" s="246"/>
      <c r="W240" s="248"/>
      <c r="AN240" s="250"/>
      <c r="AO240" s="250"/>
      <c r="AP240" s="250"/>
      <c r="AV240" s="250"/>
      <c r="AW240" s="250"/>
      <c r="AX240" s="250"/>
      <c r="BR240" s="249"/>
      <c r="BS240" s="249"/>
    </row>
    <row r="241" spans="11:71" ht="15.75" customHeight="1" x14ac:dyDescent="0.25">
      <c r="K241" s="245"/>
      <c r="N241" s="246"/>
      <c r="O241" s="246"/>
      <c r="P241" s="247"/>
      <c r="Q241" s="246"/>
      <c r="R241" s="246"/>
      <c r="S241" s="246"/>
      <c r="T241" s="246"/>
      <c r="U241" s="246"/>
      <c r="V241" s="246"/>
      <c r="W241" s="248"/>
      <c r="AN241" s="250"/>
      <c r="AO241" s="250"/>
      <c r="AP241" s="250"/>
      <c r="AV241" s="250"/>
      <c r="AW241" s="250"/>
      <c r="AX241" s="250"/>
      <c r="BR241" s="249"/>
      <c r="BS241" s="249"/>
    </row>
    <row r="242" spans="11:71" ht="15.75" customHeight="1" x14ac:dyDescent="0.25">
      <c r="K242" s="245"/>
      <c r="N242" s="246"/>
      <c r="O242" s="246"/>
      <c r="P242" s="247"/>
      <c r="Q242" s="246"/>
      <c r="R242" s="246"/>
      <c r="S242" s="246"/>
      <c r="T242" s="246"/>
      <c r="U242" s="246"/>
      <c r="V242" s="246"/>
      <c r="W242" s="248"/>
      <c r="AN242" s="250"/>
      <c r="AO242" s="250"/>
      <c r="AP242" s="250"/>
      <c r="AV242" s="250"/>
      <c r="AW242" s="250"/>
      <c r="AX242" s="250"/>
      <c r="BR242" s="249"/>
      <c r="BS242" s="249"/>
    </row>
    <row r="243" spans="11:71" ht="15.75" customHeight="1" x14ac:dyDescent="0.25">
      <c r="K243" s="245"/>
      <c r="N243" s="246"/>
      <c r="O243" s="246"/>
      <c r="P243" s="247"/>
      <c r="Q243" s="246"/>
      <c r="R243" s="246"/>
      <c r="S243" s="246"/>
      <c r="T243" s="246"/>
      <c r="U243" s="246"/>
      <c r="V243" s="246"/>
      <c r="W243" s="248"/>
      <c r="AN243" s="250"/>
      <c r="AO243" s="250"/>
      <c r="AP243" s="250"/>
      <c r="AV243" s="250"/>
      <c r="AW243" s="250"/>
      <c r="AX243" s="250"/>
      <c r="BR243" s="249"/>
      <c r="BS243" s="249"/>
    </row>
    <row r="244" spans="11:71" ht="15.75" customHeight="1" x14ac:dyDescent="0.25">
      <c r="K244" s="245"/>
      <c r="N244" s="246"/>
      <c r="O244" s="246"/>
      <c r="P244" s="247"/>
      <c r="Q244" s="246"/>
      <c r="R244" s="246"/>
      <c r="S244" s="246"/>
      <c r="T244" s="246"/>
      <c r="U244" s="246"/>
      <c r="V244" s="246"/>
      <c r="W244" s="248"/>
      <c r="AN244" s="250"/>
      <c r="AO244" s="250"/>
      <c r="AP244" s="250"/>
      <c r="AV244" s="250"/>
      <c r="AW244" s="250"/>
      <c r="AX244" s="250"/>
      <c r="BR244" s="249"/>
      <c r="BS244" s="249"/>
    </row>
    <row r="245" spans="11:71" ht="15.75" customHeight="1" x14ac:dyDescent="0.25">
      <c r="K245" s="245"/>
      <c r="N245" s="246"/>
      <c r="O245" s="246"/>
      <c r="P245" s="247"/>
      <c r="Q245" s="246"/>
      <c r="R245" s="246"/>
      <c r="S245" s="246"/>
      <c r="T245" s="246"/>
      <c r="U245" s="246"/>
      <c r="V245" s="246"/>
      <c r="W245" s="248"/>
      <c r="AN245" s="250"/>
      <c r="AO245" s="250"/>
      <c r="AP245" s="250"/>
      <c r="AV245" s="250"/>
      <c r="AW245" s="250"/>
      <c r="AX245" s="250"/>
      <c r="BR245" s="249"/>
      <c r="BS245" s="249"/>
    </row>
    <row r="246" spans="11:71" ht="15.75" customHeight="1" x14ac:dyDescent="0.25">
      <c r="K246" s="245"/>
      <c r="N246" s="246"/>
      <c r="O246" s="246"/>
      <c r="P246" s="247"/>
      <c r="Q246" s="246"/>
      <c r="R246" s="246"/>
      <c r="S246" s="246"/>
      <c r="T246" s="246"/>
      <c r="U246" s="246"/>
      <c r="V246" s="246"/>
      <c r="W246" s="248"/>
      <c r="AN246" s="250"/>
      <c r="AO246" s="250"/>
      <c r="AP246" s="250"/>
      <c r="AV246" s="250"/>
      <c r="AW246" s="250"/>
      <c r="AX246" s="250"/>
      <c r="BR246" s="249"/>
      <c r="BS246" s="249"/>
    </row>
    <row r="247" spans="11:71" ht="15.75" customHeight="1" x14ac:dyDescent="0.25">
      <c r="K247" s="245"/>
      <c r="N247" s="246"/>
      <c r="O247" s="246"/>
      <c r="P247" s="247"/>
      <c r="Q247" s="246"/>
      <c r="R247" s="246"/>
      <c r="S247" s="246"/>
      <c r="T247" s="246"/>
      <c r="U247" s="246"/>
      <c r="V247" s="246"/>
      <c r="W247" s="248"/>
      <c r="AN247" s="250"/>
      <c r="AO247" s="250"/>
      <c r="AP247" s="250"/>
      <c r="AV247" s="250"/>
      <c r="AW247" s="250"/>
      <c r="AX247" s="250"/>
      <c r="BR247" s="249"/>
      <c r="BS247" s="249"/>
    </row>
    <row r="248" spans="11:71" ht="15.75" customHeight="1" x14ac:dyDescent="0.25">
      <c r="K248" s="245"/>
      <c r="N248" s="246"/>
      <c r="O248" s="246"/>
      <c r="P248" s="247"/>
      <c r="Q248" s="246"/>
      <c r="R248" s="246"/>
      <c r="S248" s="246"/>
      <c r="T248" s="246"/>
      <c r="U248" s="246"/>
      <c r="V248" s="246"/>
      <c r="W248" s="248"/>
      <c r="AN248" s="250"/>
      <c r="AO248" s="250"/>
      <c r="AP248" s="250"/>
      <c r="AV248" s="250"/>
      <c r="AW248" s="250"/>
      <c r="AX248" s="250"/>
      <c r="BR248" s="249"/>
      <c r="BS248" s="249"/>
    </row>
    <row r="249" spans="11:71" ht="15.75" customHeight="1" x14ac:dyDescent="0.25">
      <c r="K249" s="245"/>
      <c r="N249" s="246"/>
      <c r="O249" s="246"/>
      <c r="P249" s="247"/>
      <c r="Q249" s="246"/>
      <c r="R249" s="246"/>
      <c r="S249" s="246"/>
      <c r="T249" s="246"/>
      <c r="U249" s="246"/>
      <c r="V249" s="246"/>
      <c r="W249" s="248"/>
      <c r="AN249" s="250"/>
      <c r="AO249" s="250"/>
      <c r="AP249" s="250"/>
      <c r="AV249" s="250"/>
      <c r="AW249" s="250"/>
      <c r="AX249" s="250"/>
      <c r="BR249" s="249"/>
      <c r="BS249" s="249"/>
    </row>
    <row r="250" spans="11:71" ht="15.75" customHeight="1" x14ac:dyDescent="0.25">
      <c r="K250" s="245"/>
      <c r="N250" s="246"/>
      <c r="O250" s="246"/>
      <c r="P250" s="247"/>
      <c r="Q250" s="246"/>
      <c r="R250" s="246"/>
      <c r="S250" s="246"/>
      <c r="T250" s="246"/>
      <c r="U250" s="246"/>
      <c r="V250" s="246"/>
      <c r="W250" s="248"/>
      <c r="AN250" s="250"/>
      <c r="AO250" s="250"/>
      <c r="AP250" s="250"/>
      <c r="AV250" s="250"/>
      <c r="AW250" s="250"/>
      <c r="AX250" s="250"/>
      <c r="BR250" s="249"/>
      <c r="BS250" s="249"/>
    </row>
    <row r="251" spans="11:71" ht="15.75" customHeight="1" x14ac:dyDescent="0.25">
      <c r="K251" s="245"/>
      <c r="N251" s="246"/>
      <c r="O251" s="246"/>
      <c r="P251" s="247"/>
      <c r="Q251" s="246"/>
      <c r="R251" s="246"/>
      <c r="S251" s="246"/>
      <c r="T251" s="246"/>
      <c r="U251" s="246"/>
      <c r="V251" s="246"/>
      <c r="W251" s="248"/>
      <c r="AN251" s="250"/>
      <c r="AO251" s="250"/>
      <c r="AP251" s="250"/>
      <c r="AV251" s="250"/>
      <c r="AW251" s="250"/>
      <c r="AX251" s="250"/>
      <c r="BR251" s="249"/>
      <c r="BS251" s="249"/>
    </row>
    <row r="252" spans="11:71" ht="15.75" customHeight="1" x14ac:dyDescent="0.25">
      <c r="K252" s="245"/>
      <c r="N252" s="246"/>
      <c r="O252" s="246"/>
      <c r="P252" s="247"/>
      <c r="Q252" s="246"/>
      <c r="R252" s="246"/>
      <c r="S252" s="246"/>
      <c r="T252" s="246"/>
      <c r="U252" s="246"/>
      <c r="V252" s="246"/>
      <c r="W252" s="248"/>
      <c r="AN252" s="250"/>
      <c r="AO252" s="250"/>
      <c r="AP252" s="250"/>
      <c r="AV252" s="250"/>
      <c r="AW252" s="250"/>
      <c r="AX252" s="250"/>
      <c r="BR252" s="249"/>
      <c r="BS252" s="249"/>
    </row>
    <row r="253" spans="11:71" ht="15.75" customHeight="1" x14ac:dyDescent="0.25">
      <c r="K253" s="245"/>
      <c r="N253" s="246"/>
      <c r="O253" s="246"/>
      <c r="P253" s="247"/>
      <c r="Q253" s="246"/>
      <c r="R253" s="246"/>
      <c r="S253" s="246"/>
      <c r="T253" s="246"/>
      <c r="U253" s="246"/>
      <c r="V253" s="246"/>
      <c r="W253" s="248"/>
      <c r="AN253" s="250"/>
      <c r="AO253" s="250"/>
      <c r="AP253" s="250"/>
      <c r="AV253" s="250"/>
      <c r="AW253" s="250"/>
      <c r="AX253" s="250"/>
      <c r="BR253" s="249"/>
      <c r="BS253" s="249"/>
    </row>
    <row r="254" spans="11:71" ht="15.75" customHeight="1" x14ac:dyDescent="0.25">
      <c r="K254" s="245"/>
      <c r="N254" s="246"/>
      <c r="O254" s="246"/>
      <c r="P254" s="247"/>
      <c r="Q254" s="246"/>
      <c r="R254" s="246"/>
      <c r="S254" s="246"/>
      <c r="T254" s="246"/>
      <c r="U254" s="246"/>
      <c r="V254" s="246"/>
      <c r="W254" s="248"/>
      <c r="AN254" s="250"/>
      <c r="AO254" s="250"/>
      <c r="AP254" s="250"/>
      <c r="AV254" s="250"/>
      <c r="AW254" s="250"/>
      <c r="AX254" s="250"/>
      <c r="BR254" s="249"/>
      <c r="BS254" s="249"/>
    </row>
    <row r="255" spans="11:71" ht="15.75" customHeight="1" x14ac:dyDescent="0.25">
      <c r="K255" s="245"/>
      <c r="N255" s="246"/>
      <c r="O255" s="246"/>
      <c r="P255" s="247"/>
      <c r="Q255" s="246"/>
      <c r="R255" s="246"/>
      <c r="S255" s="246"/>
      <c r="T255" s="246"/>
      <c r="U255" s="246"/>
      <c r="V255" s="246"/>
      <c r="W255" s="248"/>
      <c r="AN255" s="250"/>
      <c r="AO255" s="250"/>
      <c r="AP255" s="250"/>
      <c r="AV255" s="250"/>
      <c r="AW255" s="250"/>
      <c r="AX255" s="250"/>
      <c r="BR255" s="249"/>
      <c r="BS255" s="249"/>
    </row>
    <row r="256" spans="11:71" ht="15.75" customHeight="1" x14ac:dyDescent="0.25">
      <c r="K256" s="245"/>
      <c r="N256" s="246"/>
      <c r="O256" s="246"/>
      <c r="P256" s="247"/>
      <c r="Q256" s="246"/>
      <c r="R256" s="246"/>
      <c r="S256" s="246"/>
      <c r="T256" s="246"/>
      <c r="U256" s="246"/>
      <c r="V256" s="246"/>
      <c r="W256" s="248"/>
      <c r="AN256" s="250"/>
      <c r="AO256" s="250"/>
      <c r="AP256" s="250"/>
      <c r="AV256" s="250"/>
      <c r="AW256" s="250"/>
      <c r="AX256" s="250"/>
      <c r="BR256" s="249"/>
      <c r="BS256" s="249"/>
    </row>
    <row r="257" spans="11:71" ht="15.75" customHeight="1" x14ac:dyDescent="0.25">
      <c r="K257" s="245"/>
      <c r="N257" s="246"/>
      <c r="O257" s="246"/>
      <c r="P257" s="247"/>
      <c r="Q257" s="246"/>
      <c r="R257" s="246"/>
      <c r="S257" s="246"/>
      <c r="T257" s="246"/>
      <c r="U257" s="246"/>
      <c r="V257" s="246"/>
      <c r="W257" s="248"/>
      <c r="AN257" s="250"/>
      <c r="AO257" s="250"/>
      <c r="AP257" s="250"/>
      <c r="AV257" s="250"/>
      <c r="AW257" s="250"/>
      <c r="AX257" s="250"/>
      <c r="BR257" s="249"/>
      <c r="BS257" s="249"/>
    </row>
    <row r="258" spans="11:71" ht="15.75" customHeight="1" x14ac:dyDescent="0.25">
      <c r="K258" s="245"/>
      <c r="N258" s="246"/>
      <c r="O258" s="246"/>
      <c r="P258" s="247"/>
      <c r="Q258" s="246"/>
      <c r="R258" s="246"/>
      <c r="S258" s="246"/>
      <c r="T258" s="246"/>
      <c r="U258" s="246"/>
      <c r="V258" s="246"/>
      <c r="W258" s="248"/>
      <c r="AN258" s="250"/>
      <c r="AO258" s="250"/>
      <c r="AP258" s="250"/>
      <c r="AV258" s="250"/>
      <c r="AW258" s="250"/>
      <c r="AX258" s="250"/>
      <c r="BR258" s="249"/>
      <c r="BS258" s="249"/>
    </row>
    <row r="259" spans="11:71" ht="15.75" customHeight="1" x14ac:dyDescent="0.25">
      <c r="K259" s="245"/>
      <c r="N259" s="246"/>
      <c r="O259" s="246"/>
      <c r="P259" s="247"/>
      <c r="Q259" s="246"/>
      <c r="R259" s="246"/>
      <c r="S259" s="246"/>
      <c r="T259" s="246"/>
      <c r="U259" s="246"/>
      <c r="V259" s="246"/>
      <c r="W259" s="248"/>
      <c r="AN259" s="250"/>
      <c r="AO259" s="250"/>
      <c r="AP259" s="250"/>
      <c r="AV259" s="250"/>
      <c r="AW259" s="250"/>
      <c r="AX259" s="250"/>
      <c r="BR259" s="249"/>
      <c r="BS259" s="249"/>
    </row>
    <row r="260" spans="11:71" ht="15.75" customHeight="1" x14ac:dyDescent="0.25">
      <c r="K260" s="245"/>
      <c r="N260" s="246"/>
      <c r="O260" s="246"/>
      <c r="P260" s="247"/>
      <c r="Q260" s="246"/>
      <c r="R260" s="246"/>
      <c r="S260" s="246"/>
      <c r="T260" s="246"/>
      <c r="U260" s="246"/>
      <c r="V260" s="246"/>
      <c r="W260" s="248"/>
      <c r="AN260" s="250"/>
      <c r="AO260" s="250"/>
      <c r="AP260" s="250"/>
      <c r="AV260" s="250"/>
      <c r="AW260" s="250"/>
      <c r="AX260" s="250"/>
      <c r="BR260" s="249"/>
      <c r="BS260" s="249"/>
    </row>
    <row r="261" spans="11:71" ht="15.75" customHeight="1" x14ac:dyDescent="0.25">
      <c r="K261" s="245"/>
      <c r="N261" s="246"/>
      <c r="O261" s="246"/>
      <c r="P261" s="247"/>
      <c r="Q261" s="246"/>
      <c r="R261" s="246"/>
      <c r="S261" s="246"/>
      <c r="T261" s="246"/>
      <c r="U261" s="246"/>
      <c r="V261" s="246"/>
      <c r="W261" s="248"/>
      <c r="AN261" s="250"/>
      <c r="AO261" s="250"/>
      <c r="AP261" s="250"/>
      <c r="AV261" s="250"/>
      <c r="AW261" s="250"/>
      <c r="AX261" s="250"/>
      <c r="BR261" s="249"/>
      <c r="BS261" s="249"/>
    </row>
    <row r="262" spans="11:71" ht="15.75" customHeight="1" x14ac:dyDescent="0.25">
      <c r="K262" s="245"/>
      <c r="N262" s="246"/>
      <c r="O262" s="246"/>
      <c r="P262" s="247"/>
      <c r="Q262" s="246"/>
      <c r="R262" s="246"/>
      <c r="S262" s="246"/>
      <c r="T262" s="246"/>
      <c r="U262" s="246"/>
      <c r="V262" s="246"/>
      <c r="W262" s="248"/>
      <c r="AN262" s="250"/>
      <c r="AO262" s="250"/>
      <c r="AP262" s="250"/>
      <c r="AV262" s="250"/>
      <c r="AW262" s="250"/>
      <c r="AX262" s="250"/>
      <c r="BR262" s="249"/>
      <c r="BS262" s="249"/>
    </row>
    <row r="263" spans="11:71" ht="15.75" customHeight="1" x14ac:dyDescent="0.25">
      <c r="K263" s="245"/>
      <c r="N263" s="246"/>
      <c r="O263" s="246"/>
      <c r="P263" s="247"/>
      <c r="Q263" s="246"/>
      <c r="R263" s="246"/>
      <c r="S263" s="246"/>
      <c r="T263" s="246"/>
      <c r="U263" s="246"/>
      <c r="V263" s="246"/>
      <c r="W263" s="248"/>
      <c r="AN263" s="250"/>
      <c r="AO263" s="250"/>
      <c r="AP263" s="250"/>
      <c r="AV263" s="250"/>
      <c r="AW263" s="250"/>
      <c r="AX263" s="250"/>
      <c r="BR263" s="249"/>
      <c r="BS263" s="249"/>
    </row>
    <row r="264" spans="11:71" ht="15.75" customHeight="1" x14ac:dyDescent="0.25">
      <c r="K264" s="245"/>
      <c r="N264" s="246"/>
      <c r="O264" s="246"/>
      <c r="P264" s="247"/>
      <c r="Q264" s="246"/>
      <c r="R264" s="246"/>
      <c r="S264" s="246"/>
      <c r="T264" s="246"/>
      <c r="U264" s="246"/>
      <c r="V264" s="246"/>
      <c r="W264" s="248"/>
      <c r="AN264" s="250"/>
      <c r="AO264" s="250"/>
      <c r="AP264" s="250"/>
      <c r="AV264" s="250"/>
      <c r="AW264" s="250"/>
      <c r="AX264" s="250"/>
      <c r="BR264" s="249"/>
      <c r="BS264" s="249"/>
    </row>
    <row r="265" spans="11:71" ht="15.75" customHeight="1" x14ac:dyDescent="0.25">
      <c r="K265" s="245"/>
      <c r="N265" s="246"/>
      <c r="O265" s="246"/>
      <c r="P265" s="247"/>
      <c r="Q265" s="246"/>
      <c r="R265" s="246"/>
      <c r="S265" s="246"/>
      <c r="T265" s="246"/>
      <c r="U265" s="246"/>
      <c r="V265" s="246"/>
      <c r="W265" s="248"/>
      <c r="AN265" s="250"/>
      <c r="AO265" s="250"/>
      <c r="AP265" s="250"/>
      <c r="AV265" s="250"/>
      <c r="AW265" s="250"/>
      <c r="AX265" s="250"/>
      <c r="BR265" s="249"/>
      <c r="BS265" s="249"/>
    </row>
    <row r="266" spans="11:71" ht="15.75" customHeight="1" x14ac:dyDescent="0.25">
      <c r="K266" s="245"/>
      <c r="N266" s="246"/>
      <c r="O266" s="246"/>
      <c r="P266" s="247"/>
      <c r="Q266" s="246"/>
      <c r="R266" s="246"/>
      <c r="S266" s="246"/>
      <c r="T266" s="246"/>
      <c r="U266" s="246"/>
      <c r="V266" s="246"/>
      <c r="W266" s="248"/>
      <c r="AN266" s="250"/>
      <c r="AO266" s="250"/>
      <c r="AP266" s="250"/>
      <c r="AV266" s="250"/>
      <c r="AW266" s="250"/>
      <c r="AX266" s="250"/>
      <c r="BR266" s="249"/>
      <c r="BS266" s="249"/>
    </row>
    <row r="267" spans="11:71" ht="15.75" customHeight="1" x14ac:dyDescent="0.25">
      <c r="K267" s="245"/>
      <c r="N267" s="246"/>
      <c r="O267" s="246"/>
      <c r="P267" s="247"/>
      <c r="Q267" s="246"/>
      <c r="R267" s="246"/>
      <c r="S267" s="246"/>
      <c r="T267" s="246"/>
      <c r="U267" s="246"/>
      <c r="V267" s="246"/>
      <c r="W267" s="248"/>
      <c r="AN267" s="250"/>
      <c r="AO267" s="250"/>
      <c r="AP267" s="250"/>
      <c r="AV267" s="250"/>
      <c r="AW267" s="250"/>
      <c r="AX267" s="250"/>
      <c r="BR267" s="249"/>
      <c r="BS267" s="249"/>
    </row>
    <row r="268" spans="11:71" ht="15.75" customHeight="1" x14ac:dyDescent="0.25">
      <c r="K268" s="245"/>
      <c r="N268" s="246"/>
      <c r="O268" s="246"/>
      <c r="P268" s="247"/>
      <c r="Q268" s="246"/>
      <c r="R268" s="246"/>
      <c r="S268" s="246"/>
      <c r="T268" s="246"/>
      <c r="U268" s="246"/>
      <c r="V268" s="246"/>
      <c r="W268" s="248"/>
      <c r="AN268" s="250"/>
      <c r="AO268" s="250"/>
      <c r="AP268" s="250"/>
      <c r="AV268" s="250"/>
      <c r="AW268" s="250"/>
      <c r="AX268" s="250"/>
      <c r="BR268" s="249"/>
      <c r="BS268" s="249"/>
    </row>
    <row r="269" spans="11:71" ht="15.75" customHeight="1" x14ac:dyDescent="0.25">
      <c r="K269" s="245"/>
      <c r="N269" s="246"/>
      <c r="O269" s="246"/>
      <c r="P269" s="247"/>
      <c r="Q269" s="246"/>
      <c r="R269" s="246"/>
      <c r="S269" s="246"/>
      <c r="T269" s="246"/>
      <c r="U269" s="246"/>
      <c r="V269" s="246"/>
      <c r="W269" s="248"/>
      <c r="AN269" s="250"/>
      <c r="AO269" s="250"/>
      <c r="AP269" s="250"/>
      <c r="AV269" s="250"/>
      <c r="AW269" s="250"/>
      <c r="AX269" s="250"/>
      <c r="BR269" s="249"/>
      <c r="BS269" s="249"/>
    </row>
    <row r="270" spans="11:71" ht="15.75" customHeight="1" x14ac:dyDescent="0.25">
      <c r="K270" s="245"/>
      <c r="N270" s="246"/>
      <c r="O270" s="246"/>
      <c r="P270" s="247"/>
      <c r="Q270" s="246"/>
      <c r="R270" s="246"/>
      <c r="S270" s="246"/>
      <c r="T270" s="246"/>
      <c r="U270" s="246"/>
      <c r="V270" s="246"/>
      <c r="W270" s="248"/>
      <c r="AN270" s="250"/>
      <c r="AO270" s="250"/>
      <c r="AP270" s="250"/>
      <c r="AV270" s="250"/>
      <c r="AW270" s="250"/>
      <c r="AX270" s="250"/>
      <c r="BR270" s="249"/>
      <c r="BS270" s="249"/>
    </row>
    <row r="271" spans="11:71" ht="15.75" customHeight="1" x14ac:dyDescent="0.25">
      <c r="K271" s="245"/>
      <c r="N271" s="246"/>
      <c r="O271" s="246"/>
      <c r="P271" s="247"/>
      <c r="Q271" s="246"/>
      <c r="R271" s="246"/>
      <c r="S271" s="246"/>
      <c r="T271" s="246"/>
      <c r="U271" s="246"/>
      <c r="V271" s="246"/>
      <c r="W271" s="248"/>
      <c r="AN271" s="250"/>
      <c r="AO271" s="250"/>
      <c r="AP271" s="250"/>
      <c r="AV271" s="250"/>
      <c r="AW271" s="250"/>
      <c r="AX271" s="250"/>
      <c r="BR271" s="249"/>
      <c r="BS271" s="249"/>
    </row>
    <row r="272" spans="11:71" ht="15.75" customHeight="1" x14ac:dyDescent="0.25">
      <c r="K272" s="245"/>
      <c r="N272" s="246"/>
      <c r="O272" s="246"/>
      <c r="P272" s="247"/>
      <c r="Q272" s="246"/>
      <c r="R272" s="246"/>
      <c r="S272" s="246"/>
      <c r="T272" s="246"/>
      <c r="U272" s="246"/>
      <c r="V272" s="246"/>
      <c r="W272" s="248"/>
      <c r="AN272" s="250"/>
      <c r="AO272" s="250"/>
      <c r="AP272" s="250"/>
      <c r="AV272" s="250"/>
      <c r="AW272" s="250"/>
      <c r="AX272" s="250"/>
      <c r="BR272" s="249"/>
      <c r="BS272" s="249"/>
    </row>
    <row r="273" spans="11:71" ht="15.75" customHeight="1" x14ac:dyDescent="0.25">
      <c r="K273" s="245"/>
      <c r="N273" s="246"/>
      <c r="O273" s="246"/>
      <c r="P273" s="247"/>
      <c r="Q273" s="246"/>
      <c r="R273" s="246"/>
      <c r="S273" s="246"/>
      <c r="T273" s="246"/>
      <c r="U273" s="246"/>
      <c r="V273" s="246"/>
      <c r="W273" s="248"/>
      <c r="AN273" s="250"/>
      <c r="AO273" s="250"/>
      <c r="AP273" s="250"/>
      <c r="AV273" s="250"/>
      <c r="AW273" s="250"/>
      <c r="AX273" s="250"/>
      <c r="BR273" s="249"/>
      <c r="BS273" s="249"/>
    </row>
    <row r="274" spans="11:71" ht="15.75" customHeight="1" x14ac:dyDescent="0.25">
      <c r="K274" s="245"/>
      <c r="N274" s="246"/>
      <c r="O274" s="246"/>
      <c r="P274" s="247"/>
      <c r="Q274" s="246"/>
      <c r="R274" s="246"/>
      <c r="S274" s="246"/>
      <c r="T274" s="246"/>
      <c r="U274" s="246"/>
      <c r="V274" s="246"/>
      <c r="W274" s="248"/>
      <c r="AN274" s="250"/>
      <c r="AO274" s="250"/>
      <c r="AP274" s="250"/>
      <c r="AV274" s="250"/>
      <c r="AW274" s="250"/>
      <c r="AX274" s="250"/>
      <c r="BR274" s="249"/>
      <c r="BS274" s="249"/>
    </row>
    <row r="275" spans="11:71" ht="15.75" customHeight="1" x14ac:dyDescent="0.25">
      <c r="K275" s="245"/>
      <c r="N275" s="246"/>
      <c r="O275" s="246"/>
      <c r="P275" s="247"/>
      <c r="Q275" s="246"/>
      <c r="R275" s="246"/>
      <c r="S275" s="246"/>
      <c r="T275" s="246"/>
      <c r="U275" s="246"/>
      <c r="V275" s="246"/>
      <c r="W275" s="248"/>
      <c r="AN275" s="250"/>
      <c r="AO275" s="250"/>
      <c r="AP275" s="250"/>
      <c r="AV275" s="250"/>
      <c r="AW275" s="250"/>
      <c r="AX275" s="250"/>
      <c r="BR275" s="249"/>
      <c r="BS275" s="249"/>
    </row>
    <row r="276" spans="11:71" ht="15.75" customHeight="1" x14ac:dyDescent="0.25">
      <c r="K276" s="245"/>
      <c r="N276" s="246"/>
      <c r="O276" s="246"/>
      <c r="P276" s="247"/>
      <c r="Q276" s="246"/>
      <c r="R276" s="246"/>
      <c r="S276" s="246"/>
      <c r="T276" s="246"/>
      <c r="U276" s="246"/>
      <c r="V276" s="246"/>
      <c r="W276" s="248"/>
      <c r="AN276" s="250"/>
      <c r="AO276" s="250"/>
      <c r="AP276" s="250"/>
      <c r="AV276" s="250"/>
      <c r="AW276" s="250"/>
      <c r="AX276" s="250"/>
      <c r="BR276" s="249"/>
      <c r="BS276" s="249"/>
    </row>
    <row r="277" spans="11:71" ht="15.75" customHeight="1" x14ac:dyDescent="0.25">
      <c r="K277" s="245"/>
      <c r="N277" s="246"/>
      <c r="O277" s="246"/>
      <c r="P277" s="247"/>
      <c r="Q277" s="246"/>
      <c r="R277" s="246"/>
      <c r="S277" s="246"/>
      <c r="T277" s="246"/>
      <c r="U277" s="246"/>
      <c r="V277" s="246"/>
      <c r="W277" s="248"/>
      <c r="AN277" s="250"/>
      <c r="AO277" s="250"/>
      <c r="AP277" s="250"/>
      <c r="AV277" s="250"/>
      <c r="AW277" s="250"/>
      <c r="AX277" s="250"/>
      <c r="BR277" s="249"/>
      <c r="BS277" s="249"/>
    </row>
    <row r="278" spans="11:71" ht="15.75" customHeight="1" x14ac:dyDescent="0.25">
      <c r="K278" s="245"/>
      <c r="N278" s="246"/>
      <c r="O278" s="246"/>
      <c r="P278" s="247"/>
      <c r="Q278" s="246"/>
      <c r="R278" s="246"/>
      <c r="S278" s="246"/>
      <c r="T278" s="246"/>
      <c r="U278" s="246"/>
      <c r="V278" s="246"/>
      <c r="W278" s="248"/>
      <c r="AN278" s="250"/>
      <c r="AO278" s="250"/>
      <c r="AP278" s="250"/>
      <c r="AV278" s="250"/>
      <c r="AW278" s="250"/>
      <c r="AX278" s="250"/>
      <c r="BR278" s="249"/>
      <c r="BS278" s="249"/>
    </row>
    <row r="279" spans="11:71" ht="15.75" customHeight="1" x14ac:dyDescent="0.25">
      <c r="K279" s="245"/>
      <c r="N279" s="246"/>
      <c r="O279" s="246"/>
      <c r="P279" s="247"/>
      <c r="Q279" s="246"/>
      <c r="R279" s="246"/>
      <c r="S279" s="246"/>
      <c r="T279" s="246"/>
      <c r="U279" s="246"/>
      <c r="V279" s="246"/>
      <c r="W279" s="248"/>
      <c r="AN279" s="250"/>
      <c r="AO279" s="250"/>
      <c r="AP279" s="250"/>
      <c r="AV279" s="250"/>
      <c r="AW279" s="250"/>
      <c r="AX279" s="250"/>
      <c r="BR279" s="249"/>
      <c r="BS279" s="249"/>
    </row>
    <row r="280" spans="11:71" ht="15.75" customHeight="1" x14ac:dyDescent="0.25">
      <c r="K280" s="245"/>
      <c r="N280" s="246"/>
      <c r="O280" s="246"/>
      <c r="P280" s="247"/>
      <c r="Q280" s="246"/>
      <c r="R280" s="246"/>
      <c r="S280" s="246"/>
      <c r="T280" s="246"/>
      <c r="U280" s="246"/>
      <c r="V280" s="246"/>
      <c r="W280" s="248"/>
      <c r="AN280" s="250"/>
      <c r="AO280" s="250"/>
      <c r="AP280" s="250"/>
      <c r="AV280" s="250"/>
      <c r="AW280" s="250"/>
      <c r="AX280" s="250"/>
      <c r="BR280" s="249"/>
      <c r="BS280" s="249"/>
    </row>
    <row r="281" spans="11:71" ht="15.75" customHeight="1" x14ac:dyDescent="0.25">
      <c r="K281" s="245"/>
      <c r="N281" s="246"/>
      <c r="O281" s="246"/>
      <c r="P281" s="247"/>
      <c r="Q281" s="246"/>
      <c r="R281" s="246"/>
      <c r="S281" s="246"/>
      <c r="T281" s="246"/>
      <c r="U281" s="246"/>
      <c r="V281" s="246"/>
      <c r="W281" s="248"/>
      <c r="AN281" s="250"/>
      <c r="AO281" s="250"/>
      <c r="AP281" s="250"/>
      <c r="AV281" s="250"/>
      <c r="AW281" s="250"/>
      <c r="AX281" s="250"/>
      <c r="BR281" s="249"/>
      <c r="BS281" s="249"/>
    </row>
    <row r="282" spans="11:71" ht="15.75" customHeight="1" x14ac:dyDescent="0.25">
      <c r="K282" s="245"/>
      <c r="N282" s="246"/>
      <c r="O282" s="246"/>
      <c r="P282" s="247"/>
      <c r="Q282" s="246"/>
      <c r="R282" s="246"/>
      <c r="S282" s="246"/>
      <c r="T282" s="246"/>
      <c r="U282" s="246"/>
      <c r="V282" s="246"/>
      <c r="W282" s="248"/>
      <c r="AN282" s="250"/>
      <c r="AO282" s="250"/>
      <c r="AP282" s="250"/>
      <c r="AV282" s="250"/>
      <c r="AW282" s="250"/>
      <c r="AX282" s="250"/>
      <c r="BR282" s="249"/>
      <c r="BS282" s="249"/>
    </row>
    <row r="283" spans="11:71" ht="15.75" customHeight="1" x14ac:dyDescent="0.25">
      <c r="K283" s="245"/>
      <c r="N283" s="246"/>
      <c r="O283" s="246"/>
      <c r="P283" s="247"/>
      <c r="Q283" s="246"/>
      <c r="R283" s="246"/>
      <c r="S283" s="246"/>
      <c r="T283" s="246"/>
      <c r="U283" s="246"/>
      <c r="V283" s="246"/>
      <c r="W283" s="248"/>
      <c r="AN283" s="250"/>
      <c r="AO283" s="250"/>
      <c r="AP283" s="250"/>
      <c r="AV283" s="250"/>
      <c r="AW283" s="250"/>
      <c r="AX283" s="250"/>
      <c r="BR283" s="249"/>
      <c r="BS283" s="249"/>
    </row>
    <row r="284" spans="11:71" ht="15.75" customHeight="1" x14ac:dyDescent="0.25">
      <c r="K284" s="245"/>
      <c r="N284" s="246"/>
      <c r="O284" s="246"/>
      <c r="P284" s="247"/>
      <c r="Q284" s="246"/>
      <c r="R284" s="246"/>
      <c r="S284" s="246"/>
      <c r="T284" s="246"/>
      <c r="U284" s="246"/>
      <c r="V284" s="246"/>
      <c r="W284" s="248"/>
      <c r="AN284" s="250"/>
      <c r="AO284" s="250"/>
      <c r="AP284" s="250"/>
      <c r="AV284" s="250"/>
      <c r="AW284" s="250"/>
      <c r="AX284" s="250"/>
      <c r="BR284" s="249"/>
      <c r="BS284" s="249"/>
    </row>
    <row r="285" spans="11:71" ht="15.75" customHeight="1" x14ac:dyDescent="0.25">
      <c r="K285" s="245"/>
      <c r="N285" s="246"/>
      <c r="O285" s="246"/>
      <c r="P285" s="247"/>
      <c r="Q285" s="246"/>
      <c r="R285" s="246"/>
      <c r="S285" s="246"/>
      <c r="T285" s="246"/>
      <c r="U285" s="246"/>
      <c r="V285" s="246"/>
      <c r="W285" s="248"/>
      <c r="AN285" s="250"/>
      <c r="AO285" s="250"/>
      <c r="AP285" s="250"/>
      <c r="AV285" s="250"/>
      <c r="AW285" s="250"/>
      <c r="AX285" s="250"/>
      <c r="BR285" s="249"/>
      <c r="BS285" s="249"/>
    </row>
    <row r="286" spans="11:71" ht="15.75" customHeight="1" x14ac:dyDescent="0.25">
      <c r="K286" s="245"/>
      <c r="N286" s="246"/>
      <c r="O286" s="246"/>
      <c r="P286" s="247"/>
      <c r="Q286" s="246"/>
      <c r="R286" s="246"/>
      <c r="S286" s="246"/>
      <c r="T286" s="246"/>
      <c r="U286" s="246"/>
      <c r="V286" s="246"/>
      <c r="W286" s="248"/>
      <c r="AN286" s="250"/>
      <c r="AO286" s="250"/>
      <c r="AP286" s="250"/>
      <c r="AV286" s="250"/>
      <c r="AW286" s="250"/>
      <c r="AX286" s="250"/>
      <c r="BR286" s="249"/>
      <c r="BS286" s="249"/>
    </row>
    <row r="287" spans="11:71" ht="15.75" customHeight="1" x14ac:dyDescent="0.25">
      <c r="K287" s="245"/>
      <c r="N287" s="246"/>
      <c r="O287" s="246"/>
      <c r="P287" s="247"/>
      <c r="Q287" s="246"/>
      <c r="R287" s="246"/>
      <c r="S287" s="246"/>
      <c r="T287" s="246"/>
      <c r="U287" s="246"/>
      <c r="V287" s="246"/>
      <c r="W287" s="248"/>
      <c r="AN287" s="250"/>
      <c r="AO287" s="250"/>
      <c r="AP287" s="250"/>
      <c r="AV287" s="250"/>
      <c r="AW287" s="250"/>
      <c r="AX287" s="250"/>
      <c r="BR287" s="249"/>
      <c r="BS287" s="249"/>
    </row>
    <row r="288" spans="11:71" ht="15.75" customHeight="1" x14ac:dyDescent="0.25">
      <c r="K288" s="245"/>
      <c r="N288" s="246"/>
      <c r="O288" s="246"/>
      <c r="P288" s="247"/>
      <c r="Q288" s="246"/>
      <c r="R288" s="246"/>
      <c r="S288" s="246"/>
      <c r="T288" s="246"/>
      <c r="U288" s="246"/>
      <c r="V288" s="246"/>
      <c r="W288" s="248"/>
      <c r="AN288" s="250"/>
      <c r="AO288" s="250"/>
      <c r="AP288" s="250"/>
      <c r="AV288" s="250"/>
      <c r="AW288" s="250"/>
      <c r="AX288" s="250"/>
      <c r="BR288" s="249"/>
      <c r="BS288" s="249"/>
    </row>
    <row r="289" spans="11:71" ht="15.75" customHeight="1" x14ac:dyDescent="0.25">
      <c r="K289" s="245"/>
      <c r="N289" s="246"/>
      <c r="O289" s="246"/>
      <c r="P289" s="247"/>
      <c r="Q289" s="246"/>
      <c r="R289" s="246"/>
      <c r="S289" s="246"/>
      <c r="T289" s="246"/>
      <c r="U289" s="246"/>
      <c r="V289" s="246"/>
      <c r="W289" s="248"/>
      <c r="AN289" s="250"/>
      <c r="AO289" s="250"/>
      <c r="AP289" s="250"/>
      <c r="AV289" s="250"/>
      <c r="AW289" s="250"/>
      <c r="AX289" s="250"/>
      <c r="BR289" s="249"/>
      <c r="BS289" s="249"/>
    </row>
    <row r="290" spans="11:71" ht="15.75" customHeight="1" x14ac:dyDescent="0.25">
      <c r="K290" s="245"/>
      <c r="N290" s="246"/>
      <c r="O290" s="246"/>
      <c r="P290" s="247"/>
      <c r="Q290" s="246"/>
      <c r="R290" s="246"/>
      <c r="S290" s="246"/>
      <c r="T290" s="246"/>
      <c r="U290" s="246"/>
      <c r="V290" s="246"/>
      <c r="W290" s="248"/>
      <c r="AN290" s="250"/>
      <c r="AO290" s="250"/>
      <c r="AP290" s="250"/>
      <c r="AV290" s="250"/>
      <c r="AW290" s="250"/>
      <c r="AX290" s="250"/>
      <c r="BR290" s="249"/>
      <c r="BS290" s="249"/>
    </row>
    <row r="291" spans="11:71" ht="15.75" customHeight="1" x14ac:dyDescent="0.25">
      <c r="K291" s="245"/>
      <c r="N291" s="246"/>
      <c r="O291" s="246"/>
      <c r="P291" s="247"/>
      <c r="Q291" s="246"/>
      <c r="R291" s="246"/>
      <c r="S291" s="246"/>
      <c r="T291" s="246"/>
      <c r="U291" s="246"/>
      <c r="V291" s="246"/>
      <c r="W291" s="248"/>
      <c r="AN291" s="250"/>
      <c r="AO291" s="250"/>
      <c r="AP291" s="250"/>
      <c r="AV291" s="250"/>
      <c r="AW291" s="250"/>
      <c r="AX291" s="250"/>
      <c r="BR291" s="249"/>
      <c r="BS291" s="249"/>
    </row>
    <row r="292" spans="11:71" ht="15.75" customHeight="1" x14ac:dyDescent="0.25">
      <c r="K292" s="245"/>
      <c r="N292" s="246"/>
      <c r="O292" s="246"/>
      <c r="P292" s="247"/>
      <c r="Q292" s="246"/>
      <c r="R292" s="246"/>
      <c r="S292" s="246"/>
      <c r="T292" s="246"/>
      <c r="U292" s="246"/>
      <c r="V292" s="246"/>
      <c r="W292" s="248"/>
      <c r="AN292" s="250"/>
      <c r="AO292" s="250"/>
      <c r="AP292" s="250"/>
      <c r="AV292" s="250"/>
      <c r="AW292" s="250"/>
      <c r="AX292" s="250"/>
      <c r="BR292" s="249"/>
      <c r="BS292" s="249"/>
    </row>
    <row r="293" spans="11:71" ht="15.75" customHeight="1" x14ac:dyDescent="0.25">
      <c r="K293" s="245"/>
      <c r="N293" s="246"/>
      <c r="O293" s="246"/>
      <c r="P293" s="247"/>
      <c r="Q293" s="246"/>
      <c r="R293" s="246"/>
      <c r="S293" s="246"/>
      <c r="T293" s="246"/>
      <c r="U293" s="246"/>
      <c r="V293" s="246"/>
      <c r="W293" s="248"/>
      <c r="AN293" s="250"/>
      <c r="AO293" s="250"/>
      <c r="AP293" s="250"/>
      <c r="AV293" s="250"/>
      <c r="AW293" s="250"/>
      <c r="AX293" s="250"/>
      <c r="BR293" s="249"/>
      <c r="BS293" s="249"/>
    </row>
    <row r="294" spans="11:71" ht="15.75" customHeight="1" x14ac:dyDescent="0.25">
      <c r="K294" s="245"/>
      <c r="N294" s="246"/>
      <c r="O294" s="246"/>
      <c r="P294" s="247"/>
      <c r="Q294" s="246"/>
      <c r="R294" s="246"/>
      <c r="S294" s="246"/>
      <c r="T294" s="246"/>
      <c r="U294" s="246"/>
      <c r="V294" s="246"/>
      <c r="W294" s="248"/>
      <c r="AN294" s="250"/>
      <c r="AO294" s="250"/>
      <c r="AP294" s="250"/>
      <c r="AV294" s="250"/>
      <c r="AW294" s="250"/>
      <c r="AX294" s="250"/>
      <c r="BR294" s="249"/>
      <c r="BS294" s="249"/>
    </row>
    <row r="295" spans="11:71" ht="15.75" customHeight="1" x14ac:dyDescent="0.25">
      <c r="K295" s="245"/>
      <c r="N295" s="246"/>
      <c r="O295" s="246"/>
      <c r="P295" s="247"/>
      <c r="Q295" s="246"/>
      <c r="R295" s="246"/>
      <c r="S295" s="246"/>
      <c r="T295" s="246"/>
      <c r="U295" s="246"/>
      <c r="V295" s="246"/>
      <c r="W295" s="248"/>
      <c r="AN295" s="250"/>
      <c r="AO295" s="250"/>
      <c r="AP295" s="250"/>
      <c r="AV295" s="250"/>
      <c r="AW295" s="250"/>
      <c r="AX295" s="250"/>
      <c r="BR295" s="249"/>
      <c r="BS295" s="249"/>
    </row>
    <row r="296" spans="11:71" ht="15.75" customHeight="1" x14ac:dyDescent="0.25">
      <c r="K296" s="245"/>
      <c r="N296" s="246"/>
      <c r="O296" s="246"/>
      <c r="P296" s="247"/>
      <c r="Q296" s="246"/>
      <c r="R296" s="246"/>
      <c r="S296" s="246"/>
      <c r="T296" s="246"/>
      <c r="U296" s="246"/>
      <c r="V296" s="246"/>
      <c r="W296" s="248"/>
      <c r="AN296" s="250"/>
      <c r="AO296" s="250"/>
      <c r="AP296" s="250"/>
      <c r="AV296" s="250"/>
      <c r="AW296" s="250"/>
      <c r="AX296" s="250"/>
      <c r="BR296" s="249"/>
      <c r="BS296" s="249"/>
    </row>
    <row r="297" spans="11:71" ht="15.75" customHeight="1" x14ac:dyDescent="0.25">
      <c r="K297" s="245"/>
      <c r="N297" s="246"/>
      <c r="O297" s="246"/>
      <c r="P297" s="247"/>
      <c r="Q297" s="246"/>
      <c r="R297" s="246"/>
      <c r="S297" s="246"/>
      <c r="T297" s="246"/>
      <c r="U297" s="246"/>
      <c r="V297" s="246"/>
      <c r="W297" s="248"/>
      <c r="AN297" s="250"/>
      <c r="AO297" s="250"/>
      <c r="AP297" s="250"/>
      <c r="AV297" s="250"/>
      <c r="AW297" s="250"/>
      <c r="AX297" s="250"/>
      <c r="BR297" s="249"/>
      <c r="BS297" s="249"/>
    </row>
    <row r="298" spans="11:71" ht="15.75" customHeight="1" x14ac:dyDescent="0.25">
      <c r="K298" s="245"/>
      <c r="N298" s="246"/>
      <c r="O298" s="246"/>
      <c r="P298" s="247"/>
      <c r="Q298" s="246"/>
      <c r="R298" s="246"/>
      <c r="S298" s="246"/>
      <c r="T298" s="246"/>
      <c r="U298" s="246"/>
      <c r="V298" s="246"/>
      <c r="W298" s="248"/>
      <c r="AN298" s="250"/>
      <c r="AO298" s="250"/>
      <c r="AP298" s="250"/>
      <c r="AV298" s="250"/>
      <c r="AW298" s="250"/>
      <c r="AX298" s="250"/>
      <c r="BR298" s="249"/>
      <c r="BS298" s="249"/>
    </row>
    <row r="299" spans="11:71" ht="15.75" customHeight="1" x14ac:dyDescent="0.25">
      <c r="K299" s="245"/>
      <c r="N299" s="246"/>
      <c r="O299" s="246"/>
      <c r="P299" s="247"/>
      <c r="Q299" s="246"/>
      <c r="R299" s="246"/>
      <c r="S299" s="246"/>
      <c r="T299" s="246"/>
      <c r="U299" s="246"/>
      <c r="V299" s="246"/>
      <c r="W299" s="248"/>
      <c r="AN299" s="250"/>
      <c r="AO299" s="250"/>
      <c r="AP299" s="250"/>
      <c r="AV299" s="250"/>
      <c r="AW299" s="250"/>
      <c r="AX299" s="250"/>
      <c r="BR299" s="249"/>
      <c r="BS299" s="249"/>
    </row>
    <row r="300" spans="11:71" ht="15.75" customHeight="1" x14ac:dyDescent="0.25">
      <c r="K300" s="245"/>
      <c r="N300" s="246"/>
      <c r="O300" s="246"/>
      <c r="P300" s="247"/>
      <c r="Q300" s="246"/>
      <c r="R300" s="246"/>
      <c r="S300" s="246"/>
      <c r="T300" s="246"/>
      <c r="U300" s="246"/>
      <c r="V300" s="246"/>
      <c r="W300" s="248"/>
      <c r="AN300" s="250"/>
      <c r="AO300" s="250"/>
      <c r="AP300" s="250"/>
      <c r="AV300" s="250"/>
      <c r="AW300" s="250"/>
      <c r="AX300" s="250"/>
      <c r="BR300" s="249"/>
      <c r="BS300" s="249"/>
    </row>
    <row r="301" spans="11:71" ht="15.75" customHeight="1" x14ac:dyDescent="0.25">
      <c r="K301" s="245"/>
      <c r="N301" s="246"/>
      <c r="O301" s="246"/>
      <c r="P301" s="247"/>
      <c r="Q301" s="246"/>
      <c r="R301" s="246"/>
      <c r="S301" s="246"/>
      <c r="T301" s="246"/>
      <c r="U301" s="246"/>
      <c r="V301" s="246"/>
      <c r="W301" s="248"/>
      <c r="AN301" s="250"/>
      <c r="AO301" s="250"/>
      <c r="AP301" s="250"/>
      <c r="AV301" s="250"/>
      <c r="AW301" s="250"/>
      <c r="AX301" s="250"/>
      <c r="BR301" s="249"/>
      <c r="BS301" s="249"/>
    </row>
    <row r="302" spans="11:71" ht="15.75" customHeight="1" x14ac:dyDescent="0.25">
      <c r="K302" s="245"/>
      <c r="N302" s="246"/>
      <c r="O302" s="246"/>
      <c r="P302" s="247"/>
      <c r="Q302" s="246"/>
      <c r="R302" s="246"/>
      <c r="S302" s="246"/>
      <c r="T302" s="246"/>
      <c r="U302" s="246"/>
      <c r="V302" s="246"/>
      <c r="W302" s="248"/>
      <c r="AN302" s="250"/>
      <c r="AO302" s="250"/>
      <c r="AP302" s="250"/>
      <c r="AV302" s="250"/>
      <c r="AW302" s="250"/>
      <c r="AX302" s="250"/>
      <c r="BR302" s="249"/>
      <c r="BS302" s="249"/>
    </row>
    <row r="303" spans="11:71" ht="15.75" customHeight="1" x14ac:dyDescent="0.25">
      <c r="K303" s="245"/>
      <c r="N303" s="246"/>
      <c r="O303" s="246"/>
      <c r="P303" s="247"/>
      <c r="Q303" s="246"/>
      <c r="R303" s="246"/>
      <c r="S303" s="246"/>
      <c r="T303" s="246"/>
      <c r="U303" s="246"/>
      <c r="V303" s="246"/>
      <c r="W303" s="248"/>
      <c r="AN303" s="250"/>
      <c r="AO303" s="250"/>
      <c r="AP303" s="250"/>
      <c r="AV303" s="250"/>
      <c r="AW303" s="250"/>
      <c r="AX303" s="250"/>
      <c r="BR303" s="249"/>
      <c r="BS303" s="249"/>
    </row>
    <row r="304" spans="11:71" ht="15.75" customHeight="1" x14ac:dyDescent="0.25">
      <c r="K304" s="245"/>
      <c r="N304" s="246"/>
      <c r="O304" s="246"/>
      <c r="P304" s="247"/>
      <c r="Q304" s="246"/>
      <c r="R304" s="246"/>
      <c r="S304" s="246"/>
      <c r="T304" s="246"/>
      <c r="U304" s="246"/>
      <c r="V304" s="246"/>
      <c r="W304" s="248"/>
      <c r="AN304" s="250"/>
      <c r="AO304" s="250"/>
      <c r="AP304" s="250"/>
      <c r="AV304" s="250"/>
      <c r="AW304" s="250"/>
      <c r="AX304" s="250"/>
      <c r="BR304" s="249"/>
      <c r="BS304" s="249"/>
    </row>
    <row r="305" spans="11:71" ht="15.75" customHeight="1" x14ac:dyDescent="0.25">
      <c r="K305" s="245"/>
      <c r="N305" s="246"/>
      <c r="O305" s="246"/>
      <c r="P305" s="247"/>
      <c r="Q305" s="246"/>
      <c r="R305" s="246"/>
      <c r="S305" s="246"/>
      <c r="T305" s="246"/>
      <c r="U305" s="246"/>
      <c r="V305" s="246"/>
      <c r="W305" s="248"/>
      <c r="AN305" s="250"/>
      <c r="AO305" s="250"/>
      <c r="AP305" s="250"/>
      <c r="AV305" s="250"/>
      <c r="AW305" s="250"/>
      <c r="AX305" s="250"/>
      <c r="BR305" s="249"/>
      <c r="BS305" s="249"/>
    </row>
    <row r="306" spans="11:71" ht="15.75" customHeight="1" x14ac:dyDescent="0.25">
      <c r="K306" s="245"/>
      <c r="N306" s="246"/>
      <c r="O306" s="246"/>
      <c r="P306" s="247"/>
      <c r="Q306" s="246"/>
      <c r="R306" s="246"/>
      <c r="S306" s="246"/>
      <c r="T306" s="246"/>
      <c r="U306" s="246"/>
      <c r="V306" s="246"/>
      <c r="W306" s="248"/>
      <c r="AN306" s="250"/>
      <c r="AO306" s="250"/>
      <c r="AP306" s="250"/>
      <c r="AV306" s="250"/>
      <c r="AW306" s="250"/>
      <c r="AX306" s="250"/>
      <c r="BR306" s="249"/>
      <c r="BS306" s="249"/>
    </row>
    <row r="307" spans="11:71" ht="15.75" customHeight="1" x14ac:dyDescent="0.25">
      <c r="K307" s="245"/>
      <c r="N307" s="246"/>
      <c r="O307" s="246"/>
      <c r="P307" s="247"/>
      <c r="Q307" s="246"/>
      <c r="R307" s="246"/>
      <c r="S307" s="246"/>
      <c r="T307" s="246"/>
      <c r="U307" s="246"/>
      <c r="V307" s="246"/>
      <c r="W307" s="248"/>
      <c r="AN307" s="250"/>
      <c r="AO307" s="250"/>
      <c r="AP307" s="250"/>
      <c r="AV307" s="250"/>
      <c r="AW307" s="250"/>
      <c r="AX307" s="250"/>
      <c r="BR307" s="249"/>
      <c r="BS307" s="249"/>
    </row>
    <row r="308" spans="11:71" ht="15.75" customHeight="1" x14ac:dyDescent="0.25">
      <c r="K308" s="245"/>
      <c r="N308" s="246"/>
      <c r="O308" s="246"/>
      <c r="P308" s="247"/>
      <c r="Q308" s="246"/>
      <c r="R308" s="246"/>
      <c r="S308" s="246"/>
      <c r="T308" s="246"/>
      <c r="U308" s="246"/>
      <c r="V308" s="246"/>
      <c r="W308" s="248"/>
      <c r="AN308" s="250"/>
      <c r="AO308" s="250"/>
      <c r="AP308" s="250"/>
      <c r="AV308" s="250"/>
      <c r="AW308" s="250"/>
      <c r="AX308" s="250"/>
      <c r="BR308" s="249"/>
      <c r="BS308" s="249"/>
    </row>
    <row r="309" spans="11:71" ht="15.75" customHeight="1" x14ac:dyDescent="0.25">
      <c r="K309" s="245"/>
      <c r="N309" s="246"/>
      <c r="O309" s="246"/>
      <c r="P309" s="247"/>
      <c r="Q309" s="246"/>
      <c r="R309" s="246"/>
      <c r="S309" s="246"/>
      <c r="T309" s="246"/>
      <c r="U309" s="246"/>
      <c r="V309" s="246"/>
      <c r="W309" s="248"/>
      <c r="AN309" s="250"/>
      <c r="AO309" s="250"/>
      <c r="AP309" s="250"/>
      <c r="AV309" s="250"/>
      <c r="AW309" s="250"/>
      <c r="AX309" s="250"/>
      <c r="BR309" s="249"/>
      <c r="BS309" s="249"/>
    </row>
    <row r="310" spans="11:71" ht="15.75" customHeight="1" x14ac:dyDescent="0.25">
      <c r="K310" s="245"/>
      <c r="N310" s="246"/>
      <c r="O310" s="246"/>
      <c r="P310" s="247"/>
      <c r="Q310" s="246"/>
      <c r="R310" s="246"/>
      <c r="S310" s="246"/>
      <c r="T310" s="246"/>
      <c r="U310" s="246"/>
      <c r="V310" s="246"/>
      <c r="W310" s="248"/>
      <c r="AN310" s="250"/>
      <c r="AO310" s="250"/>
      <c r="AP310" s="250"/>
      <c r="AV310" s="250"/>
      <c r="AW310" s="250"/>
      <c r="AX310" s="250"/>
      <c r="BR310" s="249"/>
      <c r="BS310" s="249"/>
    </row>
    <row r="311" spans="11:71" ht="15.75" customHeight="1" x14ac:dyDescent="0.25">
      <c r="K311" s="245"/>
      <c r="N311" s="246"/>
      <c r="O311" s="246"/>
      <c r="P311" s="247"/>
      <c r="Q311" s="246"/>
      <c r="R311" s="246"/>
      <c r="S311" s="246"/>
      <c r="T311" s="246"/>
      <c r="U311" s="246"/>
      <c r="V311" s="246"/>
      <c r="W311" s="248"/>
      <c r="AN311" s="250"/>
      <c r="AO311" s="250"/>
      <c r="AP311" s="250"/>
      <c r="AV311" s="250"/>
      <c r="AW311" s="250"/>
      <c r="AX311" s="250"/>
      <c r="BR311" s="249"/>
      <c r="BS311" s="249"/>
    </row>
    <row r="312" spans="11:71" ht="15.75" customHeight="1" x14ac:dyDescent="0.25">
      <c r="K312" s="245"/>
      <c r="N312" s="246"/>
      <c r="O312" s="246"/>
      <c r="P312" s="247"/>
      <c r="Q312" s="246"/>
      <c r="R312" s="246"/>
      <c r="S312" s="246"/>
      <c r="T312" s="246"/>
      <c r="U312" s="246"/>
      <c r="V312" s="246"/>
      <c r="W312" s="248"/>
      <c r="AN312" s="250"/>
      <c r="AO312" s="250"/>
      <c r="AP312" s="250"/>
      <c r="AV312" s="250"/>
      <c r="AW312" s="250"/>
      <c r="AX312" s="250"/>
      <c r="BR312" s="249"/>
      <c r="BS312" s="249"/>
    </row>
    <row r="313" spans="11:71" ht="15.75" customHeight="1" x14ac:dyDescent="0.25">
      <c r="K313" s="245"/>
      <c r="N313" s="246"/>
      <c r="O313" s="246"/>
      <c r="P313" s="247"/>
      <c r="Q313" s="246"/>
      <c r="R313" s="246"/>
      <c r="S313" s="246"/>
      <c r="T313" s="246"/>
      <c r="U313" s="246"/>
      <c r="V313" s="246"/>
      <c r="W313" s="248"/>
      <c r="AN313" s="250"/>
      <c r="AO313" s="250"/>
      <c r="AP313" s="250"/>
      <c r="AV313" s="250"/>
      <c r="AW313" s="250"/>
      <c r="AX313" s="250"/>
      <c r="BR313" s="249"/>
      <c r="BS313" s="249"/>
    </row>
    <row r="314" spans="11:71" ht="15.75" customHeight="1" x14ac:dyDescent="0.25">
      <c r="K314" s="245"/>
      <c r="N314" s="246"/>
      <c r="O314" s="246"/>
      <c r="P314" s="247"/>
      <c r="Q314" s="246"/>
      <c r="R314" s="246"/>
      <c r="S314" s="246"/>
      <c r="T314" s="246"/>
      <c r="U314" s="246"/>
      <c r="V314" s="246"/>
      <c r="W314" s="248"/>
      <c r="AN314" s="250"/>
      <c r="AO314" s="250"/>
      <c r="AP314" s="250"/>
      <c r="AV314" s="250"/>
      <c r="AW314" s="250"/>
      <c r="AX314" s="250"/>
      <c r="BR314" s="249"/>
      <c r="BS314" s="249"/>
    </row>
    <row r="315" spans="11:71" ht="15.75" customHeight="1" x14ac:dyDescent="0.25">
      <c r="K315" s="245"/>
      <c r="N315" s="246"/>
      <c r="O315" s="246"/>
      <c r="P315" s="247"/>
      <c r="Q315" s="246"/>
      <c r="R315" s="246"/>
      <c r="S315" s="246"/>
      <c r="T315" s="246"/>
      <c r="U315" s="246"/>
      <c r="V315" s="246"/>
      <c r="W315" s="248"/>
      <c r="AN315" s="250"/>
      <c r="AO315" s="250"/>
      <c r="AP315" s="250"/>
      <c r="AV315" s="250"/>
      <c r="AW315" s="250"/>
      <c r="AX315" s="250"/>
      <c r="BR315" s="249"/>
      <c r="BS315" s="249"/>
    </row>
    <row r="316" spans="11:71" ht="15.75" customHeight="1" x14ac:dyDescent="0.25">
      <c r="K316" s="245"/>
      <c r="N316" s="246"/>
      <c r="O316" s="246"/>
      <c r="P316" s="247"/>
      <c r="Q316" s="246"/>
      <c r="R316" s="246"/>
      <c r="S316" s="246"/>
      <c r="T316" s="246"/>
      <c r="U316" s="246"/>
      <c r="V316" s="246"/>
      <c r="W316" s="248"/>
      <c r="AN316" s="250"/>
      <c r="AO316" s="250"/>
      <c r="AP316" s="250"/>
      <c r="AV316" s="250"/>
      <c r="AW316" s="250"/>
      <c r="AX316" s="250"/>
      <c r="BR316" s="249"/>
      <c r="BS316" s="249"/>
    </row>
    <row r="317" spans="11:71" ht="15.75" customHeight="1" x14ac:dyDescent="0.25">
      <c r="K317" s="245"/>
      <c r="N317" s="246"/>
      <c r="O317" s="246"/>
      <c r="P317" s="247"/>
      <c r="Q317" s="246"/>
      <c r="R317" s="246"/>
      <c r="S317" s="246"/>
      <c r="T317" s="246"/>
      <c r="U317" s="246"/>
      <c r="V317" s="246"/>
      <c r="W317" s="248"/>
      <c r="AN317" s="250"/>
      <c r="AO317" s="250"/>
      <c r="AP317" s="250"/>
      <c r="AV317" s="250"/>
      <c r="AW317" s="250"/>
      <c r="AX317" s="250"/>
      <c r="BR317" s="249"/>
      <c r="BS317" s="249"/>
    </row>
    <row r="318" spans="11:71" ht="15.75" customHeight="1" x14ac:dyDescent="0.25">
      <c r="K318" s="245"/>
      <c r="N318" s="246"/>
      <c r="O318" s="246"/>
      <c r="P318" s="247"/>
      <c r="Q318" s="246"/>
      <c r="R318" s="246"/>
      <c r="S318" s="246"/>
      <c r="T318" s="246"/>
      <c r="U318" s="246"/>
      <c r="V318" s="246"/>
      <c r="W318" s="248"/>
      <c r="AN318" s="250"/>
      <c r="AO318" s="250"/>
      <c r="AP318" s="250"/>
      <c r="AV318" s="250"/>
      <c r="AW318" s="250"/>
      <c r="AX318" s="250"/>
      <c r="BR318" s="249"/>
      <c r="BS318" s="249"/>
    </row>
    <row r="319" spans="11:71" ht="15.75" customHeight="1" x14ac:dyDescent="0.25">
      <c r="K319" s="245"/>
      <c r="N319" s="246"/>
      <c r="O319" s="246"/>
      <c r="P319" s="247"/>
      <c r="Q319" s="246"/>
      <c r="R319" s="246"/>
      <c r="S319" s="246"/>
      <c r="T319" s="246"/>
      <c r="U319" s="246"/>
      <c r="V319" s="246"/>
      <c r="W319" s="248"/>
      <c r="AN319" s="250"/>
      <c r="AO319" s="250"/>
      <c r="AP319" s="250"/>
      <c r="AV319" s="250"/>
      <c r="AW319" s="250"/>
      <c r="AX319" s="250"/>
      <c r="BR319" s="249"/>
      <c r="BS319" s="249"/>
    </row>
    <row r="320" spans="11:71" ht="15.75" customHeight="1" x14ac:dyDescent="0.25">
      <c r="K320" s="245"/>
      <c r="N320" s="246"/>
      <c r="O320" s="246"/>
      <c r="P320" s="247"/>
      <c r="Q320" s="246"/>
      <c r="R320" s="246"/>
      <c r="S320" s="246"/>
      <c r="T320" s="246"/>
      <c r="U320" s="246"/>
      <c r="V320" s="246"/>
      <c r="W320" s="248"/>
      <c r="AN320" s="250"/>
      <c r="AO320" s="250"/>
      <c r="AP320" s="250"/>
      <c r="AV320" s="250"/>
      <c r="AW320" s="250"/>
      <c r="AX320" s="250"/>
      <c r="BR320" s="249"/>
      <c r="BS320" s="249"/>
    </row>
    <row r="321" spans="11:71" ht="15.75" customHeight="1" x14ac:dyDescent="0.25">
      <c r="K321" s="245"/>
      <c r="N321" s="246"/>
      <c r="O321" s="246"/>
      <c r="P321" s="247"/>
      <c r="Q321" s="246"/>
      <c r="R321" s="246"/>
      <c r="S321" s="246"/>
      <c r="T321" s="246"/>
      <c r="U321" s="246"/>
      <c r="V321" s="246"/>
      <c r="W321" s="248"/>
      <c r="AN321" s="250"/>
      <c r="AO321" s="250"/>
      <c r="AP321" s="250"/>
      <c r="AV321" s="250"/>
      <c r="AW321" s="250"/>
      <c r="AX321" s="250"/>
      <c r="BR321" s="249"/>
      <c r="BS321" s="249"/>
    </row>
    <row r="322" spans="11:71" ht="15.75" customHeight="1" x14ac:dyDescent="0.25">
      <c r="K322" s="245"/>
      <c r="N322" s="246"/>
      <c r="O322" s="246"/>
      <c r="P322" s="247"/>
      <c r="Q322" s="246"/>
      <c r="R322" s="246"/>
      <c r="S322" s="246"/>
      <c r="T322" s="246"/>
      <c r="U322" s="246"/>
      <c r="V322" s="246"/>
      <c r="W322" s="248"/>
      <c r="AN322" s="250"/>
      <c r="AO322" s="250"/>
      <c r="AP322" s="250"/>
      <c r="AV322" s="250"/>
      <c r="AW322" s="250"/>
      <c r="AX322" s="250"/>
      <c r="BR322" s="249"/>
      <c r="BS322" s="249"/>
    </row>
    <row r="323" spans="11:71" ht="15.75" customHeight="1" x14ac:dyDescent="0.25">
      <c r="K323" s="245"/>
      <c r="N323" s="246"/>
      <c r="O323" s="246"/>
      <c r="P323" s="247"/>
      <c r="Q323" s="246"/>
      <c r="R323" s="246"/>
      <c r="S323" s="246"/>
      <c r="T323" s="246"/>
      <c r="U323" s="246"/>
      <c r="V323" s="246"/>
      <c r="W323" s="248"/>
      <c r="AN323" s="250"/>
      <c r="AO323" s="250"/>
      <c r="AP323" s="250"/>
      <c r="AV323" s="250"/>
      <c r="AW323" s="250"/>
      <c r="AX323" s="250"/>
      <c r="BR323" s="249"/>
      <c r="BS323" s="249"/>
    </row>
    <row r="324" spans="11:71" ht="15.75" customHeight="1" x14ac:dyDescent="0.25">
      <c r="K324" s="245"/>
      <c r="N324" s="246"/>
      <c r="O324" s="246"/>
      <c r="P324" s="247"/>
      <c r="Q324" s="246"/>
      <c r="R324" s="246"/>
      <c r="S324" s="246"/>
      <c r="T324" s="246"/>
      <c r="U324" s="246"/>
      <c r="V324" s="246"/>
      <c r="W324" s="248"/>
      <c r="AN324" s="250"/>
      <c r="AO324" s="250"/>
      <c r="AP324" s="250"/>
      <c r="AV324" s="250"/>
      <c r="AW324" s="250"/>
      <c r="AX324" s="250"/>
      <c r="BR324" s="249"/>
      <c r="BS324" s="249"/>
    </row>
    <row r="325" spans="11:71" ht="15.75" customHeight="1" x14ac:dyDescent="0.25">
      <c r="K325" s="245"/>
      <c r="N325" s="246"/>
      <c r="O325" s="246"/>
      <c r="P325" s="247"/>
      <c r="Q325" s="246"/>
      <c r="R325" s="246"/>
      <c r="S325" s="246"/>
      <c r="T325" s="246"/>
      <c r="U325" s="246"/>
      <c r="V325" s="246"/>
      <c r="W325" s="248"/>
      <c r="AN325" s="250"/>
      <c r="AO325" s="250"/>
      <c r="AP325" s="250"/>
      <c r="AV325" s="250"/>
      <c r="AW325" s="250"/>
      <c r="AX325" s="250"/>
      <c r="BR325" s="249"/>
      <c r="BS325" s="249"/>
    </row>
    <row r="326" spans="11:71" ht="15.75" customHeight="1" x14ac:dyDescent="0.25">
      <c r="K326" s="245"/>
      <c r="N326" s="246"/>
      <c r="O326" s="246"/>
      <c r="P326" s="247"/>
      <c r="Q326" s="246"/>
      <c r="R326" s="246"/>
      <c r="S326" s="246"/>
      <c r="T326" s="246"/>
      <c r="U326" s="246"/>
      <c r="V326" s="246"/>
      <c r="W326" s="248"/>
      <c r="AN326" s="250"/>
      <c r="AO326" s="250"/>
      <c r="AP326" s="250"/>
      <c r="AV326" s="250"/>
      <c r="AW326" s="250"/>
      <c r="AX326" s="250"/>
      <c r="BR326" s="249"/>
      <c r="BS326" s="249"/>
    </row>
    <row r="327" spans="11:71" ht="15.75" customHeight="1" x14ac:dyDescent="0.25">
      <c r="K327" s="245"/>
      <c r="N327" s="246"/>
      <c r="O327" s="246"/>
      <c r="P327" s="247"/>
      <c r="Q327" s="246"/>
      <c r="R327" s="246"/>
      <c r="S327" s="246"/>
      <c r="T327" s="246"/>
      <c r="U327" s="246"/>
      <c r="V327" s="246"/>
      <c r="W327" s="248"/>
      <c r="AN327" s="250"/>
      <c r="AO327" s="250"/>
      <c r="AP327" s="250"/>
      <c r="AV327" s="250"/>
      <c r="AW327" s="250"/>
      <c r="AX327" s="250"/>
      <c r="BR327" s="249"/>
      <c r="BS327" s="249"/>
    </row>
    <row r="328" spans="11:71" ht="15.75" customHeight="1" x14ac:dyDescent="0.25">
      <c r="K328" s="245"/>
      <c r="N328" s="246"/>
      <c r="O328" s="246"/>
      <c r="P328" s="247"/>
      <c r="Q328" s="246"/>
      <c r="R328" s="246"/>
      <c r="S328" s="246"/>
      <c r="T328" s="246"/>
      <c r="U328" s="246"/>
      <c r="V328" s="246"/>
      <c r="W328" s="248"/>
      <c r="AN328" s="250"/>
      <c r="AO328" s="250"/>
      <c r="AP328" s="250"/>
      <c r="AV328" s="250"/>
      <c r="AW328" s="250"/>
      <c r="AX328" s="250"/>
      <c r="BR328" s="249"/>
      <c r="BS328" s="249"/>
    </row>
    <row r="329" spans="11:71" ht="15.75" customHeight="1" x14ac:dyDescent="0.25">
      <c r="K329" s="245"/>
      <c r="N329" s="246"/>
      <c r="O329" s="246"/>
      <c r="P329" s="247"/>
      <c r="Q329" s="246"/>
      <c r="R329" s="246"/>
      <c r="S329" s="246"/>
      <c r="T329" s="246"/>
      <c r="U329" s="246"/>
      <c r="V329" s="246"/>
      <c r="W329" s="248"/>
      <c r="AN329" s="250"/>
      <c r="AO329" s="250"/>
      <c r="AP329" s="250"/>
      <c r="AV329" s="250"/>
      <c r="AW329" s="250"/>
      <c r="AX329" s="250"/>
      <c r="BR329" s="249"/>
      <c r="BS329" s="249"/>
    </row>
    <row r="330" spans="11:71" ht="15.75" customHeight="1" x14ac:dyDescent="0.25">
      <c r="K330" s="245"/>
      <c r="N330" s="246"/>
      <c r="O330" s="246"/>
      <c r="P330" s="247"/>
      <c r="Q330" s="246"/>
      <c r="R330" s="246"/>
      <c r="S330" s="246"/>
      <c r="T330" s="246"/>
      <c r="U330" s="246"/>
      <c r="V330" s="246"/>
      <c r="W330" s="248"/>
      <c r="AN330" s="250"/>
      <c r="AO330" s="250"/>
      <c r="AP330" s="250"/>
      <c r="AV330" s="250"/>
      <c r="AW330" s="250"/>
      <c r="AX330" s="250"/>
      <c r="BR330" s="249"/>
      <c r="BS330" s="249"/>
    </row>
    <row r="331" spans="11:71" ht="15.75" customHeight="1" x14ac:dyDescent="0.25">
      <c r="K331" s="245"/>
      <c r="N331" s="246"/>
      <c r="O331" s="246"/>
      <c r="P331" s="247"/>
      <c r="Q331" s="246"/>
      <c r="R331" s="246"/>
      <c r="S331" s="246"/>
      <c r="T331" s="246"/>
      <c r="U331" s="246"/>
      <c r="V331" s="246"/>
      <c r="W331" s="248"/>
      <c r="AN331" s="250"/>
      <c r="AO331" s="250"/>
      <c r="AP331" s="250"/>
      <c r="AV331" s="250"/>
      <c r="AW331" s="250"/>
      <c r="AX331" s="250"/>
      <c r="BR331" s="249"/>
      <c r="BS331" s="249"/>
    </row>
    <row r="332" spans="11:71" ht="15.75" customHeight="1" x14ac:dyDescent="0.25">
      <c r="K332" s="245"/>
      <c r="N332" s="246"/>
      <c r="O332" s="246"/>
      <c r="P332" s="247"/>
      <c r="Q332" s="246"/>
      <c r="R332" s="246"/>
      <c r="S332" s="246"/>
      <c r="T332" s="246"/>
      <c r="U332" s="246"/>
      <c r="V332" s="246"/>
      <c r="W332" s="248"/>
      <c r="AN332" s="250"/>
      <c r="AO332" s="250"/>
      <c r="AP332" s="250"/>
      <c r="AV332" s="250"/>
      <c r="AW332" s="250"/>
      <c r="AX332" s="250"/>
      <c r="BR332" s="249"/>
      <c r="BS332" s="249"/>
    </row>
    <row r="333" spans="11:71" ht="15.75" customHeight="1" x14ac:dyDescent="0.25">
      <c r="K333" s="245"/>
      <c r="N333" s="246"/>
      <c r="O333" s="246"/>
      <c r="P333" s="247"/>
      <c r="Q333" s="246"/>
      <c r="R333" s="246"/>
      <c r="S333" s="246"/>
      <c r="T333" s="246"/>
      <c r="U333" s="246"/>
      <c r="V333" s="246"/>
      <c r="W333" s="248"/>
      <c r="AN333" s="250"/>
      <c r="AO333" s="250"/>
      <c r="AP333" s="250"/>
      <c r="AV333" s="250"/>
      <c r="AW333" s="250"/>
      <c r="AX333" s="250"/>
      <c r="BR333" s="249"/>
      <c r="BS333" s="249"/>
    </row>
    <row r="334" spans="11:71" ht="15.75" customHeight="1" x14ac:dyDescent="0.25">
      <c r="K334" s="245"/>
      <c r="N334" s="246"/>
      <c r="O334" s="246"/>
      <c r="P334" s="247"/>
      <c r="Q334" s="246"/>
      <c r="R334" s="246"/>
      <c r="S334" s="246"/>
      <c r="T334" s="246"/>
      <c r="U334" s="246"/>
      <c r="V334" s="246"/>
      <c r="W334" s="248"/>
      <c r="AN334" s="250"/>
      <c r="AO334" s="250"/>
      <c r="AP334" s="250"/>
      <c r="AV334" s="250"/>
      <c r="AW334" s="250"/>
      <c r="AX334" s="250"/>
      <c r="BR334" s="249"/>
      <c r="BS334" s="249"/>
    </row>
    <row r="335" spans="11:71" ht="15.75" customHeight="1" x14ac:dyDescent="0.25">
      <c r="K335" s="245"/>
      <c r="N335" s="246"/>
      <c r="O335" s="246"/>
      <c r="P335" s="247"/>
      <c r="Q335" s="246"/>
      <c r="R335" s="246"/>
      <c r="S335" s="246"/>
      <c r="T335" s="246"/>
      <c r="U335" s="246"/>
      <c r="V335" s="246"/>
      <c r="W335" s="248"/>
      <c r="AN335" s="250"/>
      <c r="AO335" s="250"/>
      <c r="AP335" s="250"/>
      <c r="AV335" s="250"/>
      <c r="AW335" s="250"/>
      <c r="AX335" s="250"/>
      <c r="BR335" s="249"/>
      <c r="BS335" s="249"/>
    </row>
    <row r="336" spans="11:71" ht="15.75" customHeight="1" x14ac:dyDescent="0.25">
      <c r="K336" s="245"/>
      <c r="N336" s="246"/>
      <c r="O336" s="246"/>
      <c r="P336" s="247"/>
      <c r="Q336" s="246"/>
      <c r="R336" s="246"/>
      <c r="S336" s="246"/>
      <c r="T336" s="246"/>
      <c r="U336" s="246"/>
      <c r="V336" s="246"/>
      <c r="W336" s="248"/>
      <c r="AN336" s="250"/>
      <c r="AO336" s="250"/>
      <c r="AP336" s="250"/>
      <c r="AV336" s="250"/>
      <c r="AW336" s="250"/>
      <c r="AX336" s="250"/>
      <c r="BR336" s="249"/>
      <c r="BS336" s="249"/>
    </row>
    <row r="337" spans="11:71" ht="15.75" customHeight="1" x14ac:dyDescent="0.25">
      <c r="K337" s="245"/>
      <c r="N337" s="246"/>
      <c r="O337" s="246"/>
      <c r="P337" s="247"/>
      <c r="Q337" s="246"/>
      <c r="R337" s="246"/>
      <c r="S337" s="246"/>
      <c r="T337" s="246"/>
      <c r="U337" s="246"/>
      <c r="V337" s="246"/>
      <c r="W337" s="248"/>
      <c r="AN337" s="250"/>
      <c r="AO337" s="250"/>
      <c r="AP337" s="250"/>
      <c r="AV337" s="250"/>
      <c r="AW337" s="250"/>
      <c r="AX337" s="250"/>
      <c r="BR337" s="249"/>
      <c r="BS337" s="249"/>
    </row>
    <row r="338" spans="11:71" ht="15.75" customHeight="1" x14ac:dyDescent="0.25">
      <c r="K338" s="245"/>
      <c r="N338" s="246"/>
      <c r="O338" s="246"/>
      <c r="P338" s="247"/>
      <c r="Q338" s="246"/>
      <c r="R338" s="246"/>
      <c r="S338" s="246"/>
      <c r="T338" s="246"/>
      <c r="U338" s="246"/>
      <c r="V338" s="246"/>
      <c r="W338" s="248"/>
      <c r="AN338" s="250"/>
      <c r="AO338" s="250"/>
      <c r="AP338" s="250"/>
      <c r="AV338" s="250"/>
      <c r="AW338" s="250"/>
      <c r="AX338" s="250"/>
      <c r="BR338" s="249"/>
      <c r="BS338" s="249"/>
    </row>
    <row r="339" spans="11:71" ht="15.75" customHeight="1" x14ac:dyDescent="0.25">
      <c r="K339" s="245"/>
      <c r="N339" s="246"/>
      <c r="O339" s="246"/>
      <c r="P339" s="247"/>
      <c r="Q339" s="246"/>
      <c r="R339" s="246"/>
      <c r="S339" s="246"/>
      <c r="T339" s="246"/>
      <c r="U339" s="246"/>
      <c r="V339" s="246"/>
      <c r="W339" s="248"/>
      <c r="AN339" s="250"/>
      <c r="AO339" s="250"/>
      <c r="AP339" s="250"/>
      <c r="AV339" s="250"/>
      <c r="AW339" s="250"/>
      <c r="AX339" s="250"/>
      <c r="BR339" s="249"/>
      <c r="BS339" s="249"/>
    </row>
    <row r="340" spans="11:71" ht="15.75" customHeight="1" x14ac:dyDescent="0.25">
      <c r="K340" s="245"/>
      <c r="N340" s="246"/>
      <c r="O340" s="246"/>
      <c r="P340" s="247"/>
      <c r="Q340" s="246"/>
      <c r="R340" s="246"/>
      <c r="S340" s="246"/>
      <c r="T340" s="246"/>
      <c r="U340" s="246"/>
      <c r="V340" s="246"/>
      <c r="W340" s="248"/>
      <c r="AN340" s="250"/>
      <c r="AO340" s="250"/>
      <c r="AP340" s="250"/>
      <c r="AV340" s="250"/>
      <c r="AW340" s="250"/>
      <c r="AX340" s="250"/>
      <c r="BR340" s="249"/>
      <c r="BS340" s="249"/>
    </row>
    <row r="341" spans="11:71" ht="15.75" customHeight="1" x14ac:dyDescent="0.25">
      <c r="K341" s="245"/>
      <c r="N341" s="246"/>
      <c r="O341" s="246"/>
      <c r="P341" s="247"/>
      <c r="Q341" s="246"/>
      <c r="R341" s="246"/>
      <c r="S341" s="246"/>
      <c r="T341" s="246"/>
      <c r="U341" s="246"/>
      <c r="V341" s="246"/>
      <c r="W341" s="248"/>
      <c r="AN341" s="250"/>
      <c r="AO341" s="250"/>
      <c r="AP341" s="250"/>
      <c r="AV341" s="250"/>
      <c r="AW341" s="250"/>
      <c r="AX341" s="250"/>
      <c r="BR341" s="249"/>
      <c r="BS341" s="249"/>
    </row>
    <row r="342" spans="11:71" ht="15.75" customHeight="1" x14ac:dyDescent="0.25">
      <c r="K342" s="245"/>
      <c r="N342" s="246"/>
      <c r="O342" s="246"/>
      <c r="P342" s="247"/>
      <c r="Q342" s="246"/>
      <c r="R342" s="246"/>
      <c r="S342" s="246"/>
      <c r="T342" s="246"/>
      <c r="U342" s="246"/>
      <c r="V342" s="246"/>
      <c r="W342" s="248"/>
      <c r="AN342" s="250"/>
      <c r="AO342" s="250"/>
      <c r="AP342" s="250"/>
      <c r="AV342" s="250"/>
      <c r="AW342" s="250"/>
      <c r="AX342" s="250"/>
      <c r="BR342" s="249"/>
      <c r="BS342" s="249"/>
    </row>
    <row r="343" spans="11:71" ht="15.75" customHeight="1" x14ac:dyDescent="0.25">
      <c r="K343" s="245"/>
      <c r="N343" s="246"/>
      <c r="O343" s="246"/>
      <c r="P343" s="247"/>
      <c r="Q343" s="246"/>
      <c r="R343" s="246"/>
      <c r="S343" s="246"/>
      <c r="T343" s="246"/>
      <c r="U343" s="246"/>
      <c r="V343" s="246"/>
      <c r="W343" s="248"/>
      <c r="AN343" s="250"/>
      <c r="AO343" s="250"/>
      <c r="AP343" s="250"/>
      <c r="AV343" s="250"/>
      <c r="AW343" s="250"/>
      <c r="AX343" s="250"/>
      <c r="BR343" s="249"/>
      <c r="BS343" s="249"/>
    </row>
    <row r="344" spans="11:71" ht="15.75" customHeight="1" x14ac:dyDescent="0.25">
      <c r="K344" s="245"/>
      <c r="N344" s="246"/>
      <c r="O344" s="246"/>
      <c r="P344" s="247"/>
      <c r="Q344" s="246"/>
      <c r="R344" s="246"/>
      <c r="S344" s="246"/>
      <c r="T344" s="246"/>
      <c r="U344" s="246"/>
      <c r="V344" s="246"/>
      <c r="W344" s="248"/>
      <c r="AN344" s="250"/>
      <c r="AO344" s="250"/>
      <c r="AP344" s="250"/>
      <c r="AV344" s="250"/>
      <c r="AW344" s="250"/>
      <c r="AX344" s="250"/>
      <c r="BR344" s="249"/>
      <c r="BS344" s="249"/>
    </row>
    <row r="345" spans="11:71" ht="15.75" customHeight="1" x14ac:dyDescent="0.25">
      <c r="K345" s="245"/>
      <c r="N345" s="246"/>
      <c r="O345" s="246"/>
      <c r="P345" s="247"/>
      <c r="Q345" s="246"/>
      <c r="R345" s="246"/>
      <c r="S345" s="246"/>
      <c r="T345" s="246"/>
      <c r="U345" s="246"/>
      <c r="V345" s="246"/>
      <c r="W345" s="248"/>
      <c r="AN345" s="250"/>
      <c r="AO345" s="250"/>
      <c r="AP345" s="250"/>
      <c r="AV345" s="250"/>
      <c r="AW345" s="250"/>
      <c r="AX345" s="250"/>
      <c r="BR345" s="249"/>
      <c r="BS345" s="249"/>
    </row>
    <row r="346" spans="11:71" ht="15.75" customHeight="1" x14ac:dyDescent="0.25">
      <c r="K346" s="245"/>
      <c r="N346" s="246"/>
      <c r="O346" s="246"/>
      <c r="P346" s="247"/>
      <c r="Q346" s="246"/>
      <c r="R346" s="246"/>
      <c r="S346" s="246"/>
      <c r="T346" s="246"/>
      <c r="U346" s="246"/>
      <c r="V346" s="246"/>
      <c r="W346" s="248"/>
      <c r="AN346" s="250"/>
      <c r="AO346" s="250"/>
      <c r="AP346" s="250"/>
      <c r="AV346" s="250"/>
      <c r="AW346" s="250"/>
      <c r="AX346" s="250"/>
      <c r="BR346" s="249"/>
      <c r="BS346" s="249"/>
    </row>
    <row r="347" spans="11:71" ht="15.75" customHeight="1" x14ac:dyDescent="0.25">
      <c r="K347" s="245"/>
      <c r="N347" s="246"/>
      <c r="O347" s="246"/>
      <c r="P347" s="247"/>
      <c r="Q347" s="246"/>
      <c r="R347" s="246"/>
      <c r="S347" s="246"/>
      <c r="T347" s="246"/>
      <c r="U347" s="246"/>
      <c r="V347" s="246"/>
      <c r="W347" s="248"/>
      <c r="AN347" s="250"/>
      <c r="AO347" s="250"/>
      <c r="AP347" s="250"/>
      <c r="AV347" s="250"/>
      <c r="AW347" s="250"/>
      <c r="AX347" s="250"/>
      <c r="BR347" s="249"/>
      <c r="BS347" s="249"/>
    </row>
    <row r="348" spans="11:71" ht="15.75" customHeight="1" x14ac:dyDescent="0.25">
      <c r="K348" s="245"/>
      <c r="N348" s="246"/>
      <c r="O348" s="246"/>
      <c r="P348" s="247"/>
      <c r="Q348" s="246"/>
      <c r="R348" s="246"/>
      <c r="S348" s="246"/>
      <c r="T348" s="246"/>
      <c r="U348" s="246"/>
      <c r="V348" s="246"/>
      <c r="W348" s="248"/>
      <c r="AN348" s="250"/>
      <c r="AO348" s="250"/>
      <c r="AP348" s="250"/>
      <c r="AV348" s="250"/>
      <c r="AW348" s="250"/>
      <c r="AX348" s="250"/>
      <c r="BR348" s="249"/>
      <c r="BS348" s="249"/>
    </row>
    <row r="349" spans="11:71" ht="15.75" customHeight="1" x14ac:dyDescent="0.25">
      <c r="K349" s="245"/>
      <c r="N349" s="246"/>
      <c r="O349" s="246"/>
      <c r="P349" s="247"/>
      <c r="Q349" s="246"/>
      <c r="R349" s="246"/>
      <c r="S349" s="246"/>
      <c r="T349" s="246"/>
      <c r="U349" s="246"/>
      <c r="V349" s="246"/>
      <c r="W349" s="248"/>
      <c r="AN349" s="250"/>
      <c r="AO349" s="250"/>
      <c r="AP349" s="250"/>
      <c r="AV349" s="250"/>
      <c r="AW349" s="250"/>
      <c r="AX349" s="250"/>
      <c r="BR349" s="249"/>
      <c r="BS349" s="249"/>
    </row>
    <row r="350" spans="11:71" ht="15.75" customHeight="1" x14ac:dyDescent="0.25">
      <c r="K350" s="245"/>
      <c r="N350" s="246"/>
      <c r="O350" s="246"/>
      <c r="P350" s="247"/>
      <c r="Q350" s="246"/>
      <c r="R350" s="246"/>
      <c r="S350" s="246"/>
      <c r="T350" s="246"/>
      <c r="U350" s="246"/>
      <c r="V350" s="246"/>
      <c r="W350" s="248"/>
      <c r="AN350" s="250"/>
      <c r="AO350" s="250"/>
      <c r="AP350" s="250"/>
      <c r="AV350" s="250"/>
      <c r="AW350" s="250"/>
      <c r="AX350" s="250"/>
      <c r="BR350" s="249"/>
      <c r="BS350" s="249"/>
    </row>
    <row r="351" spans="11:71" ht="15.75" customHeight="1" x14ac:dyDescent="0.25">
      <c r="K351" s="245"/>
      <c r="N351" s="246"/>
      <c r="O351" s="246"/>
      <c r="P351" s="247"/>
      <c r="Q351" s="246"/>
      <c r="R351" s="246"/>
      <c r="S351" s="246"/>
      <c r="T351" s="246"/>
      <c r="U351" s="246"/>
      <c r="V351" s="246"/>
      <c r="W351" s="248"/>
      <c r="AN351" s="250"/>
      <c r="AO351" s="250"/>
      <c r="AP351" s="250"/>
      <c r="AV351" s="250"/>
      <c r="AW351" s="250"/>
      <c r="AX351" s="250"/>
      <c r="BR351" s="249"/>
      <c r="BS351" s="249"/>
    </row>
    <row r="352" spans="11:71" ht="15.75" customHeight="1" x14ac:dyDescent="0.25">
      <c r="K352" s="245"/>
      <c r="N352" s="246"/>
      <c r="O352" s="246"/>
      <c r="P352" s="247"/>
      <c r="Q352" s="246"/>
      <c r="R352" s="246"/>
      <c r="S352" s="246"/>
      <c r="T352" s="246"/>
      <c r="U352" s="246"/>
      <c r="V352" s="246"/>
      <c r="W352" s="248"/>
      <c r="AN352" s="250"/>
      <c r="AO352" s="250"/>
      <c r="AP352" s="250"/>
      <c r="AV352" s="250"/>
      <c r="AW352" s="250"/>
      <c r="AX352" s="250"/>
      <c r="BR352" s="249"/>
      <c r="BS352" s="249"/>
    </row>
    <row r="353" spans="11:71" ht="15.75" customHeight="1" x14ac:dyDescent="0.25">
      <c r="K353" s="245"/>
      <c r="N353" s="246"/>
      <c r="O353" s="246"/>
      <c r="P353" s="247"/>
      <c r="Q353" s="246"/>
      <c r="R353" s="246"/>
      <c r="S353" s="246"/>
      <c r="T353" s="246"/>
      <c r="U353" s="246"/>
      <c r="V353" s="246"/>
      <c r="W353" s="248"/>
      <c r="AN353" s="250"/>
      <c r="AO353" s="250"/>
      <c r="AP353" s="250"/>
      <c r="AV353" s="250"/>
      <c r="AW353" s="250"/>
      <c r="AX353" s="250"/>
      <c r="BR353" s="249"/>
      <c r="BS353" s="249"/>
    </row>
    <row r="354" spans="11:71" ht="15.75" customHeight="1" x14ac:dyDescent="0.25">
      <c r="K354" s="245"/>
      <c r="N354" s="246"/>
      <c r="O354" s="246"/>
      <c r="P354" s="247"/>
      <c r="Q354" s="246"/>
      <c r="R354" s="246"/>
      <c r="S354" s="246"/>
      <c r="T354" s="246"/>
      <c r="U354" s="246"/>
      <c r="V354" s="246"/>
      <c r="W354" s="248"/>
      <c r="AN354" s="250"/>
      <c r="AO354" s="250"/>
      <c r="AP354" s="250"/>
      <c r="AV354" s="250"/>
      <c r="AW354" s="250"/>
      <c r="AX354" s="250"/>
      <c r="BR354" s="249"/>
      <c r="BS354" s="249"/>
    </row>
    <row r="355" spans="11:71" ht="15.75" customHeight="1" x14ac:dyDescent="0.25">
      <c r="K355" s="245"/>
      <c r="N355" s="246"/>
      <c r="O355" s="246"/>
      <c r="P355" s="247"/>
      <c r="Q355" s="246"/>
      <c r="R355" s="246"/>
      <c r="S355" s="246"/>
      <c r="T355" s="246"/>
      <c r="U355" s="246"/>
      <c r="V355" s="246"/>
      <c r="W355" s="248"/>
      <c r="AN355" s="250"/>
      <c r="AO355" s="250"/>
      <c r="AP355" s="250"/>
      <c r="AV355" s="250"/>
      <c r="AW355" s="250"/>
      <c r="AX355" s="250"/>
      <c r="BR355" s="249"/>
      <c r="BS355" s="249"/>
    </row>
    <row r="356" spans="11:71" ht="15.75" customHeight="1" x14ac:dyDescent="0.25">
      <c r="K356" s="245"/>
      <c r="N356" s="246"/>
      <c r="O356" s="246"/>
      <c r="P356" s="247"/>
      <c r="Q356" s="246"/>
      <c r="R356" s="246"/>
      <c r="S356" s="246"/>
      <c r="T356" s="246"/>
      <c r="U356" s="246"/>
      <c r="V356" s="246"/>
      <c r="W356" s="248"/>
      <c r="AN356" s="250"/>
      <c r="AO356" s="250"/>
      <c r="AP356" s="250"/>
      <c r="AV356" s="250"/>
      <c r="AW356" s="250"/>
      <c r="AX356" s="250"/>
      <c r="BR356" s="249"/>
      <c r="BS356" s="249"/>
    </row>
    <row r="357" spans="11:71" ht="15.75" customHeight="1" x14ac:dyDescent="0.25">
      <c r="K357" s="245"/>
      <c r="N357" s="246"/>
      <c r="O357" s="246"/>
      <c r="P357" s="247"/>
      <c r="Q357" s="246"/>
      <c r="R357" s="246"/>
      <c r="S357" s="246"/>
      <c r="T357" s="246"/>
      <c r="U357" s="246"/>
      <c r="V357" s="246"/>
      <c r="W357" s="248"/>
      <c r="AN357" s="250"/>
      <c r="AO357" s="250"/>
      <c r="AP357" s="250"/>
      <c r="AV357" s="250"/>
      <c r="AW357" s="250"/>
      <c r="AX357" s="250"/>
      <c r="BR357" s="249"/>
      <c r="BS357" s="249"/>
    </row>
    <row r="358" spans="11:71" ht="15.75" customHeight="1" x14ac:dyDescent="0.25">
      <c r="K358" s="245"/>
      <c r="N358" s="246"/>
      <c r="O358" s="246"/>
      <c r="P358" s="247"/>
      <c r="Q358" s="246"/>
      <c r="R358" s="246"/>
      <c r="S358" s="246"/>
      <c r="T358" s="246"/>
      <c r="U358" s="246"/>
      <c r="V358" s="246"/>
      <c r="W358" s="248"/>
      <c r="AN358" s="250"/>
      <c r="AO358" s="250"/>
      <c r="AP358" s="250"/>
      <c r="AV358" s="250"/>
      <c r="AW358" s="250"/>
      <c r="AX358" s="250"/>
      <c r="BR358" s="249"/>
      <c r="BS358" s="249"/>
    </row>
    <row r="359" spans="11:71" ht="15.75" customHeight="1" x14ac:dyDescent="0.25">
      <c r="K359" s="245"/>
      <c r="N359" s="246"/>
      <c r="O359" s="246"/>
      <c r="P359" s="247"/>
      <c r="Q359" s="246"/>
      <c r="R359" s="246"/>
      <c r="S359" s="246"/>
      <c r="T359" s="246"/>
      <c r="U359" s="246"/>
      <c r="V359" s="246"/>
      <c r="W359" s="248"/>
      <c r="AN359" s="250"/>
      <c r="AO359" s="250"/>
      <c r="AP359" s="250"/>
      <c r="AV359" s="250"/>
      <c r="AW359" s="250"/>
      <c r="AX359" s="250"/>
      <c r="BR359" s="249"/>
      <c r="BS359" s="249"/>
    </row>
    <row r="360" spans="11:71" ht="15.75" customHeight="1" x14ac:dyDescent="0.25">
      <c r="K360" s="245"/>
      <c r="N360" s="246"/>
      <c r="O360" s="246"/>
      <c r="P360" s="247"/>
      <c r="Q360" s="246"/>
      <c r="R360" s="246"/>
      <c r="S360" s="246"/>
      <c r="T360" s="246"/>
      <c r="U360" s="246"/>
      <c r="V360" s="246"/>
      <c r="W360" s="248"/>
      <c r="AN360" s="250"/>
      <c r="AO360" s="250"/>
      <c r="AP360" s="250"/>
      <c r="AV360" s="250"/>
      <c r="AW360" s="250"/>
      <c r="AX360" s="250"/>
      <c r="BR360" s="249"/>
      <c r="BS360" s="249"/>
    </row>
    <row r="361" spans="11:71" ht="15.75" customHeight="1" x14ac:dyDescent="0.25">
      <c r="K361" s="245"/>
      <c r="N361" s="246"/>
      <c r="O361" s="246"/>
      <c r="P361" s="247"/>
      <c r="Q361" s="246"/>
      <c r="R361" s="246"/>
      <c r="S361" s="246"/>
      <c r="T361" s="246"/>
      <c r="U361" s="246"/>
      <c r="V361" s="246"/>
      <c r="W361" s="248"/>
      <c r="AN361" s="250"/>
      <c r="AO361" s="250"/>
      <c r="AP361" s="250"/>
      <c r="AV361" s="250"/>
      <c r="AW361" s="250"/>
      <c r="AX361" s="250"/>
      <c r="BR361" s="249"/>
      <c r="BS361" s="249"/>
    </row>
    <row r="362" spans="11:71" ht="15.75" customHeight="1" x14ac:dyDescent="0.25">
      <c r="K362" s="245"/>
      <c r="N362" s="246"/>
      <c r="O362" s="246"/>
      <c r="P362" s="247"/>
      <c r="Q362" s="246"/>
      <c r="R362" s="246"/>
      <c r="S362" s="246"/>
      <c r="T362" s="246"/>
      <c r="U362" s="246"/>
      <c r="V362" s="246"/>
      <c r="W362" s="248"/>
      <c r="AN362" s="250"/>
      <c r="AO362" s="250"/>
      <c r="AP362" s="250"/>
      <c r="AV362" s="250"/>
      <c r="AW362" s="250"/>
      <c r="AX362" s="250"/>
      <c r="BR362" s="249"/>
      <c r="BS362" s="249"/>
    </row>
    <row r="363" spans="11:71" ht="15.75" customHeight="1" x14ac:dyDescent="0.25">
      <c r="K363" s="245"/>
      <c r="N363" s="246"/>
      <c r="O363" s="246"/>
      <c r="P363" s="247"/>
      <c r="Q363" s="246"/>
      <c r="R363" s="246"/>
      <c r="S363" s="246"/>
      <c r="T363" s="246"/>
      <c r="U363" s="246"/>
      <c r="V363" s="246"/>
      <c r="W363" s="248"/>
      <c r="AN363" s="250"/>
      <c r="AO363" s="250"/>
      <c r="AP363" s="250"/>
      <c r="AV363" s="250"/>
      <c r="AW363" s="250"/>
      <c r="AX363" s="250"/>
      <c r="BR363" s="249"/>
      <c r="BS363" s="249"/>
    </row>
    <row r="364" spans="11:71" ht="15.75" customHeight="1" x14ac:dyDescent="0.25">
      <c r="K364" s="245"/>
      <c r="N364" s="246"/>
      <c r="O364" s="246"/>
      <c r="P364" s="247"/>
      <c r="Q364" s="246"/>
      <c r="R364" s="246"/>
      <c r="S364" s="246"/>
      <c r="T364" s="246"/>
      <c r="U364" s="246"/>
      <c r="V364" s="246"/>
      <c r="W364" s="248"/>
      <c r="AN364" s="250"/>
      <c r="AO364" s="250"/>
      <c r="AP364" s="250"/>
      <c r="AV364" s="250"/>
      <c r="AW364" s="250"/>
      <c r="AX364" s="250"/>
      <c r="BR364" s="249"/>
      <c r="BS364" s="249"/>
    </row>
    <row r="365" spans="11:71" ht="15.75" customHeight="1" x14ac:dyDescent="0.25">
      <c r="K365" s="245"/>
      <c r="N365" s="246"/>
      <c r="O365" s="246"/>
      <c r="P365" s="247"/>
      <c r="Q365" s="246"/>
      <c r="R365" s="246"/>
      <c r="S365" s="246"/>
      <c r="T365" s="246"/>
      <c r="U365" s="246"/>
      <c r="V365" s="246"/>
      <c r="W365" s="248"/>
      <c r="AN365" s="250"/>
      <c r="AO365" s="250"/>
      <c r="AP365" s="250"/>
      <c r="AV365" s="250"/>
      <c r="AW365" s="250"/>
      <c r="AX365" s="250"/>
      <c r="BR365" s="249"/>
      <c r="BS365" s="249"/>
    </row>
    <row r="366" spans="11:71" ht="15.75" customHeight="1" x14ac:dyDescent="0.25">
      <c r="K366" s="245"/>
      <c r="N366" s="246"/>
      <c r="O366" s="246"/>
      <c r="P366" s="247"/>
      <c r="Q366" s="246"/>
      <c r="R366" s="246"/>
      <c r="S366" s="246"/>
      <c r="T366" s="246"/>
      <c r="U366" s="246"/>
      <c r="V366" s="246"/>
      <c r="W366" s="248"/>
      <c r="AN366" s="250"/>
      <c r="AO366" s="250"/>
      <c r="AP366" s="250"/>
      <c r="AV366" s="250"/>
      <c r="AW366" s="250"/>
      <c r="AX366" s="250"/>
      <c r="BR366" s="249"/>
      <c r="BS366" s="249"/>
    </row>
    <row r="367" spans="11:71" ht="15.75" customHeight="1" x14ac:dyDescent="0.25">
      <c r="K367" s="245"/>
      <c r="N367" s="246"/>
      <c r="O367" s="246"/>
      <c r="P367" s="247"/>
      <c r="Q367" s="246"/>
      <c r="R367" s="246"/>
      <c r="S367" s="246"/>
      <c r="T367" s="246"/>
      <c r="U367" s="246"/>
      <c r="V367" s="246"/>
      <c r="W367" s="248"/>
      <c r="AN367" s="250"/>
      <c r="AO367" s="250"/>
      <c r="AP367" s="250"/>
      <c r="AV367" s="250"/>
      <c r="AW367" s="250"/>
      <c r="AX367" s="250"/>
      <c r="BR367" s="249"/>
      <c r="BS367" s="249"/>
    </row>
    <row r="368" spans="11:71" ht="15.75" customHeight="1" x14ac:dyDescent="0.25">
      <c r="K368" s="245"/>
      <c r="N368" s="246"/>
      <c r="O368" s="246"/>
      <c r="P368" s="247"/>
      <c r="Q368" s="246"/>
      <c r="R368" s="246"/>
      <c r="S368" s="246"/>
      <c r="T368" s="246"/>
      <c r="U368" s="246"/>
      <c r="V368" s="246"/>
      <c r="W368" s="248"/>
      <c r="AN368" s="250"/>
      <c r="AO368" s="250"/>
      <c r="AP368" s="250"/>
      <c r="AV368" s="250"/>
      <c r="AW368" s="250"/>
      <c r="AX368" s="250"/>
      <c r="BR368" s="249"/>
      <c r="BS368" s="249"/>
    </row>
    <row r="369" spans="11:71" ht="15.75" customHeight="1" x14ac:dyDescent="0.25">
      <c r="K369" s="245"/>
      <c r="N369" s="246"/>
      <c r="O369" s="246"/>
      <c r="P369" s="247"/>
      <c r="Q369" s="246"/>
      <c r="R369" s="246"/>
      <c r="S369" s="246"/>
      <c r="T369" s="246"/>
      <c r="U369" s="246"/>
      <c r="V369" s="246"/>
      <c r="W369" s="248"/>
      <c r="AN369" s="250"/>
      <c r="AO369" s="250"/>
      <c r="AP369" s="250"/>
      <c r="AV369" s="250"/>
      <c r="AW369" s="250"/>
      <c r="AX369" s="250"/>
      <c r="BR369" s="249"/>
      <c r="BS369" s="249"/>
    </row>
    <row r="370" spans="11:71" ht="15.75" customHeight="1" x14ac:dyDescent="0.25">
      <c r="K370" s="245"/>
      <c r="N370" s="246"/>
      <c r="O370" s="246"/>
      <c r="P370" s="247"/>
      <c r="Q370" s="246"/>
      <c r="R370" s="246"/>
      <c r="S370" s="246"/>
      <c r="T370" s="246"/>
      <c r="U370" s="246"/>
      <c r="V370" s="246"/>
      <c r="W370" s="248"/>
      <c r="AN370" s="250"/>
      <c r="AO370" s="250"/>
      <c r="AP370" s="250"/>
      <c r="AV370" s="250"/>
      <c r="AW370" s="250"/>
      <c r="AX370" s="250"/>
      <c r="BR370" s="249"/>
      <c r="BS370" s="249"/>
    </row>
    <row r="371" spans="11:71" ht="15.75" customHeight="1" x14ac:dyDescent="0.25">
      <c r="K371" s="245"/>
      <c r="N371" s="246"/>
      <c r="O371" s="246"/>
      <c r="P371" s="247"/>
      <c r="Q371" s="246"/>
      <c r="R371" s="246"/>
      <c r="S371" s="246"/>
      <c r="T371" s="246"/>
      <c r="U371" s="246"/>
      <c r="V371" s="246"/>
      <c r="W371" s="248"/>
      <c r="AN371" s="250"/>
      <c r="AO371" s="250"/>
      <c r="AP371" s="250"/>
      <c r="AV371" s="250"/>
      <c r="AW371" s="250"/>
      <c r="AX371" s="250"/>
      <c r="BR371" s="249"/>
      <c r="BS371" s="249"/>
    </row>
    <row r="372" spans="11:71" ht="15.75" customHeight="1" x14ac:dyDescent="0.25">
      <c r="K372" s="245"/>
      <c r="N372" s="246"/>
      <c r="O372" s="246"/>
      <c r="P372" s="247"/>
      <c r="Q372" s="246"/>
      <c r="R372" s="246"/>
      <c r="S372" s="246"/>
      <c r="T372" s="246"/>
      <c r="U372" s="246"/>
      <c r="V372" s="246"/>
      <c r="W372" s="248"/>
      <c r="AN372" s="250"/>
      <c r="AO372" s="250"/>
      <c r="AP372" s="250"/>
      <c r="AV372" s="250"/>
      <c r="AW372" s="250"/>
      <c r="AX372" s="250"/>
      <c r="BR372" s="249"/>
      <c r="BS372" s="249"/>
    </row>
    <row r="373" spans="11:71" ht="15.75" customHeight="1" x14ac:dyDescent="0.25">
      <c r="K373" s="245"/>
      <c r="N373" s="246"/>
      <c r="O373" s="246"/>
      <c r="P373" s="247"/>
      <c r="Q373" s="246"/>
      <c r="R373" s="246"/>
      <c r="S373" s="246"/>
      <c r="T373" s="246"/>
      <c r="U373" s="246"/>
      <c r="V373" s="246"/>
      <c r="W373" s="248"/>
      <c r="AN373" s="250"/>
      <c r="AO373" s="250"/>
      <c r="AP373" s="250"/>
      <c r="AV373" s="250"/>
      <c r="AW373" s="250"/>
      <c r="AX373" s="250"/>
      <c r="BR373" s="249"/>
      <c r="BS373" s="249"/>
    </row>
    <row r="374" spans="11:71" ht="15.75" customHeight="1" x14ac:dyDescent="0.25">
      <c r="K374" s="245"/>
      <c r="N374" s="246"/>
      <c r="O374" s="246"/>
      <c r="P374" s="247"/>
      <c r="Q374" s="246"/>
      <c r="R374" s="246"/>
      <c r="S374" s="246"/>
      <c r="T374" s="246"/>
      <c r="U374" s="246"/>
      <c r="V374" s="246"/>
      <c r="W374" s="248"/>
      <c r="AN374" s="250"/>
      <c r="AO374" s="250"/>
      <c r="AP374" s="250"/>
      <c r="AV374" s="250"/>
      <c r="AW374" s="250"/>
      <c r="AX374" s="250"/>
      <c r="BR374" s="249"/>
      <c r="BS374" s="249"/>
    </row>
    <row r="375" spans="11:71" ht="15.75" customHeight="1" x14ac:dyDescent="0.25">
      <c r="K375" s="245"/>
      <c r="N375" s="246"/>
      <c r="O375" s="246"/>
      <c r="P375" s="247"/>
      <c r="Q375" s="246"/>
      <c r="R375" s="246"/>
      <c r="S375" s="246"/>
      <c r="T375" s="246"/>
      <c r="U375" s="246"/>
      <c r="V375" s="246"/>
      <c r="W375" s="248"/>
      <c r="AN375" s="250"/>
      <c r="AO375" s="250"/>
      <c r="AP375" s="250"/>
      <c r="AV375" s="250"/>
      <c r="AW375" s="250"/>
      <c r="AX375" s="250"/>
      <c r="BR375" s="249"/>
      <c r="BS375" s="249"/>
    </row>
    <row r="376" spans="11:71" ht="15.75" customHeight="1" x14ac:dyDescent="0.25">
      <c r="K376" s="245"/>
      <c r="N376" s="246"/>
      <c r="O376" s="246"/>
      <c r="P376" s="247"/>
      <c r="Q376" s="246"/>
      <c r="R376" s="246"/>
      <c r="S376" s="246"/>
      <c r="T376" s="246"/>
      <c r="U376" s="246"/>
      <c r="V376" s="246"/>
      <c r="W376" s="248"/>
      <c r="AN376" s="250"/>
      <c r="AO376" s="250"/>
      <c r="AP376" s="250"/>
      <c r="AV376" s="250"/>
      <c r="AW376" s="250"/>
      <c r="AX376" s="250"/>
      <c r="BR376" s="249"/>
      <c r="BS376" s="249"/>
    </row>
    <row r="377" spans="11:71" ht="15.75" customHeight="1" x14ac:dyDescent="0.25">
      <c r="K377" s="245"/>
      <c r="N377" s="246"/>
      <c r="O377" s="246"/>
      <c r="P377" s="247"/>
      <c r="Q377" s="246"/>
      <c r="R377" s="246"/>
      <c r="S377" s="246"/>
      <c r="T377" s="246"/>
      <c r="U377" s="246"/>
      <c r="V377" s="246"/>
      <c r="W377" s="248"/>
      <c r="AN377" s="250"/>
      <c r="AO377" s="250"/>
      <c r="AP377" s="250"/>
      <c r="AV377" s="250"/>
      <c r="AW377" s="250"/>
      <c r="AX377" s="250"/>
      <c r="BR377" s="249"/>
      <c r="BS377" s="249"/>
    </row>
    <row r="378" spans="11:71" ht="15.75" customHeight="1" x14ac:dyDescent="0.25">
      <c r="K378" s="245"/>
      <c r="N378" s="246"/>
      <c r="O378" s="246"/>
      <c r="P378" s="247"/>
      <c r="Q378" s="246"/>
      <c r="R378" s="246"/>
      <c r="S378" s="246"/>
      <c r="T378" s="246"/>
      <c r="U378" s="246"/>
      <c r="V378" s="246"/>
      <c r="W378" s="248"/>
      <c r="AN378" s="250"/>
      <c r="AO378" s="250"/>
      <c r="AP378" s="250"/>
      <c r="AV378" s="250"/>
      <c r="AW378" s="250"/>
      <c r="AX378" s="250"/>
      <c r="BR378" s="249"/>
      <c r="BS378" s="249"/>
    </row>
    <row r="379" spans="11:71" ht="15.75" customHeight="1" x14ac:dyDescent="0.25">
      <c r="K379" s="245"/>
      <c r="N379" s="246"/>
      <c r="O379" s="246"/>
      <c r="P379" s="247"/>
      <c r="Q379" s="246"/>
      <c r="R379" s="246"/>
      <c r="S379" s="246"/>
      <c r="T379" s="246"/>
      <c r="U379" s="246"/>
      <c r="V379" s="246"/>
      <c r="W379" s="248"/>
      <c r="AN379" s="250"/>
      <c r="AO379" s="250"/>
      <c r="AP379" s="250"/>
      <c r="AV379" s="250"/>
      <c r="AW379" s="250"/>
      <c r="AX379" s="250"/>
      <c r="BR379" s="249"/>
      <c r="BS379" s="249"/>
    </row>
    <row r="380" spans="11:71" ht="15.75" customHeight="1" x14ac:dyDescent="0.25">
      <c r="K380" s="245"/>
      <c r="N380" s="246"/>
      <c r="O380" s="246"/>
      <c r="P380" s="247"/>
      <c r="Q380" s="246"/>
      <c r="R380" s="246"/>
      <c r="S380" s="246"/>
      <c r="T380" s="246"/>
      <c r="U380" s="246"/>
      <c r="V380" s="246"/>
      <c r="W380" s="248"/>
      <c r="AN380" s="250"/>
      <c r="AO380" s="250"/>
      <c r="AP380" s="250"/>
      <c r="AV380" s="250"/>
      <c r="AW380" s="250"/>
      <c r="AX380" s="250"/>
      <c r="BR380" s="249"/>
      <c r="BS380" s="249"/>
    </row>
    <row r="381" spans="11:71" ht="15.75" customHeight="1" x14ac:dyDescent="0.25">
      <c r="K381" s="245"/>
      <c r="N381" s="246"/>
      <c r="O381" s="246"/>
      <c r="P381" s="247"/>
      <c r="Q381" s="246"/>
      <c r="R381" s="246"/>
      <c r="S381" s="246"/>
      <c r="T381" s="246"/>
      <c r="U381" s="246"/>
      <c r="V381" s="246"/>
      <c r="W381" s="248"/>
      <c r="AN381" s="250"/>
      <c r="AO381" s="250"/>
      <c r="AP381" s="250"/>
      <c r="AV381" s="250"/>
      <c r="AW381" s="250"/>
      <c r="AX381" s="250"/>
      <c r="BR381" s="249"/>
      <c r="BS381" s="249"/>
    </row>
    <row r="382" spans="11:71" ht="15.75" customHeight="1" x14ac:dyDescent="0.25">
      <c r="K382" s="245"/>
      <c r="N382" s="246"/>
      <c r="O382" s="246"/>
      <c r="P382" s="247"/>
      <c r="Q382" s="246"/>
      <c r="R382" s="246"/>
      <c r="S382" s="246"/>
      <c r="T382" s="246"/>
      <c r="U382" s="246"/>
      <c r="V382" s="246"/>
      <c r="W382" s="248"/>
      <c r="AN382" s="250"/>
      <c r="AO382" s="250"/>
      <c r="AP382" s="250"/>
      <c r="AV382" s="250"/>
      <c r="AW382" s="250"/>
      <c r="AX382" s="250"/>
      <c r="BR382" s="249"/>
      <c r="BS382" s="249"/>
    </row>
    <row r="383" spans="11:71" ht="15.75" customHeight="1" x14ac:dyDescent="0.25">
      <c r="K383" s="245"/>
      <c r="N383" s="246"/>
      <c r="O383" s="246"/>
      <c r="P383" s="247"/>
      <c r="Q383" s="246"/>
      <c r="R383" s="246"/>
      <c r="S383" s="246"/>
      <c r="T383" s="246"/>
      <c r="U383" s="246"/>
      <c r="V383" s="246"/>
      <c r="W383" s="248"/>
      <c r="AN383" s="250"/>
      <c r="AO383" s="250"/>
      <c r="AP383" s="250"/>
      <c r="AV383" s="250"/>
      <c r="AW383" s="250"/>
      <c r="AX383" s="250"/>
      <c r="BR383" s="249"/>
      <c r="BS383" s="249"/>
    </row>
    <row r="384" spans="11:71" ht="15.75" customHeight="1" x14ac:dyDescent="0.25">
      <c r="K384" s="245"/>
      <c r="N384" s="246"/>
      <c r="O384" s="246"/>
      <c r="P384" s="247"/>
      <c r="Q384" s="246"/>
      <c r="R384" s="246"/>
      <c r="S384" s="246"/>
      <c r="T384" s="246"/>
      <c r="U384" s="246"/>
      <c r="V384" s="246"/>
      <c r="W384" s="248"/>
      <c r="AN384" s="250"/>
      <c r="AO384" s="250"/>
      <c r="AP384" s="250"/>
      <c r="AV384" s="250"/>
      <c r="AW384" s="250"/>
      <c r="AX384" s="250"/>
      <c r="BR384" s="249"/>
      <c r="BS384" s="249"/>
    </row>
    <row r="385" spans="11:71" ht="15.75" customHeight="1" x14ac:dyDescent="0.25">
      <c r="K385" s="245"/>
      <c r="N385" s="246"/>
      <c r="O385" s="246"/>
      <c r="P385" s="247"/>
      <c r="Q385" s="246"/>
      <c r="R385" s="246"/>
      <c r="S385" s="246"/>
      <c r="T385" s="246"/>
      <c r="U385" s="246"/>
      <c r="V385" s="246"/>
      <c r="W385" s="248"/>
      <c r="AN385" s="250"/>
      <c r="AO385" s="250"/>
      <c r="AP385" s="250"/>
      <c r="AV385" s="250"/>
      <c r="AW385" s="250"/>
      <c r="AX385" s="250"/>
      <c r="BR385" s="249"/>
      <c r="BS385" s="249"/>
    </row>
    <row r="386" spans="11:71" ht="15.75" customHeight="1" x14ac:dyDescent="0.25">
      <c r="K386" s="245"/>
      <c r="N386" s="246"/>
      <c r="O386" s="246"/>
      <c r="P386" s="247"/>
      <c r="Q386" s="246"/>
      <c r="R386" s="246"/>
      <c r="S386" s="246"/>
      <c r="T386" s="246"/>
      <c r="U386" s="246"/>
      <c r="V386" s="246"/>
      <c r="W386" s="248"/>
      <c r="AN386" s="250"/>
      <c r="AO386" s="250"/>
      <c r="AP386" s="250"/>
      <c r="AV386" s="250"/>
      <c r="AW386" s="250"/>
      <c r="AX386" s="250"/>
      <c r="BR386" s="249"/>
      <c r="BS386" s="249"/>
    </row>
    <row r="387" spans="11:71" ht="15.75" customHeight="1" x14ac:dyDescent="0.25">
      <c r="K387" s="245"/>
      <c r="N387" s="246"/>
      <c r="O387" s="246"/>
      <c r="P387" s="247"/>
      <c r="Q387" s="246"/>
      <c r="R387" s="246"/>
      <c r="S387" s="246"/>
      <c r="T387" s="246"/>
      <c r="U387" s="246"/>
      <c r="V387" s="246"/>
      <c r="W387" s="248"/>
      <c r="AN387" s="250"/>
      <c r="AO387" s="250"/>
      <c r="AP387" s="250"/>
      <c r="AV387" s="250"/>
      <c r="AW387" s="250"/>
      <c r="AX387" s="250"/>
      <c r="BR387" s="249"/>
      <c r="BS387" s="249"/>
    </row>
    <row r="388" spans="11:71" ht="15.75" customHeight="1" x14ac:dyDescent="0.25">
      <c r="K388" s="245"/>
      <c r="N388" s="246"/>
      <c r="O388" s="246"/>
      <c r="P388" s="247"/>
      <c r="Q388" s="246"/>
      <c r="R388" s="246"/>
      <c r="S388" s="246"/>
      <c r="T388" s="246"/>
      <c r="U388" s="246"/>
      <c r="V388" s="246"/>
      <c r="W388" s="248"/>
      <c r="AN388" s="250"/>
      <c r="AO388" s="250"/>
      <c r="AP388" s="250"/>
      <c r="AV388" s="250"/>
      <c r="AW388" s="250"/>
      <c r="AX388" s="250"/>
      <c r="BR388" s="249"/>
      <c r="BS388" s="249"/>
    </row>
    <row r="389" spans="11:71" ht="15.75" customHeight="1" x14ac:dyDescent="0.25">
      <c r="K389" s="245"/>
      <c r="N389" s="246"/>
      <c r="O389" s="246"/>
      <c r="P389" s="247"/>
      <c r="Q389" s="246"/>
      <c r="R389" s="246"/>
      <c r="S389" s="246"/>
      <c r="T389" s="246"/>
      <c r="U389" s="246"/>
      <c r="V389" s="246"/>
      <c r="W389" s="248"/>
      <c r="AN389" s="250"/>
      <c r="AO389" s="250"/>
      <c r="AP389" s="250"/>
      <c r="AV389" s="250"/>
      <c r="AW389" s="250"/>
      <c r="AX389" s="250"/>
      <c r="BR389" s="249"/>
      <c r="BS389" s="249"/>
    </row>
    <row r="390" spans="11:71" ht="15.75" customHeight="1" x14ac:dyDescent="0.25">
      <c r="K390" s="245"/>
      <c r="N390" s="246"/>
      <c r="O390" s="246"/>
      <c r="P390" s="247"/>
      <c r="Q390" s="246"/>
      <c r="R390" s="246"/>
      <c r="S390" s="246"/>
      <c r="T390" s="246"/>
      <c r="U390" s="246"/>
      <c r="V390" s="246"/>
      <c r="W390" s="248"/>
      <c r="AN390" s="250"/>
      <c r="AO390" s="250"/>
      <c r="AP390" s="250"/>
      <c r="AV390" s="250"/>
      <c r="AW390" s="250"/>
      <c r="AX390" s="250"/>
      <c r="BR390" s="249"/>
      <c r="BS390" s="249"/>
    </row>
    <row r="391" spans="11:71" ht="15.75" customHeight="1" x14ac:dyDescent="0.25">
      <c r="K391" s="245"/>
      <c r="N391" s="246"/>
      <c r="O391" s="246"/>
      <c r="P391" s="247"/>
      <c r="Q391" s="246"/>
      <c r="R391" s="246"/>
      <c r="S391" s="246"/>
      <c r="T391" s="246"/>
      <c r="U391" s="246"/>
      <c r="V391" s="246"/>
      <c r="W391" s="248"/>
      <c r="AN391" s="250"/>
      <c r="AO391" s="250"/>
      <c r="AP391" s="250"/>
      <c r="AV391" s="250"/>
      <c r="AW391" s="250"/>
      <c r="AX391" s="250"/>
      <c r="BR391" s="249"/>
      <c r="BS391" s="249"/>
    </row>
    <row r="392" spans="11:71" ht="15.75" customHeight="1" x14ac:dyDescent="0.25">
      <c r="K392" s="245"/>
      <c r="N392" s="246"/>
      <c r="O392" s="246"/>
      <c r="P392" s="247"/>
      <c r="Q392" s="246"/>
      <c r="R392" s="246"/>
      <c r="S392" s="246"/>
      <c r="T392" s="246"/>
      <c r="U392" s="246"/>
      <c r="V392" s="246"/>
      <c r="W392" s="248"/>
      <c r="AN392" s="250"/>
      <c r="AO392" s="250"/>
      <c r="AP392" s="250"/>
      <c r="AV392" s="250"/>
      <c r="AW392" s="250"/>
      <c r="AX392" s="250"/>
      <c r="BR392" s="249"/>
      <c r="BS392" s="249"/>
    </row>
    <row r="393" spans="11:71" ht="15.75" customHeight="1" x14ac:dyDescent="0.25">
      <c r="K393" s="245"/>
      <c r="N393" s="246"/>
      <c r="O393" s="246"/>
      <c r="P393" s="247"/>
      <c r="Q393" s="246"/>
      <c r="R393" s="246"/>
      <c r="S393" s="246"/>
      <c r="T393" s="246"/>
      <c r="U393" s="246"/>
      <c r="V393" s="246"/>
      <c r="W393" s="248"/>
      <c r="AN393" s="250"/>
      <c r="AO393" s="250"/>
      <c r="AP393" s="250"/>
      <c r="AV393" s="250"/>
      <c r="AW393" s="250"/>
      <c r="AX393" s="250"/>
      <c r="BR393" s="249"/>
      <c r="BS393" s="249"/>
    </row>
    <row r="394" spans="11:71" ht="15.75" customHeight="1" x14ac:dyDescent="0.25">
      <c r="K394" s="245"/>
      <c r="N394" s="246"/>
      <c r="O394" s="246"/>
      <c r="P394" s="247"/>
      <c r="Q394" s="246"/>
      <c r="R394" s="246"/>
      <c r="S394" s="246"/>
      <c r="T394" s="246"/>
      <c r="U394" s="246"/>
      <c r="V394" s="246"/>
      <c r="W394" s="248"/>
      <c r="AN394" s="250"/>
      <c r="AO394" s="250"/>
      <c r="AP394" s="250"/>
      <c r="AV394" s="250"/>
      <c r="AW394" s="250"/>
      <c r="AX394" s="250"/>
      <c r="BR394" s="249"/>
      <c r="BS394" s="249"/>
    </row>
    <row r="395" spans="11:71" ht="15.75" customHeight="1" x14ac:dyDescent="0.25">
      <c r="K395" s="245"/>
      <c r="N395" s="246"/>
      <c r="O395" s="246"/>
      <c r="P395" s="247"/>
      <c r="Q395" s="246"/>
      <c r="R395" s="246"/>
      <c r="S395" s="246"/>
      <c r="T395" s="246"/>
      <c r="U395" s="246"/>
      <c r="V395" s="246"/>
      <c r="W395" s="248"/>
      <c r="AN395" s="250"/>
      <c r="AO395" s="250"/>
      <c r="AP395" s="250"/>
      <c r="AV395" s="250"/>
      <c r="AW395" s="250"/>
      <c r="AX395" s="250"/>
      <c r="BR395" s="249"/>
      <c r="BS395" s="249"/>
    </row>
    <row r="396" spans="11:71" ht="15.75" customHeight="1" x14ac:dyDescent="0.25">
      <c r="K396" s="245"/>
      <c r="N396" s="246"/>
      <c r="O396" s="246"/>
      <c r="P396" s="247"/>
      <c r="Q396" s="246"/>
      <c r="R396" s="246"/>
      <c r="S396" s="246"/>
      <c r="T396" s="246"/>
      <c r="U396" s="246"/>
      <c r="V396" s="246"/>
      <c r="W396" s="248"/>
      <c r="AN396" s="250"/>
      <c r="AO396" s="250"/>
      <c r="AP396" s="250"/>
      <c r="AV396" s="250"/>
      <c r="AW396" s="250"/>
      <c r="AX396" s="250"/>
      <c r="BR396" s="249"/>
      <c r="BS396" s="249"/>
    </row>
    <row r="397" spans="11:71" ht="15.75" customHeight="1" x14ac:dyDescent="0.25">
      <c r="K397" s="245"/>
      <c r="N397" s="246"/>
      <c r="O397" s="246"/>
      <c r="P397" s="247"/>
      <c r="Q397" s="246"/>
      <c r="R397" s="246"/>
      <c r="S397" s="246"/>
      <c r="T397" s="246"/>
      <c r="U397" s="246"/>
      <c r="V397" s="246"/>
      <c r="W397" s="248"/>
      <c r="AN397" s="250"/>
      <c r="AO397" s="250"/>
      <c r="AP397" s="250"/>
      <c r="AV397" s="250"/>
      <c r="AW397" s="250"/>
      <c r="AX397" s="250"/>
      <c r="BR397" s="249"/>
      <c r="BS397" s="249"/>
    </row>
    <row r="398" spans="11:71" ht="15.75" customHeight="1" x14ac:dyDescent="0.25">
      <c r="K398" s="245"/>
      <c r="N398" s="246"/>
      <c r="O398" s="246"/>
      <c r="P398" s="247"/>
      <c r="Q398" s="246"/>
      <c r="R398" s="246"/>
      <c r="S398" s="246"/>
      <c r="T398" s="246"/>
      <c r="U398" s="246"/>
      <c r="V398" s="246"/>
      <c r="W398" s="248"/>
      <c r="AN398" s="250"/>
      <c r="AO398" s="250"/>
      <c r="AP398" s="250"/>
      <c r="AV398" s="250"/>
      <c r="AW398" s="250"/>
      <c r="AX398" s="250"/>
      <c r="BR398" s="249"/>
      <c r="BS398" s="249"/>
    </row>
    <row r="399" spans="11:71" ht="15.75" customHeight="1" x14ac:dyDescent="0.25">
      <c r="K399" s="245"/>
      <c r="N399" s="246"/>
      <c r="O399" s="246"/>
      <c r="P399" s="247"/>
      <c r="Q399" s="246"/>
      <c r="R399" s="246"/>
      <c r="S399" s="246"/>
      <c r="T399" s="246"/>
      <c r="U399" s="246"/>
      <c r="V399" s="246"/>
      <c r="W399" s="248"/>
      <c r="AN399" s="250"/>
      <c r="AO399" s="250"/>
      <c r="AP399" s="250"/>
      <c r="AV399" s="250"/>
      <c r="AW399" s="250"/>
      <c r="AX399" s="250"/>
      <c r="BR399" s="249"/>
      <c r="BS399" s="249"/>
    </row>
    <row r="400" spans="11:71" ht="15.75" customHeight="1" x14ac:dyDescent="0.25">
      <c r="K400" s="245"/>
      <c r="N400" s="246"/>
      <c r="O400" s="246"/>
      <c r="P400" s="247"/>
      <c r="Q400" s="246"/>
      <c r="R400" s="246"/>
      <c r="S400" s="246"/>
      <c r="T400" s="246"/>
      <c r="U400" s="246"/>
      <c r="V400" s="246"/>
      <c r="W400" s="248"/>
      <c r="AN400" s="250"/>
      <c r="AO400" s="250"/>
      <c r="AP400" s="250"/>
      <c r="AV400" s="250"/>
      <c r="AW400" s="250"/>
      <c r="AX400" s="250"/>
      <c r="BR400" s="249"/>
      <c r="BS400" s="249"/>
    </row>
    <row r="401" spans="11:71" ht="15.75" customHeight="1" x14ac:dyDescent="0.25">
      <c r="K401" s="245"/>
      <c r="N401" s="246"/>
      <c r="O401" s="246"/>
      <c r="P401" s="247"/>
      <c r="Q401" s="246"/>
      <c r="R401" s="246"/>
      <c r="S401" s="246"/>
      <c r="T401" s="246"/>
      <c r="U401" s="246"/>
      <c r="V401" s="246"/>
      <c r="W401" s="248"/>
      <c r="AN401" s="250"/>
      <c r="AO401" s="250"/>
      <c r="AP401" s="250"/>
      <c r="AV401" s="250"/>
      <c r="AW401" s="250"/>
      <c r="AX401" s="250"/>
      <c r="BR401" s="249"/>
      <c r="BS401" s="249"/>
    </row>
    <row r="402" spans="11:71" ht="15.75" customHeight="1" x14ac:dyDescent="0.25">
      <c r="K402" s="245"/>
      <c r="N402" s="246"/>
      <c r="O402" s="246"/>
      <c r="P402" s="247"/>
      <c r="Q402" s="246"/>
      <c r="R402" s="246"/>
      <c r="S402" s="246"/>
      <c r="T402" s="246"/>
      <c r="U402" s="246"/>
      <c r="V402" s="246"/>
      <c r="W402" s="248"/>
      <c r="AN402" s="250"/>
      <c r="AO402" s="250"/>
      <c r="AP402" s="250"/>
      <c r="AV402" s="250"/>
      <c r="AW402" s="250"/>
      <c r="AX402" s="250"/>
      <c r="BR402" s="249"/>
      <c r="BS402" s="249"/>
    </row>
    <row r="403" spans="11:71" ht="15.75" customHeight="1" x14ac:dyDescent="0.25">
      <c r="K403" s="245"/>
      <c r="N403" s="246"/>
      <c r="O403" s="246"/>
      <c r="P403" s="247"/>
      <c r="Q403" s="246"/>
      <c r="R403" s="246"/>
      <c r="S403" s="246"/>
      <c r="T403" s="246"/>
      <c r="U403" s="246"/>
      <c r="V403" s="246"/>
      <c r="W403" s="248"/>
      <c r="AN403" s="250"/>
      <c r="AO403" s="250"/>
      <c r="AP403" s="250"/>
      <c r="AV403" s="250"/>
      <c r="AW403" s="250"/>
      <c r="AX403" s="250"/>
      <c r="BR403" s="249"/>
      <c r="BS403" s="249"/>
    </row>
    <row r="404" spans="11:71" ht="15.75" customHeight="1" x14ac:dyDescent="0.25">
      <c r="K404" s="245"/>
      <c r="N404" s="246"/>
      <c r="O404" s="246"/>
      <c r="P404" s="247"/>
      <c r="Q404" s="246"/>
      <c r="R404" s="246"/>
      <c r="S404" s="246"/>
      <c r="T404" s="246"/>
      <c r="U404" s="246"/>
      <c r="V404" s="246"/>
      <c r="W404" s="248"/>
      <c r="AN404" s="250"/>
      <c r="AO404" s="250"/>
      <c r="AP404" s="250"/>
      <c r="AV404" s="250"/>
      <c r="AW404" s="250"/>
      <c r="AX404" s="250"/>
      <c r="BR404" s="249"/>
      <c r="BS404" s="249"/>
    </row>
    <row r="405" spans="11:71" ht="15.75" customHeight="1" x14ac:dyDescent="0.25">
      <c r="K405" s="245"/>
      <c r="N405" s="246"/>
      <c r="O405" s="246"/>
      <c r="P405" s="247"/>
      <c r="Q405" s="246"/>
      <c r="R405" s="246"/>
      <c r="S405" s="246"/>
      <c r="T405" s="246"/>
      <c r="U405" s="246"/>
      <c r="V405" s="246"/>
      <c r="W405" s="248"/>
      <c r="AN405" s="250"/>
      <c r="AO405" s="250"/>
      <c r="AP405" s="250"/>
      <c r="AV405" s="250"/>
      <c r="AW405" s="250"/>
      <c r="AX405" s="250"/>
      <c r="BR405" s="249"/>
      <c r="BS405" s="249"/>
    </row>
    <row r="406" spans="11:71" ht="15.75" customHeight="1" x14ac:dyDescent="0.25">
      <c r="K406" s="245"/>
      <c r="N406" s="246"/>
      <c r="O406" s="246"/>
      <c r="P406" s="247"/>
      <c r="Q406" s="246"/>
      <c r="R406" s="246"/>
      <c r="S406" s="246"/>
      <c r="T406" s="246"/>
      <c r="U406" s="246"/>
      <c r="V406" s="246"/>
      <c r="W406" s="248"/>
      <c r="AN406" s="250"/>
      <c r="AO406" s="250"/>
      <c r="AP406" s="250"/>
      <c r="AV406" s="250"/>
      <c r="AW406" s="250"/>
      <c r="AX406" s="250"/>
      <c r="BR406" s="249"/>
      <c r="BS406" s="249"/>
    </row>
    <row r="407" spans="11:71" ht="15.75" customHeight="1" x14ac:dyDescent="0.25">
      <c r="K407" s="245"/>
      <c r="N407" s="246"/>
      <c r="O407" s="246"/>
      <c r="P407" s="247"/>
      <c r="Q407" s="246"/>
      <c r="R407" s="246"/>
      <c r="S407" s="246"/>
      <c r="T407" s="246"/>
      <c r="U407" s="246"/>
      <c r="V407" s="246"/>
      <c r="W407" s="248"/>
      <c r="AN407" s="250"/>
      <c r="AO407" s="250"/>
      <c r="AP407" s="250"/>
      <c r="AV407" s="250"/>
      <c r="AW407" s="250"/>
      <c r="AX407" s="250"/>
      <c r="BR407" s="249"/>
      <c r="BS407" s="249"/>
    </row>
    <row r="408" spans="11:71" ht="15.75" customHeight="1" x14ac:dyDescent="0.25">
      <c r="K408" s="245"/>
      <c r="N408" s="246"/>
      <c r="O408" s="246"/>
      <c r="P408" s="247"/>
      <c r="Q408" s="246"/>
      <c r="R408" s="246"/>
      <c r="S408" s="246"/>
      <c r="T408" s="246"/>
      <c r="U408" s="246"/>
      <c r="V408" s="246"/>
      <c r="W408" s="248"/>
      <c r="AN408" s="250"/>
      <c r="AO408" s="250"/>
      <c r="AP408" s="250"/>
      <c r="AV408" s="250"/>
      <c r="AW408" s="250"/>
      <c r="AX408" s="250"/>
      <c r="BR408" s="249"/>
      <c r="BS408" s="249"/>
    </row>
    <row r="409" spans="11:71" ht="15.75" customHeight="1" x14ac:dyDescent="0.25">
      <c r="K409" s="245"/>
      <c r="N409" s="246"/>
      <c r="O409" s="246"/>
      <c r="P409" s="247"/>
      <c r="Q409" s="246"/>
      <c r="R409" s="246"/>
      <c r="S409" s="246"/>
      <c r="T409" s="246"/>
      <c r="U409" s="246"/>
      <c r="V409" s="246"/>
      <c r="W409" s="248"/>
      <c r="AN409" s="250"/>
      <c r="AO409" s="250"/>
      <c r="AP409" s="250"/>
      <c r="AV409" s="250"/>
      <c r="AW409" s="250"/>
      <c r="AX409" s="250"/>
      <c r="BR409" s="249"/>
      <c r="BS409" s="249"/>
    </row>
    <row r="410" spans="11:71" ht="15.75" customHeight="1" x14ac:dyDescent="0.25">
      <c r="K410" s="245"/>
      <c r="N410" s="246"/>
      <c r="O410" s="246"/>
      <c r="P410" s="247"/>
      <c r="Q410" s="246"/>
      <c r="R410" s="246"/>
      <c r="S410" s="246"/>
      <c r="T410" s="246"/>
      <c r="U410" s="246"/>
      <c r="V410" s="246"/>
      <c r="W410" s="248"/>
      <c r="AN410" s="250"/>
      <c r="AO410" s="250"/>
      <c r="AP410" s="250"/>
      <c r="AV410" s="250"/>
      <c r="AW410" s="250"/>
      <c r="AX410" s="250"/>
      <c r="BR410" s="249"/>
      <c r="BS410" s="249"/>
    </row>
    <row r="411" spans="11:71" ht="15.75" customHeight="1" x14ac:dyDescent="0.25">
      <c r="K411" s="245"/>
      <c r="N411" s="246"/>
      <c r="O411" s="246"/>
      <c r="P411" s="247"/>
      <c r="Q411" s="246"/>
      <c r="R411" s="246"/>
      <c r="S411" s="246"/>
      <c r="T411" s="246"/>
      <c r="U411" s="246"/>
      <c r="V411" s="246"/>
      <c r="W411" s="248"/>
      <c r="AN411" s="250"/>
      <c r="AO411" s="250"/>
      <c r="AP411" s="250"/>
      <c r="AV411" s="250"/>
      <c r="AW411" s="250"/>
      <c r="AX411" s="250"/>
      <c r="BR411" s="249"/>
      <c r="BS411" s="249"/>
    </row>
    <row r="412" spans="11:71" ht="15.75" customHeight="1" x14ac:dyDescent="0.25">
      <c r="K412" s="245"/>
      <c r="N412" s="246"/>
      <c r="O412" s="246"/>
      <c r="P412" s="247"/>
      <c r="Q412" s="246"/>
      <c r="R412" s="246"/>
      <c r="S412" s="246"/>
      <c r="T412" s="246"/>
      <c r="U412" s="246"/>
      <c r="V412" s="246"/>
      <c r="W412" s="248"/>
      <c r="AN412" s="250"/>
      <c r="AO412" s="250"/>
      <c r="AP412" s="250"/>
      <c r="AV412" s="250"/>
      <c r="AW412" s="250"/>
      <c r="AX412" s="250"/>
      <c r="BR412" s="249"/>
      <c r="BS412" s="249"/>
    </row>
    <row r="413" spans="11:71" ht="15.75" customHeight="1" x14ac:dyDescent="0.25">
      <c r="K413" s="245"/>
      <c r="N413" s="246"/>
      <c r="O413" s="246"/>
      <c r="P413" s="247"/>
      <c r="Q413" s="246"/>
      <c r="R413" s="246"/>
      <c r="S413" s="246"/>
      <c r="T413" s="246"/>
      <c r="U413" s="246"/>
      <c r="V413" s="246"/>
      <c r="W413" s="248"/>
      <c r="AN413" s="250"/>
      <c r="AO413" s="250"/>
      <c r="AP413" s="250"/>
      <c r="AV413" s="250"/>
      <c r="AW413" s="250"/>
      <c r="AX413" s="250"/>
      <c r="BR413" s="249"/>
      <c r="BS413" s="249"/>
    </row>
    <row r="414" spans="11:71" ht="15.75" customHeight="1" x14ac:dyDescent="0.25">
      <c r="K414" s="245"/>
      <c r="N414" s="246"/>
      <c r="O414" s="246"/>
      <c r="P414" s="247"/>
      <c r="Q414" s="246"/>
      <c r="R414" s="246"/>
      <c r="S414" s="246"/>
      <c r="T414" s="246"/>
      <c r="U414" s="246"/>
      <c r="V414" s="246"/>
      <c r="W414" s="248"/>
      <c r="AN414" s="250"/>
      <c r="AO414" s="250"/>
      <c r="AP414" s="250"/>
      <c r="AV414" s="250"/>
      <c r="AW414" s="250"/>
      <c r="AX414" s="250"/>
      <c r="BR414" s="249"/>
      <c r="BS414" s="249"/>
    </row>
    <row r="415" spans="11:71" ht="15.75" customHeight="1" x14ac:dyDescent="0.25">
      <c r="K415" s="245"/>
      <c r="N415" s="246"/>
      <c r="O415" s="246"/>
      <c r="P415" s="247"/>
      <c r="Q415" s="246"/>
      <c r="R415" s="246"/>
      <c r="S415" s="246"/>
      <c r="T415" s="246"/>
      <c r="U415" s="246"/>
      <c r="V415" s="246"/>
      <c r="W415" s="248"/>
      <c r="AN415" s="250"/>
      <c r="AO415" s="250"/>
      <c r="AP415" s="250"/>
      <c r="AV415" s="250"/>
      <c r="AW415" s="250"/>
      <c r="AX415" s="250"/>
      <c r="BR415" s="249"/>
      <c r="BS415" s="249"/>
    </row>
    <row r="416" spans="11:71" ht="15.75" customHeight="1" x14ac:dyDescent="0.25">
      <c r="K416" s="245"/>
      <c r="N416" s="246"/>
      <c r="O416" s="246"/>
      <c r="P416" s="247"/>
      <c r="Q416" s="246"/>
      <c r="R416" s="246"/>
      <c r="S416" s="246"/>
      <c r="T416" s="246"/>
      <c r="U416" s="246"/>
      <c r="V416" s="246"/>
      <c r="W416" s="248"/>
      <c r="AN416" s="250"/>
      <c r="AO416" s="250"/>
      <c r="AP416" s="250"/>
      <c r="AV416" s="250"/>
      <c r="AW416" s="250"/>
      <c r="AX416" s="250"/>
      <c r="BR416" s="249"/>
      <c r="BS416" s="249"/>
    </row>
    <row r="417" spans="11:71" ht="15.75" customHeight="1" x14ac:dyDescent="0.25">
      <c r="K417" s="245"/>
      <c r="N417" s="246"/>
      <c r="O417" s="246"/>
      <c r="P417" s="247"/>
      <c r="Q417" s="246"/>
      <c r="R417" s="246"/>
      <c r="S417" s="246"/>
      <c r="T417" s="246"/>
      <c r="U417" s="246"/>
      <c r="V417" s="246"/>
      <c r="W417" s="248"/>
      <c r="AN417" s="250"/>
      <c r="AO417" s="250"/>
      <c r="AP417" s="250"/>
      <c r="AV417" s="250"/>
      <c r="AW417" s="250"/>
      <c r="AX417" s="250"/>
      <c r="BR417" s="249"/>
      <c r="BS417" s="249"/>
    </row>
    <row r="418" spans="11:71" ht="15.75" customHeight="1" x14ac:dyDescent="0.25">
      <c r="K418" s="245"/>
      <c r="N418" s="246"/>
      <c r="O418" s="246"/>
      <c r="P418" s="247"/>
      <c r="Q418" s="246"/>
      <c r="R418" s="246"/>
      <c r="S418" s="246"/>
      <c r="T418" s="246"/>
      <c r="U418" s="246"/>
      <c r="V418" s="246"/>
      <c r="W418" s="248"/>
      <c r="AN418" s="250"/>
      <c r="AO418" s="250"/>
      <c r="AP418" s="250"/>
      <c r="AV418" s="250"/>
      <c r="AW418" s="250"/>
      <c r="AX418" s="250"/>
      <c r="BR418" s="249"/>
      <c r="BS418" s="249"/>
    </row>
    <row r="419" spans="11:71" ht="15.75" customHeight="1" x14ac:dyDescent="0.25">
      <c r="K419" s="245"/>
      <c r="N419" s="246"/>
      <c r="O419" s="246"/>
      <c r="P419" s="247"/>
      <c r="Q419" s="246"/>
      <c r="R419" s="246"/>
      <c r="S419" s="246"/>
      <c r="T419" s="246"/>
      <c r="U419" s="246"/>
      <c r="V419" s="246"/>
      <c r="W419" s="248"/>
      <c r="AN419" s="250"/>
      <c r="AO419" s="250"/>
      <c r="AP419" s="250"/>
      <c r="AV419" s="250"/>
      <c r="AW419" s="250"/>
      <c r="AX419" s="250"/>
      <c r="BR419" s="249"/>
      <c r="BS419" s="249"/>
    </row>
    <row r="420" spans="11:71" ht="15.75" customHeight="1" x14ac:dyDescent="0.25">
      <c r="K420" s="245"/>
      <c r="N420" s="246"/>
      <c r="O420" s="246"/>
      <c r="P420" s="247"/>
      <c r="Q420" s="246"/>
      <c r="R420" s="246"/>
      <c r="S420" s="246"/>
      <c r="T420" s="246"/>
      <c r="U420" s="246"/>
      <c r="V420" s="246"/>
      <c r="W420" s="248"/>
      <c r="AN420" s="250"/>
      <c r="AO420" s="250"/>
      <c r="AP420" s="250"/>
      <c r="AV420" s="250"/>
      <c r="AW420" s="250"/>
      <c r="AX420" s="250"/>
      <c r="BR420" s="249"/>
      <c r="BS420" s="249"/>
    </row>
    <row r="421" spans="11:71" ht="15.75" customHeight="1" x14ac:dyDescent="0.25">
      <c r="K421" s="245"/>
      <c r="N421" s="246"/>
      <c r="O421" s="246"/>
      <c r="P421" s="247"/>
      <c r="Q421" s="246"/>
      <c r="R421" s="246"/>
      <c r="S421" s="246"/>
      <c r="T421" s="246"/>
      <c r="U421" s="246"/>
      <c r="V421" s="246"/>
      <c r="W421" s="248"/>
      <c r="AN421" s="250"/>
      <c r="AO421" s="250"/>
      <c r="AP421" s="250"/>
      <c r="AV421" s="250"/>
      <c r="AW421" s="250"/>
      <c r="AX421" s="250"/>
      <c r="BR421" s="249"/>
      <c r="BS421" s="249"/>
    </row>
    <row r="422" spans="11:71" ht="15.75" customHeight="1" x14ac:dyDescent="0.25">
      <c r="K422" s="245"/>
      <c r="N422" s="246"/>
      <c r="O422" s="246"/>
      <c r="P422" s="247"/>
      <c r="Q422" s="246"/>
      <c r="R422" s="246"/>
      <c r="S422" s="246"/>
      <c r="T422" s="246"/>
      <c r="U422" s="246"/>
      <c r="V422" s="246"/>
      <c r="W422" s="248"/>
      <c r="AN422" s="250"/>
      <c r="AO422" s="250"/>
      <c r="AP422" s="250"/>
      <c r="AV422" s="250"/>
      <c r="AW422" s="250"/>
      <c r="AX422" s="250"/>
      <c r="BR422" s="249"/>
      <c r="BS422" s="249"/>
    </row>
    <row r="423" spans="11:71" ht="15.75" customHeight="1" x14ac:dyDescent="0.25">
      <c r="K423" s="245"/>
      <c r="N423" s="246"/>
      <c r="O423" s="246"/>
      <c r="P423" s="247"/>
      <c r="Q423" s="246"/>
      <c r="R423" s="246"/>
      <c r="S423" s="246"/>
      <c r="T423" s="246"/>
      <c r="U423" s="246"/>
      <c r="V423" s="246"/>
      <c r="W423" s="248"/>
      <c r="AN423" s="250"/>
      <c r="AO423" s="250"/>
      <c r="AP423" s="250"/>
      <c r="AV423" s="250"/>
      <c r="AW423" s="250"/>
      <c r="AX423" s="250"/>
      <c r="BR423" s="249"/>
      <c r="BS423" s="249"/>
    </row>
    <row r="424" spans="11:71" ht="15.75" customHeight="1" x14ac:dyDescent="0.25">
      <c r="K424" s="245"/>
      <c r="N424" s="246"/>
      <c r="O424" s="246"/>
      <c r="P424" s="247"/>
      <c r="Q424" s="246"/>
      <c r="R424" s="246"/>
      <c r="S424" s="246"/>
      <c r="T424" s="246"/>
      <c r="U424" s="246"/>
      <c r="V424" s="246"/>
      <c r="W424" s="248"/>
      <c r="AN424" s="250"/>
      <c r="AO424" s="250"/>
      <c r="AP424" s="250"/>
      <c r="AV424" s="250"/>
      <c r="AW424" s="250"/>
      <c r="AX424" s="250"/>
      <c r="BR424" s="249"/>
      <c r="BS424" s="249"/>
    </row>
    <row r="425" spans="11:71" ht="15.75" customHeight="1" x14ac:dyDescent="0.25">
      <c r="K425" s="245"/>
      <c r="N425" s="246"/>
      <c r="O425" s="246"/>
      <c r="P425" s="247"/>
      <c r="Q425" s="246"/>
      <c r="R425" s="246"/>
      <c r="S425" s="246"/>
      <c r="T425" s="246"/>
      <c r="U425" s="246"/>
      <c r="V425" s="246"/>
      <c r="W425" s="248"/>
      <c r="AN425" s="250"/>
      <c r="AO425" s="250"/>
      <c r="AP425" s="250"/>
      <c r="AV425" s="250"/>
      <c r="AW425" s="250"/>
      <c r="AX425" s="250"/>
      <c r="BR425" s="249"/>
      <c r="BS425" s="249"/>
    </row>
    <row r="426" spans="11:71" ht="15.75" customHeight="1" x14ac:dyDescent="0.25">
      <c r="K426" s="245"/>
      <c r="N426" s="246"/>
      <c r="O426" s="246"/>
      <c r="P426" s="247"/>
      <c r="Q426" s="246"/>
      <c r="R426" s="246"/>
      <c r="S426" s="246"/>
      <c r="T426" s="246"/>
      <c r="U426" s="246"/>
      <c r="V426" s="246"/>
      <c r="W426" s="248"/>
      <c r="AN426" s="250"/>
      <c r="AO426" s="250"/>
      <c r="AP426" s="250"/>
      <c r="AV426" s="250"/>
      <c r="AW426" s="250"/>
      <c r="AX426" s="250"/>
      <c r="BR426" s="249"/>
      <c r="BS426" s="249"/>
    </row>
    <row r="427" spans="11:71" ht="15.75" customHeight="1" x14ac:dyDescent="0.25">
      <c r="K427" s="245"/>
      <c r="N427" s="246"/>
      <c r="O427" s="246"/>
      <c r="P427" s="247"/>
      <c r="Q427" s="246"/>
      <c r="R427" s="246"/>
      <c r="S427" s="246"/>
      <c r="T427" s="246"/>
      <c r="U427" s="246"/>
      <c r="V427" s="246"/>
      <c r="W427" s="248"/>
      <c r="AN427" s="250"/>
      <c r="AO427" s="250"/>
      <c r="AP427" s="250"/>
      <c r="AV427" s="250"/>
      <c r="AW427" s="250"/>
      <c r="AX427" s="250"/>
      <c r="BR427" s="249"/>
      <c r="BS427" s="249"/>
    </row>
    <row r="428" spans="11:71" ht="15.75" customHeight="1" x14ac:dyDescent="0.25">
      <c r="K428" s="245"/>
      <c r="N428" s="246"/>
      <c r="O428" s="246"/>
      <c r="P428" s="247"/>
      <c r="Q428" s="246"/>
      <c r="R428" s="246"/>
      <c r="S428" s="246"/>
      <c r="T428" s="246"/>
      <c r="U428" s="246"/>
      <c r="V428" s="246"/>
      <c r="W428" s="248"/>
      <c r="AN428" s="250"/>
      <c r="AO428" s="250"/>
      <c r="AP428" s="250"/>
      <c r="AV428" s="250"/>
      <c r="AW428" s="250"/>
      <c r="AX428" s="250"/>
      <c r="BR428" s="249"/>
      <c r="BS428" s="249"/>
    </row>
    <row r="429" spans="11:71" ht="15.75" customHeight="1" x14ac:dyDescent="0.25">
      <c r="K429" s="245"/>
      <c r="N429" s="246"/>
      <c r="O429" s="246"/>
      <c r="P429" s="247"/>
      <c r="Q429" s="246"/>
      <c r="R429" s="246"/>
      <c r="S429" s="246"/>
      <c r="T429" s="246"/>
      <c r="U429" s="246"/>
      <c r="V429" s="246"/>
      <c r="W429" s="248"/>
      <c r="AN429" s="250"/>
      <c r="AO429" s="250"/>
      <c r="AP429" s="250"/>
      <c r="AV429" s="250"/>
      <c r="AW429" s="250"/>
      <c r="AX429" s="250"/>
      <c r="BR429" s="249"/>
      <c r="BS429" s="249"/>
    </row>
    <row r="430" spans="11:71" ht="15.75" customHeight="1" x14ac:dyDescent="0.25">
      <c r="K430" s="245"/>
      <c r="N430" s="246"/>
      <c r="O430" s="246"/>
      <c r="P430" s="247"/>
      <c r="Q430" s="246"/>
      <c r="R430" s="246"/>
      <c r="S430" s="246"/>
      <c r="T430" s="246"/>
      <c r="U430" s="246"/>
      <c r="V430" s="246"/>
      <c r="W430" s="248"/>
      <c r="AN430" s="250"/>
      <c r="AO430" s="250"/>
      <c r="AP430" s="250"/>
      <c r="AV430" s="250"/>
      <c r="AW430" s="250"/>
      <c r="AX430" s="250"/>
      <c r="BR430" s="249"/>
      <c r="BS430" s="249"/>
    </row>
    <row r="431" spans="11:71" ht="15.75" customHeight="1" x14ac:dyDescent="0.25">
      <c r="K431" s="245"/>
      <c r="N431" s="246"/>
      <c r="O431" s="246"/>
      <c r="P431" s="247"/>
      <c r="Q431" s="246"/>
      <c r="R431" s="246"/>
      <c r="S431" s="246"/>
      <c r="T431" s="246"/>
      <c r="U431" s="246"/>
      <c r="V431" s="246"/>
      <c r="W431" s="248"/>
      <c r="AN431" s="250"/>
      <c r="AO431" s="250"/>
      <c r="AP431" s="250"/>
      <c r="AV431" s="250"/>
      <c r="AW431" s="250"/>
      <c r="AX431" s="250"/>
      <c r="BR431" s="249"/>
      <c r="BS431" s="249"/>
    </row>
    <row r="432" spans="11:71" ht="15.75" customHeight="1" x14ac:dyDescent="0.25">
      <c r="K432" s="245"/>
      <c r="N432" s="246"/>
      <c r="O432" s="246"/>
      <c r="P432" s="247"/>
      <c r="Q432" s="246"/>
      <c r="R432" s="246"/>
      <c r="S432" s="246"/>
      <c r="T432" s="246"/>
      <c r="U432" s="246"/>
      <c r="V432" s="246"/>
      <c r="W432" s="248"/>
      <c r="AN432" s="250"/>
      <c r="AO432" s="250"/>
      <c r="AP432" s="250"/>
      <c r="AV432" s="250"/>
      <c r="AW432" s="250"/>
      <c r="AX432" s="250"/>
      <c r="BR432" s="249"/>
      <c r="BS432" s="249"/>
    </row>
    <row r="433" spans="11:71" ht="15.75" customHeight="1" x14ac:dyDescent="0.25">
      <c r="K433" s="245"/>
      <c r="N433" s="246"/>
      <c r="O433" s="246"/>
      <c r="P433" s="247"/>
      <c r="Q433" s="246"/>
      <c r="R433" s="246"/>
      <c r="S433" s="246"/>
      <c r="T433" s="246"/>
      <c r="U433" s="246"/>
      <c r="V433" s="246"/>
      <c r="W433" s="248"/>
      <c r="AN433" s="250"/>
      <c r="AO433" s="250"/>
      <c r="AP433" s="250"/>
      <c r="AV433" s="250"/>
      <c r="AW433" s="250"/>
      <c r="AX433" s="250"/>
      <c r="BR433" s="249"/>
      <c r="BS433" s="249"/>
    </row>
    <row r="434" spans="11:71" ht="15.75" customHeight="1" x14ac:dyDescent="0.25">
      <c r="K434" s="245"/>
      <c r="N434" s="246"/>
      <c r="O434" s="246"/>
      <c r="P434" s="247"/>
      <c r="Q434" s="246"/>
      <c r="R434" s="246"/>
      <c r="S434" s="246"/>
      <c r="T434" s="246"/>
      <c r="U434" s="246"/>
      <c r="V434" s="246"/>
      <c r="W434" s="248"/>
      <c r="AN434" s="250"/>
      <c r="AO434" s="250"/>
      <c r="AP434" s="250"/>
      <c r="AV434" s="250"/>
      <c r="AW434" s="250"/>
      <c r="AX434" s="250"/>
      <c r="BR434" s="249"/>
      <c r="BS434" s="249"/>
    </row>
    <row r="435" spans="11:71" ht="15.75" customHeight="1" x14ac:dyDescent="0.25">
      <c r="K435" s="245"/>
      <c r="N435" s="246"/>
      <c r="O435" s="246"/>
      <c r="P435" s="247"/>
      <c r="Q435" s="246"/>
      <c r="R435" s="246"/>
      <c r="S435" s="246"/>
      <c r="T435" s="246"/>
      <c r="U435" s="246"/>
      <c r="V435" s="246"/>
      <c r="W435" s="248"/>
      <c r="AN435" s="250"/>
      <c r="AO435" s="250"/>
      <c r="AP435" s="250"/>
      <c r="AV435" s="250"/>
      <c r="AW435" s="250"/>
      <c r="AX435" s="250"/>
      <c r="BR435" s="249"/>
      <c r="BS435" s="249"/>
    </row>
    <row r="436" spans="11:71" ht="15.75" customHeight="1" x14ac:dyDescent="0.25">
      <c r="K436" s="245"/>
      <c r="N436" s="246"/>
      <c r="O436" s="246"/>
      <c r="P436" s="247"/>
      <c r="Q436" s="246"/>
      <c r="R436" s="246"/>
      <c r="S436" s="246"/>
      <c r="T436" s="246"/>
      <c r="U436" s="246"/>
      <c r="V436" s="246"/>
      <c r="W436" s="248"/>
      <c r="AN436" s="250"/>
      <c r="AO436" s="250"/>
      <c r="AP436" s="250"/>
      <c r="AV436" s="250"/>
      <c r="AW436" s="250"/>
      <c r="AX436" s="250"/>
      <c r="BR436" s="249"/>
      <c r="BS436" s="249"/>
    </row>
    <row r="437" spans="11:71" ht="15.75" customHeight="1" x14ac:dyDescent="0.25">
      <c r="K437" s="245"/>
      <c r="N437" s="246"/>
      <c r="O437" s="246"/>
      <c r="P437" s="247"/>
      <c r="Q437" s="246"/>
      <c r="R437" s="246"/>
      <c r="S437" s="246"/>
      <c r="T437" s="246"/>
      <c r="U437" s="246"/>
      <c r="V437" s="246"/>
      <c r="W437" s="248"/>
      <c r="AN437" s="250"/>
      <c r="AO437" s="250"/>
      <c r="AP437" s="250"/>
      <c r="AV437" s="250"/>
      <c r="AW437" s="250"/>
      <c r="AX437" s="250"/>
      <c r="BR437" s="249"/>
      <c r="BS437" s="249"/>
    </row>
    <row r="438" spans="11:71" ht="15.75" customHeight="1" x14ac:dyDescent="0.25">
      <c r="K438" s="245"/>
      <c r="N438" s="246"/>
      <c r="O438" s="246"/>
      <c r="P438" s="247"/>
      <c r="Q438" s="246"/>
      <c r="R438" s="246"/>
      <c r="S438" s="246"/>
      <c r="T438" s="246"/>
      <c r="U438" s="246"/>
      <c r="V438" s="246"/>
      <c r="W438" s="248"/>
      <c r="AN438" s="250"/>
      <c r="AO438" s="250"/>
      <c r="AP438" s="250"/>
      <c r="AV438" s="250"/>
      <c r="AW438" s="250"/>
      <c r="AX438" s="250"/>
      <c r="BR438" s="249"/>
      <c r="BS438" s="249"/>
    </row>
    <row r="439" spans="11:71" ht="15.75" customHeight="1" x14ac:dyDescent="0.25">
      <c r="K439" s="245"/>
      <c r="N439" s="246"/>
      <c r="O439" s="246"/>
      <c r="P439" s="247"/>
      <c r="Q439" s="246"/>
      <c r="R439" s="246"/>
      <c r="S439" s="246"/>
      <c r="T439" s="246"/>
      <c r="U439" s="246"/>
      <c r="V439" s="246"/>
      <c r="W439" s="248"/>
      <c r="AN439" s="250"/>
      <c r="AO439" s="250"/>
      <c r="AP439" s="250"/>
      <c r="AV439" s="250"/>
      <c r="AW439" s="250"/>
      <c r="AX439" s="250"/>
      <c r="BR439" s="249"/>
      <c r="BS439" s="249"/>
    </row>
    <row r="440" spans="11:71" ht="15.75" customHeight="1" x14ac:dyDescent="0.25">
      <c r="K440" s="245"/>
      <c r="N440" s="246"/>
      <c r="O440" s="246"/>
      <c r="P440" s="247"/>
      <c r="Q440" s="246"/>
      <c r="R440" s="246"/>
      <c r="S440" s="246"/>
      <c r="T440" s="246"/>
      <c r="U440" s="246"/>
      <c r="V440" s="246"/>
      <c r="W440" s="248"/>
      <c r="AN440" s="250"/>
      <c r="AO440" s="250"/>
      <c r="AP440" s="250"/>
      <c r="AV440" s="250"/>
      <c r="AW440" s="250"/>
      <c r="AX440" s="250"/>
      <c r="BR440" s="249"/>
      <c r="BS440" s="249"/>
    </row>
    <row r="441" spans="11:71" ht="15.75" customHeight="1" x14ac:dyDescent="0.25">
      <c r="K441" s="245"/>
      <c r="N441" s="246"/>
      <c r="O441" s="246"/>
      <c r="P441" s="247"/>
      <c r="Q441" s="246"/>
      <c r="R441" s="246"/>
      <c r="S441" s="246"/>
      <c r="T441" s="246"/>
      <c r="U441" s="246"/>
      <c r="V441" s="246"/>
      <c r="W441" s="248"/>
      <c r="AN441" s="250"/>
      <c r="AO441" s="250"/>
      <c r="AP441" s="250"/>
      <c r="AV441" s="250"/>
      <c r="AW441" s="250"/>
      <c r="AX441" s="250"/>
      <c r="BR441" s="249"/>
      <c r="BS441" s="249"/>
    </row>
    <row r="442" spans="11:71" ht="15.75" customHeight="1" x14ac:dyDescent="0.25">
      <c r="K442" s="245"/>
      <c r="N442" s="246"/>
      <c r="O442" s="246"/>
      <c r="P442" s="247"/>
      <c r="Q442" s="246"/>
      <c r="R442" s="246"/>
      <c r="S442" s="246"/>
      <c r="T442" s="246"/>
      <c r="U442" s="246"/>
      <c r="V442" s="246"/>
      <c r="W442" s="248"/>
      <c r="AN442" s="250"/>
      <c r="AO442" s="250"/>
      <c r="AP442" s="250"/>
      <c r="AV442" s="250"/>
      <c r="AW442" s="250"/>
      <c r="AX442" s="250"/>
      <c r="BR442" s="249"/>
      <c r="BS442" s="249"/>
    </row>
    <row r="443" spans="11:71" ht="15.75" customHeight="1" x14ac:dyDescent="0.25">
      <c r="K443" s="245"/>
      <c r="N443" s="246"/>
      <c r="O443" s="246"/>
      <c r="P443" s="247"/>
      <c r="Q443" s="246"/>
      <c r="R443" s="246"/>
      <c r="S443" s="246"/>
      <c r="T443" s="246"/>
      <c r="U443" s="246"/>
      <c r="V443" s="246"/>
      <c r="W443" s="248"/>
      <c r="AN443" s="250"/>
      <c r="AO443" s="250"/>
      <c r="AP443" s="250"/>
      <c r="AV443" s="250"/>
      <c r="AW443" s="250"/>
      <c r="AX443" s="250"/>
      <c r="BR443" s="249"/>
      <c r="BS443" s="249"/>
    </row>
    <row r="444" spans="11:71" ht="15.75" customHeight="1" x14ac:dyDescent="0.25">
      <c r="K444" s="245"/>
      <c r="N444" s="246"/>
      <c r="O444" s="246"/>
      <c r="P444" s="247"/>
      <c r="Q444" s="246"/>
      <c r="R444" s="246"/>
      <c r="S444" s="246"/>
      <c r="T444" s="246"/>
      <c r="U444" s="246"/>
      <c r="V444" s="246"/>
      <c r="W444" s="248"/>
      <c r="AN444" s="250"/>
      <c r="AO444" s="250"/>
      <c r="AP444" s="250"/>
      <c r="AV444" s="250"/>
      <c r="AW444" s="250"/>
      <c r="AX444" s="250"/>
      <c r="BR444" s="249"/>
      <c r="BS444" s="249"/>
    </row>
    <row r="445" spans="11:71" ht="15.75" customHeight="1" x14ac:dyDescent="0.25">
      <c r="K445" s="245"/>
      <c r="N445" s="246"/>
      <c r="O445" s="246"/>
      <c r="P445" s="247"/>
      <c r="Q445" s="246"/>
      <c r="R445" s="246"/>
      <c r="S445" s="246"/>
      <c r="T445" s="246"/>
      <c r="U445" s="246"/>
      <c r="V445" s="246"/>
      <c r="W445" s="248"/>
      <c r="AN445" s="250"/>
      <c r="AO445" s="250"/>
      <c r="AP445" s="250"/>
      <c r="AV445" s="250"/>
      <c r="AW445" s="250"/>
      <c r="AX445" s="250"/>
      <c r="BR445" s="249"/>
      <c r="BS445" s="249"/>
    </row>
    <row r="446" spans="11:71" ht="15.75" customHeight="1" x14ac:dyDescent="0.25">
      <c r="K446" s="245"/>
      <c r="N446" s="246"/>
      <c r="O446" s="246"/>
      <c r="P446" s="247"/>
      <c r="Q446" s="246"/>
      <c r="R446" s="246"/>
      <c r="S446" s="246"/>
      <c r="T446" s="246"/>
      <c r="U446" s="246"/>
      <c r="V446" s="246"/>
      <c r="W446" s="248"/>
      <c r="AN446" s="250"/>
      <c r="AO446" s="250"/>
      <c r="AP446" s="250"/>
      <c r="AV446" s="250"/>
      <c r="AW446" s="250"/>
      <c r="AX446" s="250"/>
      <c r="BR446" s="249"/>
      <c r="BS446" s="249"/>
    </row>
    <row r="447" spans="11:71" ht="15.75" customHeight="1" x14ac:dyDescent="0.25">
      <c r="K447" s="245"/>
      <c r="N447" s="246"/>
      <c r="O447" s="246"/>
      <c r="P447" s="247"/>
      <c r="Q447" s="246"/>
      <c r="R447" s="246"/>
      <c r="S447" s="246"/>
      <c r="T447" s="246"/>
      <c r="U447" s="246"/>
      <c r="V447" s="246"/>
      <c r="W447" s="248"/>
      <c r="AN447" s="250"/>
      <c r="AO447" s="250"/>
      <c r="AP447" s="250"/>
      <c r="AV447" s="250"/>
      <c r="AW447" s="250"/>
      <c r="AX447" s="250"/>
      <c r="BR447" s="249"/>
      <c r="BS447" s="249"/>
    </row>
    <row r="448" spans="11:71" ht="15.75" customHeight="1" x14ac:dyDescent="0.25">
      <c r="K448" s="245"/>
      <c r="N448" s="246"/>
      <c r="O448" s="246"/>
      <c r="P448" s="247"/>
      <c r="Q448" s="246"/>
      <c r="R448" s="246"/>
      <c r="S448" s="246"/>
      <c r="T448" s="246"/>
      <c r="U448" s="246"/>
      <c r="V448" s="246"/>
      <c r="W448" s="248"/>
      <c r="AN448" s="250"/>
      <c r="AO448" s="250"/>
      <c r="AP448" s="250"/>
      <c r="AV448" s="250"/>
      <c r="AW448" s="250"/>
      <c r="AX448" s="250"/>
      <c r="BR448" s="249"/>
      <c r="BS448" s="249"/>
    </row>
    <row r="449" spans="11:71" ht="15.75" customHeight="1" x14ac:dyDescent="0.25">
      <c r="K449" s="245"/>
      <c r="N449" s="246"/>
      <c r="O449" s="246"/>
      <c r="P449" s="247"/>
      <c r="Q449" s="246"/>
      <c r="R449" s="246"/>
      <c r="S449" s="246"/>
      <c r="T449" s="246"/>
      <c r="U449" s="246"/>
      <c r="V449" s="246"/>
      <c r="W449" s="248"/>
      <c r="AN449" s="250"/>
      <c r="AO449" s="250"/>
      <c r="AP449" s="250"/>
      <c r="AV449" s="250"/>
      <c r="AW449" s="250"/>
      <c r="AX449" s="250"/>
      <c r="BR449" s="249"/>
      <c r="BS449" s="249"/>
    </row>
    <row r="450" spans="11:71" ht="15.75" customHeight="1" x14ac:dyDescent="0.25">
      <c r="K450" s="245"/>
      <c r="N450" s="246"/>
      <c r="O450" s="246"/>
      <c r="P450" s="247"/>
      <c r="Q450" s="246"/>
      <c r="R450" s="246"/>
      <c r="S450" s="246"/>
      <c r="T450" s="246"/>
      <c r="U450" s="246"/>
      <c r="V450" s="246"/>
      <c r="W450" s="248"/>
      <c r="AN450" s="250"/>
      <c r="AO450" s="250"/>
      <c r="AP450" s="250"/>
      <c r="AV450" s="250"/>
      <c r="AW450" s="250"/>
      <c r="AX450" s="250"/>
      <c r="BR450" s="249"/>
      <c r="BS450" s="249"/>
    </row>
    <row r="451" spans="11:71" ht="15.75" customHeight="1" x14ac:dyDescent="0.25">
      <c r="K451" s="245"/>
      <c r="N451" s="246"/>
      <c r="O451" s="246"/>
      <c r="P451" s="247"/>
      <c r="Q451" s="246"/>
      <c r="R451" s="246"/>
      <c r="S451" s="246"/>
      <c r="T451" s="246"/>
      <c r="U451" s="246"/>
      <c r="V451" s="246"/>
      <c r="W451" s="248"/>
      <c r="AN451" s="250"/>
      <c r="AO451" s="250"/>
      <c r="AP451" s="250"/>
      <c r="AV451" s="250"/>
      <c r="AW451" s="250"/>
      <c r="AX451" s="250"/>
      <c r="BR451" s="249"/>
      <c r="BS451" s="249"/>
    </row>
    <row r="452" spans="11:71" ht="15.75" customHeight="1" x14ac:dyDescent="0.25">
      <c r="K452" s="245"/>
      <c r="N452" s="246"/>
      <c r="O452" s="246"/>
      <c r="P452" s="247"/>
      <c r="Q452" s="246"/>
      <c r="R452" s="246"/>
      <c r="S452" s="246"/>
      <c r="T452" s="246"/>
      <c r="U452" s="246"/>
      <c r="V452" s="246"/>
      <c r="W452" s="248"/>
      <c r="AN452" s="250"/>
      <c r="AO452" s="250"/>
      <c r="AP452" s="250"/>
      <c r="AV452" s="250"/>
      <c r="AW452" s="250"/>
      <c r="AX452" s="250"/>
      <c r="BR452" s="249"/>
      <c r="BS452" s="249"/>
    </row>
    <row r="453" spans="11:71" ht="15.75" customHeight="1" x14ac:dyDescent="0.25">
      <c r="K453" s="245"/>
      <c r="N453" s="246"/>
      <c r="O453" s="246"/>
      <c r="P453" s="247"/>
      <c r="Q453" s="246"/>
      <c r="R453" s="246"/>
      <c r="S453" s="246"/>
      <c r="T453" s="246"/>
      <c r="U453" s="246"/>
      <c r="V453" s="246"/>
      <c r="W453" s="248"/>
      <c r="AN453" s="250"/>
      <c r="AO453" s="250"/>
      <c r="AP453" s="250"/>
      <c r="AV453" s="250"/>
      <c r="AW453" s="250"/>
      <c r="AX453" s="250"/>
      <c r="BR453" s="249"/>
      <c r="BS453" s="249"/>
    </row>
    <row r="454" spans="11:71" ht="15.75" customHeight="1" x14ac:dyDescent="0.25">
      <c r="K454" s="245"/>
      <c r="N454" s="246"/>
      <c r="O454" s="246"/>
      <c r="P454" s="247"/>
      <c r="Q454" s="246"/>
      <c r="R454" s="246"/>
      <c r="S454" s="246"/>
      <c r="T454" s="246"/>
      <c r="U454" s="246"/>
      <c r="V454" s="246"/>
      <c r="W454" s="248"/>
      <c r="AN454" s="250"/>
      <c r="AO454" s="250"/>
      <c r="AP454" s="250"/>
      <c r="AV454" s="250"/>
      <c r="AW454" s="250"/>
      <c r="AX454" s="250"/>
      <c r="BR454" s="249"/>
      <c r="BS454" s="249"/>
    </row>
    <row r="455" spans="11:71" ht="15.75" customHeight="1" x14ac:dyDescent="0.25">
      <c r="K455" s="245"/>
      <c r="N455" s="246"/>
      <c r="O455" s="246"/>
      <c r="P455" s="247"/>
      <c r="Q455" s="246"/>
      <c r="R455" s="246"/>
      <c r="S455" s="246"/>
      <c r="T455" s="246"/>
      <c r="U455" s="246"/>
      <c r="V455" s="246"/>
      <c r="W455" s="248"/>
      <c r="AN455" s="250"/>
      <c r="AO455" s="250"/>
      <c r="AP455" s="250"/>
      <c r="AV455" s="250"/>
      <c r="AW455" s="250"/>
      <c r="AX455" s="250"/>
      <c r="BR455" s="249"/>
      <c r="BS455" s="249"/>
    </row>
    <row r="456" spans="11:71" ht="15.75" customHeight="1" x14ac:dyDescent="0.25">
      <c r="K456" s="245"/>
      <c r="N456" s="246"/>
      <c r="O456" s="246"/>
      <c r="P456" s="247"/>
      <c r="Q456" s="246"/>
      <c r="R456" s="246"/>
      <c r="S456" s="246"/>
      <c r="T456" s="246"/>
      <c r="U456" s="246"/>
      <c r="V456" s="246"/>
      <c r="W456" s="248"/>
      <c r="AN456" s="250"/>
      <c r="AO456" s="250"/>
      <c r="AP456" s="250"/>
      <c r="AV456" s="250"/>
      <c r="AW456" s="250"/>
      <c r="AX456" s="250"/>
      <c r="BR456" s="249"/>
      <c r="BS456" s="249"/>
    </row>
    <row r="457" spans="11:71" ht="15.75" customHeight="1" x14ac:dyDescent="0.25">
      <c r="K457" s="245"/>
      <c r="N457" s="246"/>
      <c r="O457" s="246"/>
      <c r="P457" s="247"/>
      <c r="Q457" s="246"/>
      <c r="R457" s="246"/>
      <c r="S457" s="246"/>
      <c r="T457" s="246"/>
      <c r="U457" s="246"/>
      <c r="V457" s="246"/>
      <c r="W457" s="248"/>
      <c r="AN457" s="250"/>
      <c r="AO457" s="250"/>
      <c r="AP457" s="250"/>
      <c r="AV457" s="250"/>
      <c r="AW457" s="250"/>
      <c r="AX457" s="250"/>
      <c r="BR457" s="249"/>
      <c r="BS457" s="249"/>
    </row>
    <row r="458" spans="11:71" ht="15.75" customHeight="1" x14ac:dyDescent="0.25">
      <c r="K458" s="245"/>
      <c r="N458" s="246"/>
      <c r="O458" s="246"/>
      <c r="P458" s="247"/>
      <c r="Q458" s="246"/>
      <c r="R458" s="246"/>
      <c r="S458" s="246"/>
      <c r="T458" s="246"/>
      <c r="U458" s="246"/>
      <c r="V458" s="246"/>
      <c r="W458" s="248"/>
      <c r="AN458" s="250"/>
      <c r="AO458" s="250"/>
      <c r="AP458" s="250"/>
      <c r="AV458" s="250"/>
      <c r="AW458" s="250"/>
      <c r="AX458" s="250"/>
      <c r="BR458" s="249"/>
      <c r="BS458" s="249"/>
    </row>
    <row r="459" spans="11:71" ht="15.75" customHeight="1" x14ac:dyDescent="0.25">
      <c r="K459" s="245"/>
      <c r="N459" s="246"/>
      <c r="O459" s="246"/>
      <c r="P459" s="247"/>
      <c r="Q459" s="246"/>
      <c r="R459" s="246"/>
      <c r="S459" s="246"/>
      <c r="T459" s="246"/>
      <c r="U459" s="246"/>
      <c r="V459" s="246"/>
      <c r="W459" s="248"/>
      <c r="AN459" s="250"/>
      <c r="AO459" s="250"/>
      <c r="AP459" s="250"/>
      <c r="AV459" s="250"/>
      <c r="AW459" s="250"/>
      <c r="AX459" s="250"/>
      <c r="BR459" s="249"/>
      <c r="BS459" s="249"/>
    </row>
    <row r="460" spans="11:71" ht="15.75" customHeight="1" x14ac:dyDescent="0.25">
      <c r="K460" s="245"/>
      <c r="N460" s="246"/>
      <c r="O460" s="246"/>
      <c r="P460" s="247"/>
      <c r="Q460" s="246"/>
      <c r="R460" s="246"/>
      <c r="S460" s="246"/>
      <c r="T460" s="246"/>
      <c r="U460" s="246"/>
      <c r="V460" s="246"/>
      <c r="W460" s="248"/>
      <c r="AN460" s="250"/>
      <c r="AO460" s="250"/>
      <c r="AP460" s="250"/>
      <c r="AV460" s="250"/>
      <c r="AW460" s="250"/>
      <c r="AX460" s="250"/>
      <c r="BR460" s="249"/>
      <c r="BS460" s="249"/>
    </row>
    <row r="461" spans="11:71" ht="15.75" customHeight="1" x14ac:dyDescent="0.25">
      <c r="K461" s="245"/>
      <c r="N461" s="246"/>
      <c r="O461" s="246"/>
      <c r="P461" s="247"/>
      <c r="Q461" s="246"/>
      <c r="R461" s="246"/>
      <c r="S461" s="246"/>
      <c r="T461" s="246"/>
      <c r="U461" s="246"/>
      <c r="V461" s="246"/>
      <c r="W461" s="248"/>
      <c r="AN461" s="250"/>
      <c r="AO461" s="250"/>
      <c r="AP461" s="250"/>
      <c r="AV461" s="250"/>
      <c r="AW461" s="250"/>
      <c r="AX461" s="250"/>
      <c r="BR461" s="249"/>
      <c r="BS461" s="249"/>
    </row>
    <row r="462" spans="11:71" ht="15.75" customHeight="1" x14ac:dyDescent="0.25">
      <c r="K462" s="245"/>
      <c r="N462" s="246"/>
      <c r="O462" s="246"/>
      <c r="P462" s="247"/>
      <c r="Q462" s="246"/>
      <c r="R462" s="246"/>
      <c r="S462" s="246"/>
      <c r="T462" s="246"/>
      <c r="U462" s="246"/>
      <c r="V462" s="246"/>
      <c r="W462" s="248"/>
      <c r="AN462" s="250"/>
      <c r="AO462" s="250"/>
      <c r="AP462" s="250"/>
      <c r="AV462" s="250"/>
      <c r="AW462" s="250"/>
      <c r="AX462" s="250"/>
      <c r="BR462" s="249"/>
      <c r="BS462" s="249"/>
    </row>
    <row r="463" spans="11:71" ht="15.75" customHeight="1" x14ac:dyDescent="0.25">
      <c r="K463" s="245"/>
      <c r="N463" s="246"/>
      <c r="O463" s="246"/>
      <c r="P463" s="247"/>
      <c r="Q463" s="246"/>
      <c r="R463" s="246"/>
      <c r="S463" s="246"/>
      <c r="T463" s="246"/>
      <c r="U463" s="246"/>
      <c r="V463" s="246"/>
      <c r="W463" s="248"/>
      <c r="AN463" s="250"/>
      <c r="AO463" s="250"/>
      <c r="AP463" s="250"/>
      <c r="AV463" s="250"/>
      <c r="AW463" s="250"/>
      <c r="AX463" s="250"/>
      <c r="BR463" s="249"/>
      <c r="BS463" s="249"/>
    </row>
    <row r="464" spans="11:71" ht="15.75" customHeight="1" x14ac:dyDescent="0.25">
      <c r="K464" s="245"/>
      <c r="N464" s="246"/>
      <c r="O464" s="246"/>
      <c r="P464" s="247"/>
      <c r="Q464" s="246"/>
      <c r="R464" s="246"/>
      <c r="S464" s="246"/>
      <c r="T464" s="246"/>
      <c r="U464" s="246"/>
      <c r="V464" s="246"/>
      <c r="W464" s="248"/>
      <c r="AN464" s="250"/>
      <c r="AO464" s="250"/>
      <c r="AP464" s="250"/>
      <c r="AV464" s="250"/>
      <c r="AW464" s="250"/>
      <c r="AX464" s="250"/>
      <c r="BR464" s="249"/>
      <c r="BS464" s="249"/>
    </row>
    <row r="465" spans="11:71" ht="15.75" customHeight="1" x14ac:dyDescent="0.25">
      <c r="K465" s="245"/>
      <c r="N465" s="246"/>
      <c r="O465" s="246"/>
      <c r="P465" s="247"/>
      <c r="Q465" s="246"/>
      <c r="R465" s="246"/>
      <c r="S465" s="246"/>
      <c r="T465" s="246"/>
      <c r="U465" s="246"/>
      <c r="V465" s="246"/>
      <c r="W465" s="248"/>
      <c r="AN465" s="250"/>
      <c r="AO465" s="250"/>
      <c r="AP465" s="250"/>
      <c r="AV465" s="250"/>
      <c r="AW465" s="250"/>
      <c r="AX465" s="250"/>
      <c r="BR465" s="249"/>
      <c r="BS465" s="249"/>
    </row>
    <row r="466" spans="11:71" ht="15.75" customHeight="1" x14ac:dyDescent="0.25">
      <c r="K466" s="245"/>
      <c r="N466" s="246"/>
      <c r="O466" s="246"/>
      <c r="P466" s="247"/>
      <c r="Q466" s="246"/>
      <c r="R466" s="246"/>
      <c r="S466" s="246"/>
      <c r="T466" s="246"/>
      <c r="U466" s="246"/>
      <c r="V466" s="246"/>
      <c r="W466" s="248"/>
      <c r="AN466" s="250"/>
      <c r="AO466" s="250"/>
      <c r="AP466" s="250"/>
      <c r="AV466" s="250"/>
      <c r="AW466" s="250"/>
      <c r="AX466" s="250"/>
      <c r="BR466" s="249"/>
      <c r="BS466" s="249"/>
    </row>
    <row r="467" spans="11:71" ht="15.75" customHeight="1" x14ac:dyDescent="0.25">
      <c r="K467" s="245"/>
      <c r="N467" s="246"/>
      <c r="O467" s="246"/>
      <c r="P467" s="247"/>
      <c r="Q467" s="246"/>
      <c r="R467" s="246"/>
      <c r="S467" s="246"/>
      <c r="T467" s="246"/>
      <c r="U467" s="246"/>
      <c r="V467" s="246"/>
      <c r="W467" s="248"/>
      <c r="AN467" s="250"/>
      <c r="AO467" s="250"/>
      <c r="AP467" s="250"/>
      <c r="AV467" s="250"/>
      <c r="AW467" s="250"/>
      <c r="AX467" s="250"/>
      <c r="BR467" s="249"/>
      <c r="BS467" s="249"/>
    </row>
    <row r="468" spans="11:71" ht="15.75" customHeight="1" x14ac:dyDescent="0.25">
      <c r="K468" s="245"/>
      <c r="N468" s="246"/>
      <c r="O468" s="246"/>
      <c r="P468" s="247"/>
      <c r="Q468" s="246"/>
      <c r="R468" s="246"/>
      <c r="S468" s="246"/>
      <c r="T468" s="246"/>
      <c r="U468" s="246"/>
      <c r="V468" s="246"/>
      <c r="W468" s="248"/>
      <c r="AN468" s="250"/>
      <c r="AO468" s="250"/>
      <c r="AP468" s="250"/>
      <c r="AV468" s="250"/>
      <c r="AW468" s="250"/>
      <c r="AX468" s="250"/>
      <c r="BR468" s="249"/>
      <c r="BS468" s="249"/>
    </row>
    <row r="469" spans="11:71" ht="15.75" customHeight="1" x14ac:dyDescent="0.25">
      <c r="K469" s="245"/>
      <c r="N469" s="246"/>
      <c r="O469" s="246"/>
      <c r="P469" s="247"/>
      <c r="Q469" s="246"/>
      <c r="R469" s="246"/>
      <c r="S469" s="246"/>
      <c r="T469" s="246"/>
      <c r="U469" s="246"/>
      <c r="V469" s="246"/>
      <c r="W469" s="248"/>
      <c r="AN469" s="250"/>
      <c r="AO469" s="250"/>
      <c r="AP469" s="250"/>
      <c r="AV469" s="250"/>
      <c r="AW469" s="250"/>
      <c r="AX469" s="250"/>
      <c r="BR469" s="249"/>
      <c r="BS469" s="249"/>
    </row>
    <row r="470" spans="11:71" ht="15.75" customHeight="1" x14ac:dyDescent="0.25">
      <c r="K470" s="245"/>
      <c r="N470" s="246"/>
      <c r="O470" s="246"/>
      <c r="P470" s="247"/>
      <c r="Q470" s="246"/>
      <c r="R470" s="246"/>
      <c r="S470" s="246"/>
      <c r="T470" s="246"/>
      <c r="U470" s="246"/>
      <c r="V470" s="246"/>
      <c r="W470" s="248"/>
      <c r="AN470" s="250"/>
      <c r="AO470" s="250"/>
      <c r="AP470" s="250"/>
      <c r="AV470" s="250"/>
      <c r="AW470" s="250"/>
      <c r="AX470" s="250"/>
      <c r="BR470" s="249"/>
      <c r="BS470" s="249"/>
    </row>
    <row r="471" spans="11:71" ht="15.75" customHeight="1" x14ac:dyDescent="0.25">
      <c r="K471" s="245"/>
      <c r="N471" s="246"/>
      <c r="O471" s="246"/>
      <c r="P471" s="247"/>
      <c r="Q471" s="246"/>
      <c r="R471" s="246"/>
      <c r="S471" s="246"/>
      <c r="T471" s="246"/>
      <c r="U471" s="246"/>
      <c r="V471" s="246"/>
      <c r="W471" s="248"/>
      <c r="AN471" s="250"/>
      <c r="AO471" s="250"/>
      <c r="AP471" s="250"/>
      <c r="AV471" s="250"/>
      <c r="AW471" s="250"/>
      <c r="AX471" s="250"/>
      <c r="BR471" s="249"/>
      <c r="BS471" s="249"/>
    </row>
    <row r="472" spans="11:71" ht="15.75" customHeight="1" x14ac:dyDescent="0.25">
      <c r="K472" s="245"/>
      <c r="N472" s="246"/>
      <c r="O472" s="246"/>
      <c r="P472" s="247"/>
      <c r="Q472" s="246"/>
      <c r="R472" s="246"/>
      <c r="S472" s="246"/>
      <c r="T472" s="246"/>
      <c r="U472" s="246"/>
      <c r="V472" s="246"/>
      <c r="W472" s="248"/>
      <c r="AN472" s="250"/>
      <c r="AO472" s="250"/>
      <c r="AP472" s="250"/>
      <c r="AV472" s="250"/>
      <c r="AW472" s="250"/>
      <c r="AX472" s="250"/>
      <c r="BR472" s="249"/>
      <c r="BS472" s="249"/>
    </row>
    <row r="473" spans="11:71" ht="15.75" customHeight="1" x14ac:dyDescent="0.25">
      <c r="K473" s="245"/>
      <c r="N473" s="246"/>
      <c r="O473" s="246"/>
      <c r="P473" s="247"/>
      <c r="Q473" s="246"/>
      <c r="R473" s="246"/>
      <c r="S473" s="246"/>
      <c r="T473" s="246"/>
      <c r="U473" s="246"/>
      <c r="V473" s="246"/>
      <c r="W473" s="248"/>
      <c r="AN473" s="250"/>
      <c r="AO473" s="250"/>
      <c r="AP473" s="250"/>
      <c r="AV473" s="250"/>
      <c r="AW473" s="250"/>
      <c r="AX473" s="250"/>
      <c r="BR473" s="249"/>
      <c r="BS473" s="249"/>
    </row>
    <row r="474" spans="11:71" ht="15.75" customHeight="1" x14ac:dyDescent="0.25">
      <c r="K474" s="245"/>
      <c r="N474" s="246"/>
      <c r="O474" s="246"/>
      <c r="P474" s="247"/>
      <c r="Q474" s="246"/>
      <c r="R474" s="246"/>
      <c r="S474" s="246"/>
      <c r="T474" s="246"/>
      <c r="U474" s="246"/>
      <c r="V474" s="246"/>
      <c r="W474" s="248"/>
      <c r="AN474" s="250"/>
      <c r="AO474" s="250"/>
      <c r="AP474" s="250"/>
      <c r="AV474" s="250"/>
      <c r="AW474" s="250"/>
      <c r="AX474" s="250"/>
      <c r="BR474" s="249"/>
      <c r="BS474" s="249"/>
    </row>
    <row r="475" spans="11:71" ht="15.75" customHeight="1" x14ac:dyDescent="0.25">
      <c r="K475" s="245"/>
      <c r="N475" s="246"/>
      <c r="O475" s="246"/>
      <c r="P475" s="247"/>
      <c r="Q475" s="246"/>
      <c r="R475" s="246"/>
      <c r="S475" s="246"/>
      <c r="T475" s="246"/>
      <c r="U475" s="246"/>
      <c r="V475" s="246"/>
      <c r="W475" s="248"/>
      <c r="AN475" s="250"/>
      <c r="AO475" s="250"/>
      <c r="AP475" s="250"/>
      <c r="AV475" s="250"/>
      <c r="AW475" s="250"/>
      <c r="AX475" s="250"/>
      <c r="BR475" s="249"/>
      <c r="BS475" s="249"/>
    </row>
    <row r="476" spans="11:71" ht="15.75" customHeight="1" x14ac:dyDescent="0.25">
      <c r="K476" s="245"/>
      <c r="N476" s="246"/>
      <c r="O476" s="246"/>
      <c r="P476" s="247"/>
      <c r="Q476" s="246"/>
      <c r="R476" s="246"/>
      <c r="S476" s="246"/>
      <c r="T476" s="246"/>
      <c r="U476" s="246"/>
      <c r="V476" s="246"/>
      <c r="W476" s="248"/>
      <c r="AN476" s="250"/>
      <c r="AO476" s="250"/>
      <c r="AP476" s="250"/>
      <c r="AV476" s="250"/>
      <c r="AW476" s="250"/>
      <c r="AX476" s="250"/>
      <c r="BR476" s="249"/>
      <c r="BS476" s="249"/>
    </row>
    <row r="477" spans="11:71" ht="15.75" customHeight="1" x14ac:dyDescent="0.25">
      <c r="K477" s="245"/>
      <c r="N477" s="246"/>
      <c r="O477" s="246"/>
      <c r="P477" s="247"/>
      <c r="Q477" s="246"/>
      <c r="R477" s="246"/>
      <c r="S477" s="246"/>
      <c r="T477" s="246"/>
      <c r="U477" s="246"/>
      <c r="V477" s="246"/>
      <c r="W477" s="248"/>
      <c r="AN477" s="250"/>
      <c r="AO477" s="250"/>
      <c r="AP477" s="250"/>
      <c r="AV477" s="250"/>
      <c r="AW477" s="250"/>
      <c r="AX477" s="250"/>
      <c r="BR477" s="249"/>
      <c r="BS477" s="249"/>
    </row>
    <row r="478" spans="11:71" ht="15.75" customHeight="1" x14ac:dyDescent="0.25">
      <c r="K478" s="245"/>
      <c r="N478" s="246"/>
      <c r="O478" s="246"/>
      <c r="P478" s="247"/>
      <c r="Q478" s="246"/>
      <c r="R478" s="246"/>
      <c r="S478" s="246"/>
      <c r="T478" s="246"/>
      <c r="U478" s="246"/>
      <c r="V478" s="246"/>
      <c r="W478" s="248"/>
      <c r="AN478" s="250"/>
      <c r="AO478" s="250"/>
      <c r="AP478" s="250"/>
      <c r="AV478" s="250"/>
      <c r="AW478" s="250"/>
      <c r="AX478" s="250"/>
      <c r="BR478" s="249"/>
      <c r="BS478" s="249"/>
    </row>
    <row r="479" spans="11:71" ht="15.75" customHeight="1" x14ac:dyDescent="0.25">
      <c r="K479" s="245"/>
      <c r="N479" s="246"/>
      <c r="O479" s="246"/>
      <c r="P479" s="247"/>
      <c r="Q479" s="246"/>
      <c r="R479" s="246"/>
      <c r="S479" s="246"/>
      <c r="T479" s="246"/>
      <c r="U479" s="246"/>
      <c r="V479" s="246"/>
      <c r="W479" s="248"/>
      <c r="AN479" s="250"/>
      <c r="AO479" s="250"/>
      <c r="AP479" s="250"/>
      <c r="AV479" s="250"/>
      <c r="AW479" s="250"/>
      <c r="AX479" s="250"/>
      <c r="BR479" s="249"/>
      <c r="BS479" s="249"/>
    </row>
    <row r="480" spans="11:71" ht="15.75" customHeight="1" x14ac:dyDescent="0.25">
      <c r="K480" s="245"/>
      <c r="N480" s="246"/>
      <c r="O480" s="246"/>
      <c r="P480" s="247"/>
      <c r="Q480" s="246"/>
      <c r="R480" s="246"/>
      <c r="S480" s="246"/>
      <c r="T480" s="246"/>
      <c r="U480" s="246"/>
      <c r="V480" s="246"/>
      <c r="W480" s="248"/>
      <c r="AN480" s="250"/>
      <c r="AO480" s="250"/>
      <c r="AP480" s="250"/>
      <c r="AV480" s="250"/>
      <c r="AW480" s="250"/>
      <c r="AX480" s="250"/>
      <c r="BR480" s="249"/>
      <c r="BS480" s="249"/>
    </row>
    <row r="481" spans="11:71" ht="15.75" customHeight="1" x14ac:dyDescent="0.25">
      <c r="K481" s="245"/>
      <c r="N481" s="246"/>
      <c r="O481" s="246"/>
      <c r="P481" s="247"/>
      <c r="Q481" s="246"/>
      <c r="R481" s="246"/>
      <c r="S481" s="246"/>
      <c r="T481" s="246"/>
      <c r="U481" s="246"/>
      <c r="V481" s="246"/>
      <c r="W481" s="248"/>
      <c r="AN481" s="250"/>
      <c r="AO481" s="250"/>
      <c r="AP481" s="250"/>
      <c r="AV481" s="250"/>
      <c r="AW481" s="250"/>
      <c r="AX481" s="250"/>
      <c r="BR481" s="249"/>
      <c r="BS481" s="249"/>
    </row>
    <row r="482" spans="11:71" ht="15.75" customHeight="1" x14ac:dyDescent="0.25">
      <c r="K482" s="245"/>
      <c r="N482" s="246"/>
      <c r="O482" s="246"/>
      <c r="P482" s="247"/>
      <c r="Q482" s="246"/>
      <c r="R482" s="246"/>
      <c r="S482" s="246"/>
      <c r="T482" s="246"/>
      <c r="U482" s="246"/>
      <c r="V482" s="246"/>
      <c r="W482" s="248"/>
      <c r="AN482" s="250"/>
      <c r="AO482" s="250"/>
      <c r="AP482" s="250"/>
      <c r="AV482" s="250"/>
      <c r="AW482" s="250"/>
      <c r="AX482" s="250"/>
      <c r="BR482" s="249"/>
      <c r="BS482" s="249"/>
    </row>
    <row r="483" spans="11:71" ht="15.75" customHeight="1" x14ac:dyDescent="0.25">
      <c r="K483" s="245"/>
      <c r="N483" s="246"/>
      <c r="O483" s="246"/>
      <c r="P483" s="247"/>
      <c r="Q483" s="246"/>
      <c r="R483" s="246"/>
      <c r="S483" s="246"/>
      <c r="T483" s="246"/>
      <c r="U483" s="246"/>
      <c r="V483" s="246"/>
      <c r="W483" s="248"/>
      <c r="AN483" s="250"/>
      <c r="AO483" s="250"/>
      <c r="AP483" s="250"/>
      <c r="AV483" s="250"/>
      <c r="AW483" s="250"/>
      <c r="AX483" s="250"/>
      <c r="BR483" s="249"/>
      <c r="BS483" s="249"/>
    </row>
    <row r="484" spans="11:71" ht="15.75" customHeight="1" x14ac:dyDescent="0.25">
      <c r="K484" s="245"/>
      <c r="N484" s="246"/>
      <c r="O484" s="246"/>
      <c r="P484" s="247"/>
      <c r="Q484" s="246"/>
      <c r="R484" s="246"/>
      <c r="S484" s="246"/>
      <c r="T484" s="246"/>
      <c r="U484" s="246"/>
      <c r="V484" s="246"/>
      <c r="W484" s="248"/>
      <c r="AN484" s="250"/>
      <c r="AO484" s="250"/>
      <c r="AP484" s="250"/>
      <c r="AV484" s="250"/>
      <c r="AW484" s="250"/>
      <c r="AX484" s="250"/>
      <c r="BR484" s="249"/>
      <c r="BS484" s="249"/>
    </row>
    <row r="485" spans="11:71" ht="15.75" customHeight="1" x14ac:dyDescent="0.25">
      <c r="K485" s="245"/>
      <c r="N485" s="246"/>
      <c r="O485" s="246"/>
      <c r="P485" s="247"/>
      <c r="Q485" s="246"/>
      <c r="R485" s="246"/>
      <c r="S485" s="246"/>
      <c r="T485" s="246"/>
      <c r="U485" s="246"/>
      <c r="V485" s="246"/>
      <c r="W485" s="248"/>
      <c r="AN485" s="250"/>
      <c r="AO485" s="250"/>
      <c r="AP485" s="250"/>
      <c r="AV485" s="250"/>
      <c r="AW485" s="250"/>
      <c r="AX485" s="250"/>
      <c r="BR485" s="249"/>
      <c r="BS485" s="249"/>
    </row>
    <row r="486" spans="11:71" ht="15.75" customHeight="1" x14ac:dyDescent="0.25">
      <c r="K486" s="245"/>
      <c r="N486" s="246"/>
      <c r="O486" s="246"/>
      <c r="P486" s="247"/>
      <c r="Q486" s="246"/>
      <c r="R486" s="246"/>
      <c r="S486" s="246"/>
      <c r="T486" s="246"/>
      <c r="U486" s="246"/>
      <c r="V486" s="246"/>
      <c r="W486" s="248"/>
      <c r="AN486" s="250"/>
      <c r="AO486" s="250"/>
      <c r="AP486" s="250"/>
      <c r="AV486" s="250"/>
      <c r="AW486" s="250"/>
      <c r="AX486" s="250"/>
      <c r="BR486" s="249"/>
      <c r="BS486" s="249"/>
    </row>
    <row r="487" spans="11:71" ht="15.75" customHeight="1" x14ac:dyDescent="0.25">
      <c r="K487" s="245"/>
      <c r="N487" s="246"/>
      <c r="O487" s="246"/>
      <c r="P487" s="247"/>
      <c r="Q487" s="246"/>
      <c r="R487" s="246"/>
      <c r="S487" s="246"/>
      <c r="T487" s="246"/>
      <c r="U487" s="246"/>
      <c r="V487" s="246"/>
      <c r="W487" s="248"/>
      <c r="AN487" s="250"/>
      <c r="AO487" s="250"/>
      <c r="AP487" s="250"/>
      <c r="AV487" s="250"/>
      <c r="AW487" s="250"/>
      <c r="AX487" s="250"/>
      <c r="BR487" s="249"/>
      <c r="BS487" s="249"/>
    </row>
    <row r="488" spans="11:71" ht="15.75" customHeight="1" x14ac:dyDescent="0.25">
      <c r="K488" s="245"/>
      <c r="N488" s="246"/>
      <c r="O488" s="246"/>
      <c r="P488" s="247"/>
      <c r="Q488" s="246"/>
      <c r="R488" s="246"/>
      <c r="S488" s="246"/>
      <c r="T488" s="246"/>
      <c r="U488" s="246"/>
      <c r="V488" s="246"/>
      <c r="W488" s="248"/>
      <c r="AN488" s="250"/>
      <c r="AO488" s="250"/>
      <c r="AP488" s="250"/>
      <c r="AV488" s="250"/>
      <c r="AW488" s="250"/>
      <c r="AX488" s="250"/>
      <c r="BR488" s="249"/>
      <c r="BS488" s="249"/>
    </row>
    <row r="489" spans="11:71" ht="15.75" customHeight="1" x14ac:dyDescent="0.25">
      <c r="K489" s="245"/>
      <c r="N489" s="246"/>
      <c r="O489" s="246"/>
      <c r="P489" s="247"/>
      <c r="Q489" s="246"/>
      <c r="R489" s="246"/>
      <c r="S489" s="246"/>
      <c r="T489" s="246"/>
      <c r="U489" s="246"/>
      <c r="V489" s="246"/>
      <c r="W489" s="248"/>
      <c r="AN489" s="250"/>
      <c r="AO489" s="250"/>
      <c r="AP489" s="250"/>
      <c r="AV489" s="250"/>
      <c r="AW489" s="250"/>
      <c r="AX489" s="250"/>
      <c r="BR489" s="249"/>
      <c r="BS489" s="249"/>
    </row>
    <row r="490" spans="11:71" ht="15.75" customHeight="1" x14ac:dyDescent="0.25">
      <c r="K490" s="245"/>
      <c r="N490" s="246"/>
      <c r="O490" s="246"/>
      <c r="P490" s="247"/>
      <c r="Q490" s="246"/>
      <c r="R490" s="246"/>
      <c r="S490" s="246"/>
      <c r="T490" s="246"/>
      <c r="U490" s="246"/>
      <c r="V490" s="246"/>
      <c r="W490" s="248"/>
      <c r="AN490" s="250"/>
      <c r="AO490" s="250"/>
      <c r="AP490" s="250"/>
      <c r="AV490" s="250"/>
      <c r="AW490" s="250"/>
      <c r="AX490" s="250"/>
      <c r="BR490" s="249"/>
      <c r="BS490" s="249"/>
    </row>
    <row r="491" spans="11:71" ht="15.75" customHeight="1" x14ac:dyDescent="0.25">
      <c r="K491" s="245"/>
      <c r="N491" s="246"/>
      <c r="O491" s="246"/>
      <c r="P491" s="247"/>
      <c r="Q491" s="246"/>
      <c r="R491" s="246"/>
      <c r="S491" s="246"/>
      <c r="T491" s="246"/>
      <c r="U491" s="246"/>
      <c r="V491" s="246"/>
      <c r="W491" s="248"/>
      <c r="AN491" s="250"/>
      <c r="AO491" s="250"/>
      <c r="AP491" s="250"/>
      <c r="AV491" s="250"/>
      <c r="AW491" s="250"/>
      <c r="AX491" s="250"/>
      <c r="BR491" s="249"/>
      <c r="BS491" s="249"/>
    </row>
    <row r="492" spans="11:71" ht="15.75" customHeight="1" x14ac:dyDescent="0.25">
      <c r="K492" s="245"/>
      <c r="N492" s="246"/>
      <c r="O492" s="246"/>
      <c r="P492" s="247"/>
      <c r="Q492" s="246"/>
      <c r="R492" s="246"/>
      <c r="S492" s="246"/>
      <c r="T492" s="246"/>
      <c r="U492" s="246"/>
      <c r="V492" s="246"/>
      <c r="W492" s="248"/>
      <c r="AN492" s="250"/>
      <c r="AO492" s="250"/>
      <c r="AP492" s="250"/>
      <c r="AV492" s="250"/>
      <c r="AW492" s="250"/>
      <c r="AX492" s="250"/>
      <c r="BR492" s="249"/>
      <c r="BS492" s="249"/>
    </row>
    <row r="493" spans="11:71" ht="15.75" customHeight="1" x14ac:dyDescent="0.25">
      <c r="K493" s="245"/>
      <c r="N493" s="246"/>
      <c r="O493" s="246"/>
      <c r="P493" s="247"/>
      <c r="Q493" s="246"/>
      <c r="R493" s="246"/>
      <c r="S493" s="246"/>
      <c r="T493" s="246"/>
      <c r="U493" s="246"/>
      <c r="V493" s="246"/>
      <c r="W493" s="248"/>
      <c r="AN493" s="250"/>
      <c r="AO493" s="250"/>
      <c r="AP493" s="250"/>
      <c r="AV493" s="250"/>
      <c r="AW493" s="250"/>
      <c r="AX493" s="250"/>
      <c r="BR493" s="249"/>
      <c r="BS493" s="249"/>
    </row>
    <row r="494" spans="11:71" ht="15.75" customHeight="1" x14ac:dyDescent="0.25">
      <c r="K494" s="245"/>
      <c r="N494" s="246"/>
      <c r="O494" s="246"/>
      <c r="P494" s="247"/>
      <c r="Q494" s="246"/>
      <c r="R494" s="246"/>
      <c r="S494" s="246"/>
      <c r="T494" s="246"/>
      <c r="U494" s="246"/>
      <c r="V494" s="246"/>
      <c r="W494" s="248"/>
      <c r="AN494" s="250"/>
      <c r="AO494" s="250"/>
      <c r="AP494" s="250"/>
      <c r="AV494" s="250"/>
      <c r="AW494" s="250"/>
      <c r="AX494" s="250"/>
      <c r="BR494" s="249"/>
      <c r="BS494" s="249"/>
    </row>
    <row r="495" spans="11:71" ht="15.75" customHeight="1" x14ac:dyDescent="0.25">
      <c r="K495" s="245"/>
      <c r="N495" s="246"/>
      <c r="O495" s="246"/>
      <c r="P495" s="247"/>
      <c r="Q495" s="246"/>
      <c r="R495" s="246"/>
      <c r="S495" s="246"/>
      <c r="T495" s="246"/>
      <c r="U495" s="246"/>
      <c r="V495" s="246"/>
      <c r="W495" s="248"/>
      <c r="AN495" s="250"/>
      <c r="AO495" s="250"/>
      <c r="AP495" s="250"/>
      <c r="AV495" s="250"/>
      <c r="AW495" s="250"/>
      <c r="AX495" s="250"/>
      <c r="BR495" s="249"/>
      <c r="BS495" s="249"/>
    </row>
    <row r="496" spans="11:71" ht="15.75" customHeight="1" x14ac:dyDescent="0.25">
      <c r="K496" s="245"/>
      <c r="N496" s="246"/>
      <c r="O496" s="246"/>
      <c r="P496" s="247"/>
      <c r="Q496" s="246"/>
      <c r="R496" s="246"/>
      <c r="S496" s="246"/>
      <c r="T496" s="246"/>
      <c r="U496" s="246"/>
      <c r="V496" s="246"/>
      <c r="W496" s="248"/>
      <c r="AN496" s="250"/>
      <c r="AO496" s="250"/>
      <c r="AP496" s="250"/>
      <c r="AV496" s="250"/>
      <c r="AW496" s="250"/>
      <c r="AX496" s="250"/>
      <c r="BR496" s="249"/>
      <c r="BS496" s="249"/>
    </row>
    <row r="497" spans="11:71" ht="15.75" customHeight="1" x14ac:dyDescent="0.25">
      <c r="K497" s="245"/>
      <c r="N497" s="246"/>
      <c r="O497" s="246"/>
      <c r="P497" s="247"/>
      <c r="Q497" s="246"/>
      <c r="R497" s="246"/>
      <c r="S497" s="246"/>
      <c r="T497" s="246"/>
      <c r="U497" s="246"/>
      <c r="V497" s="246"/>
      <c r="W497" s="248"/>
      <c r="AN497" s="250"/>
      <c r="AO497" s="250"/>
      <c r="AP497" s="250"/>
      <c r="AV497" s="250"/>
      <c r="AW497" s="250"/>
      <c r="AX497" s="250"/>
      <c r="BR497" s="249"/>
      <c r="BS497" s="249"/>
    </row>
    <row r="498" spans="11:71" ht="15.75" customHeight="1" x14ac:dyDescent="0.25">
      <c r="K498" s="245"/>
      <c r="N498" s="246"/>
      <c r="O498" s="246"/>
      <c r="P498" s="247"/>
      <c r="Q498" s="246"/>
      <c r="R498" s="246"/>
      <c r="S498" s="246"/>
      <c r="T498" s="246"/>
      <c r="U498" s="246"/>
      <c r="V498" s="246"/>
      <c r="W498" s="248"/>
      <c r="AN498" s="250"/>
      <c r="AO498" s="250"/>
      <c r="AP498" s="250"/>
      <c r="AV498" s="250"/>
      <c r="AW498" s="250"/>
      <c r="AX498" s="250"/>
      <c r="BR498" s="249"/>
      <c r="BS498" s="249"/>
    </row>
    <row r="499" spans="11:71" ht="15.75" customHeight="1" x14ac:dyDescent="0.25">
      <c r="K499" s="245"/>
      <c r="N499" s="246"/>
      <c r="O499" s="246"/>
      <c r="P499" s="247"/>
      <c r="Q499" s="246"/>
      <c r="R499" s="246"/>
      <c r="S499" s="246"/>
      <c r="T499" s="246"/>
      <c r="U499" s="246"/>
      <c r="V499" s="246"/>
      <c r="W499" s="248"/>
      <c r="AN499" s="250"/>
      <c r="AO499" s="250"/>
      <c r="AP499" s="250"/>
      <c r="AV499" s="250"/>
      <c r="AW499" s="250"/>
      <c r="AX499" s="250"/>
      <c r="BR499" s="249"/>
      <c r="BS499" s="249"/>
    </row>
    <row r="500" spans="11:71" ht="15.75" customHeight="1" x14ac:dyDescent="0.25">
      <c r="K500" s="245"/>
      <c r="N500" s="246"/>
      <c r="O500" s="246"/>
      <c r="P500" s="247"/>
      <c r="Q500" s="246"/>
      <c r="R500" s="246"/>
      <c r="S500" s="246"/>
      <c r="T500" s="246"/>
      <c r="U500" s="246"/>
      <c r="V500" s="246"/>
      <c r="W500" s="248"/>
      <c r="AN500" s="250"/>
      <c r="AO500" s="250"/>
      <c r="AP500" s="250"/>
      <c r="AV500" s="250"/>
      <c r="AW500" s="250"/>
      <c r="AX500" s="250"/>
      <c r="BR500" s="249"/>
      <c r="BS500" s="249"/>
    </row>
    <row r="501" spans="11:71" ht="15.75" customHeight="1" x14ac:dyDescent="0.25">
      <c r="K501" s="245"/>
      <c r="N501" s="246"/>
      <c r="O501" s="246"/>
      <c r="P501" s="247"/>
      <c r="Q501" s="246"/>
      <c r="R501" s="246"/>
      <c r="S501" s="246"/>
      <c r="T501" s="246"/>
      <c r="U501" s="246"/>
      <c r="V501" s="246"/>
      <c r="W501" s="248"/>
      <c r="AN501" s="250"/>
      <c r="AO501" s="250"/>
      <c r="AP501" s="250"/>
      <c r="AV501" s="250"/>
      <c r="AW501" s="250"/>
      <c r="AX501" s="250"/>
      <c r="BR501" s="249"/>
      <c r="BS501" s="249"/>
    </row>
    <row r="502" spans="11:71" ht="15.75" customHeight="1" x14ac:dyDescent="0.25">
      <c r="K502" s="245"/>
      <c r="N502" s="246"/>
      <c r="O502" s="246"/>
      <c r="P502" s="247"/>
      <c r="Q502" s="246"/>
      <c r="R502" s="246"/>
      <c r="S502" s="246"/>
      <c r="T502" s="246"/>
      <c r="U502" s="246"/>
      <c r="V502" s="246"/>
      <c r="W502" s="248"/>
      <c r="AN502" s="250"/>
      <c r="AO502" s="250"/>
      <c r="AP502" s="250"/>
      <c r="AV502" s="250"/>
      <c r="AW502" s="250"/>
      <c r="AX502" s="250"/>
      <c r="BR502" s="249"/>
      <c r="BS502" s="249"/>
    </row>
    <row r="503" spans="11:71" ht="15.75" customHeight="1" x14ac:dyDescent="0.25">
      <c r="K503" s="245"/>
      <c r="N503" s="246"/>
      <c r="O503" s="246"/>
      <c r="P503" s="247"/>
      <c r="Q503" s="246"/>
      <c r="R503" s="246"/>
      <c r="S503" s="246"/>
      <c r="T503" s="246"/>
      <c r="U503" s="246"/>
      <c r="V503" s="246"/>
      <c r="W503" s="248"/>
      <c r="AN503" s="250"/>
      <c r="AO503" s="250"/>
      <c r="AP503" s="250"/>
      <c r="AV503" s="250"/>
      <c r="AW503" s="250"/>
      <c r="AX503" s="250"/>
      <c r="BR503" s="249"/>
      <c r="BS503" s="249"/>
    </row>
    <row r="504" spans="11:71" ht="15.75" customHeight="1" x14ac:dyDescent="0.25">
      <c r="K504" s="245"/>
      <c r="N504" s="246"/>
      <c r="O504" s="246"/>
      <c r="P504" s="247"/>
      <c r="Q504" s="246"/>
      <c r="R504" s="246"/>
      <c r="S504" s="246"/>
      <c r="T504" s="246"/>
      <c r="U504" s="246"/>
      <c r="V504" s="246"/>
      <c r="W504" s="248"/>
      <c r="AN504" s="250"/>
      <c r="AO504" s="250"/>
      <c r="AP504" s="250"/>
      <c r="AV504" s="250"/>
      <c r="AW504" s="250"/>
      <c r="AX504" s="250"/>
      <c r="BR504" s="249"/>
      <c r="BS504" s="249"/>
    </row>
    <row r="505" spans="11:71" ht="15.75" customHeight="1" x14ac:dyDescent="0.25">
      <c r="K505" s="245"/>
      <c r="N505" s="246"/>
      <c r="O505" s="246"/>
      <c r="P505" s="247"/>
      <c r="Q505" s="246"/>
      <c r="R505" s="246"/>
      <c r="S505" s="246"/>
      <c r="T505" s="246"/>
      <c r="U505" s="246"/>
      <c r="V505" s="246"/>
      <c r="W505" s="248"/>
      <c r="AN505" s="250"/>
      <c r="AO505" s="250"/>
      <c r="AP505" s="250"/>
      <c r="AV505" s="250"/>
      <c r="AW505" s="250"/>
      <c r="AX505" s="250"/>
      <c r="BR505" s="249"/>
      <c r="BS505" s="249"/>
    </row>
    <row r="506" spans="11:71" ht="15.75" customHeight="1" x14ac:dyDescent="0.25">
      <c r="K506" s="245"/>
      <c r="N506" s="246"/>
      <c r="O506" s="246"/>
      <c r="P506" s="247"/>
      <c r="Q506" s="246"/>
      <c r="R506" s="246"/>
      <c r="S506" s="246"/>
      <c r="T506" s="246"/>
      <c r="U506" s="246"/>
      <c r="V506" s="246"/>
      <c r="W506" s="248"/>
      <c r="AN506" s="250"/>
      <c r="AO506" s="250"/>
      <c r="AP506" s="250"/>
      <c r="AV506" s="250"/>
      <c r="AW506" s="250"/>
      <c r="AX506" s="250"/>
      <c r="BR506" s="249"/>
      <c r="BS506" s="249"/>
    </row>
    <row r="507" spans="11:71" ht="15.75" customHeight="1" x14ac:dyDescent="0.25">
      <c r="K507" s="245"/>
      <c r="N507" s="246"/>
      <c r="O507" s="246"/>
      <c r="P507" s="247"/>
      <c r="Q507" s="246"/>
      <c r="R507" s="246"/>
      <c r="S507" s="246"/>
      <c r="T507" s="246"/>
      <c r="U507" s="246"/>
      <c r="V507" s="246"/>
      <c r="W507" s="248"/>
      <c r="AN507" s="250"/>
      <c r="AO507" s="250"/>
      <c r="AP507" s="250"/>
      <c r="AV507" s="250"/>
      <c r="AW507" s="250"/>
      <c r="AX507" s="250"/>
      <c r="BR507" s="249"/>
      <c r="BS507" s="249"/>
    </row>
    <row r="508" spans="11:71" ht="15.75" customHeight="1" x14ac:dyDescent="0.25">
      <c r="K508" s="245"/>
      <c r="N508" s="246"/>
      <c r="O508" s="246"/>
      <c r="P508" s="247"/>
      <c r="Q508" s="246"/>
      <c r="R508" s="246"/>
      <c r="S508" s="246"/>
      <c r="T508" s="246"/>
      <c r="U508" s="246"/>
      <c r="V508" s="246"/>
      <c r="W508" s="248"/>
      <c r="AN508" s="250"/>
      <c r="AO508" s="250"/>
      <c r="AP508" s="250"/>
      <c r="AV508" s="250"/>
      <c r="AW508" s="250"/>
      <c r="AX508" s="250"/>
      <c r="BR508" s="249"/>
      <c r="BS508" s="249"/>
    </row>
    <row r="509" spans="11:71" ht="15.75" customHeight="1" x14ac:dyDescent="0.25">
      <c r="K509" s="245"/>
      <c r="N509" s="246"/>
      <c r="O509" s="246"/>
      <c r="P509" s="247"/>
      <c r="Q509" s="246"/>
      <c r="R509" s="246"/>
      <c r="S509" s="246"/>
      <c r="T509" s="246"/>
      <c r="U509" s="246"/>
      <c r="V509" s="246"/>
      <c r="W509" s="248"/>
      <c r="AN509" s="250"/>
      <c r="AO509" s="250"/>
      <c r="AP509" s="250"/>
      <c r="AV509" s="250"/>
      <c r="AW509" s="250"/>
      <c r="AX509" s="250"/>
      <c r="BR509" s="249"/>
      <c r="BS509" s="249"/>
    </row>
    <row r="510" spans="11:71" ht="15.75" customHeight="1" x14ac:dyDescent="0.25">
      <c r="K510" s="245"/>
      <c r="N510" s="246"/>
      <c r="O510" s="246"/>
      <c r="P510" s="247"/>
      <c r="Q510" s="246"/>
      <c r="R510" s="246"/>
      <c r="S510" s="246"/>
      <c r="T510" s="246"/>
      <c r="U510" s="246"/>
      <c r="V510" s="246"/>
      <c r="W510" s="248"/>
      <c r="AN510" s="250"/>
      <c r="AO510" s="250"/>
      <c r="AP510" s="250"/>
      <c r="AV510" s="250"/>
      <c r="AW510" s="250"/>
      <c r="AX510" s="250"/>
      <c r="BR510" s="249"/>
      <c r="BS510" s="249"/>
    </row>
    <row r="511" spans="11:71" ht="15.75" customHeight="1" x14ac:dyDescent="0.25">
      <c r="K511" s="245"/>
      <c r="N511" s="246"/>
      <c r="O511" s="246"/>
      <c r="P511" s="247"/>
      <c r="Q511" s="246"/>
      <c r="R511" s="246"/>
      <c r="S511" s="246"/>
      <c r="T511" s="246"/>
      <c r="U511" s="246"/>
      <c r="V511" s="246"/>
      <c r="W511" s="248"/>
      <c r="AN511" s="250"/>
      <c r="AO511" s="250"/>
      <c r="AP511" s="250"/>
      <c r="AV511" s="250"/>
      <c r="AW511" s="250"/>
      <c r="AX511" s="250"/>
      <c r="BR511" s="249"/>
      <c r="BS511" s="249"/>
    </row>
    <row r="512" spans="11:71" ht="15.75" customHeight="1" x14ac:dyDescent="0.25">
      <c r="K512" s="245"/>
      <c r="N512" s="246"/>
      <c r="O512" s="246"/>
      <c r="P512" s="247"/>
      <c r="Q512" s="246"/>
      <c r="R512" s="246"/>
      <c r="S512" s="246"/>
      <c r="T512" s="246"/>
      <c r="U512" s="246"/>
      <c r="V512" s="246"/>
      <c r="W512" s="248"/>
      <c r="AN512" s="250"/>
      <c r="AO512" s="250"/>
      <c r="AP512" s="250"/>
      <c r="AV512" s="250"/>
      <c r="AW512" s="250"/>
      <c r="AX512" s="250"/>
      <c r="BR512" s="249"/>
      <c r="BS512" s="249"/>
    </row>
    <row r="513" spans="11:71" ht="15.75" customHeight="1" x14ac:dyDescent="0.25">
      <c r="K513" s="245"/>
      <c r="N513" s="246"/>
      <c r="O513" s="246"/>
      <c r="P513" s="247"/>
      <c r="Q513" s="246"/>
      <c r="R513" s="246"/>
      <c r="S513" s="246"/>
      <c r="T513" s="246"/>
      <c r="U513" s="246"/>
      <c r="V513" s="246"/>
      <c r="W513" s="248"/>
      <c r="AN513" s="250"/>
      <c r="AO513" s="250"/>
      <c r="AP513" s="250"/>
      <c r="AV513" s="250"/>
      <c r="AW513" s="250"/>
      <c r="AX513" s="250"/>
      <c r="BR513" s="249"/>
      <c r="BS513" s="249"/>
    </row>
    <row r="514" spans="11:71" ht="15.75" customHeight="1" x14ac:dyDescent="0.25">
      <c r="K514" s="245"/>
      <c r="N514" s="246"/>
      <c r="O514" s="246"/>
      <c r="P514" s="247"/>
      <c r="Q514" s="246"/>
      <c r="R514" s="246"/>
      <c r="S514" s="246"/>
      <c r="T514" s="246"/>
      <c r="U514" s="246"/>
      <c r="V514" s="246"/>
      <c r="W514" s="248"/>
      <c r="AN514" s="250"/>
      <c r="AO514" s="250"/>
      <c r="AP514" s="250"/>
      <c r="AV514" s="250"/>
      <c r="AW514" s="250"/>
      <c r="AX514" s="250"/>
      <c r="BR514" s="249"/>
      <c r="BS514" s="249"/>
    </row>
    <row r="515" spans="11:71" ht="15.75" customHeight="1" x14ac:dyDescent="0.25">
      <c r="K515" s="245"/>
      <c r="N515" s="246"/>
      <c r="O515" s="246"/>
      <c r="P515" s="247"/>
      <c r="Q515" s="246"/>
      <c r="R515" s="246"/>
      <c r="S515" s="246"/>
      <c r="T515" s="246"/>
      <c r="U515" s="246"/>
      <c r="V515" s="246"/>
      <c r="W515" s="248"/>
      <c r="AN515" s="250"/>
      <c r="AO515" s="250"/>
      <c r="AP515" s="250"/>
      <c r="AV515" s="250"/>
      <c r="AW515" s="250"/>
      <c r="AX515" s="250"/>
      <c r="BR515" s="249"/>
      <c r="BS515" s="249"/>
    </row>
    <row r="516" spans="11:71" ht="15.75" customHeight="1" x14ac:dyDescent="0.25">
      <c r="K516" s="245"/>
      <c r="N516" s="246"/>
      <c r="O516" s="246"/>
      <c r="P516" s="247"/>
      <c r="Q516" s="246"/>
      <c r="R516" s="246"/>
      <c r="S516" s="246"/>
      <c r="T516" s="246"/>
      <c r="U516" s="246"/>
      <c r="V516" s="246"/>
      <c r="W516" s="248"/>
      <c r="AN516" s="250"/>
      <c r="AO516" s="250"/>
      <c r="AP516" s="250"/>
      <c r="AV516" s="250"/>
      <c r="AW516" s="250"/>
      <c r="AX516" s="250"/>
      <c r="BR516" s="249"/>
      <c r="BS516" s="249"/>
    </row>
    <row r="517" spans="11:71" ht="15.75" customHeight="1" x14ac:dyDescent="0.25">
      <c r="K517" s="245"/>
      <c r="N517" s="246"/>
      <c r="O517" s="246"/>
      <c r="P517" s="247"/>
      <c r="Q517" s="246"/>
      <c r="R517" s="246"/>
      <c r="S517" s="246"/>
      <c r="T517" s="246"/>
      <c r="U517" s="246"/>
      <c r="V517" s="246"/>
      <c r="W517" s="248"/>
      <c r="AN517" s="250"/>
      <c r="AO517" s="250"/>
      <c r="AP517" s="250"/>
      <c r="AV517" s="250"/>
      <c r="AW517" s="250"/>
      <c r="AX517" s="250"/>
      <c r="BR517" s="249"/>
      <c r="BS517" s="249"/>
    </row>
    <row r="518" spans="11:71" ht="15.75" customHeight="1" x14ac:dyDescent="0.25">
      <c r="K518" s="245"/>
      <c r="N518" s="246"/>
      <c r="O518" s="246"/>
      <c r="P518" s="247"/>
      <c r="Q518" s="246"/>
      <c r="R518" s="246"/>
      <c r="S518" s="246"/>
      <c r="T518" s="246"/>
      <c r="U518" s="246"/>
      <c r="V518" s="246"/>
      <c r="W518" s="248"/>
      <c r="AN518" s="250"/>
      <c r="AO518" s="250"/>
      <c r="AP518" s="250"/>
      <c r="AV518" s="250"/>
      <c r="AW518" s="250"/>
      <c r="AX518" s="250"/>
      <c r="BR518" s="249"/>
      <c r="BS518" s="249"/>
    </row>
    <row r="519" spans="11:71" ht="15.75" customHeight="1" x14ac:dyDescent="0.25">
      <c r="K519" s="245"/>
      <c r="N519" s="246"/>
      <c r="O519" s="246"/>
      <c r="P519" s="247"/>
      <c r="Q519" s="246"/>
      <c r="R519" s="246"/>
      <c r="S519" s="246"/>
      <c r="T519" s="246"/>
      <c r="U519" s="246"/>
      <c r="V519" s="246"/>
      <c r="W519" s="248"/>
      <c r="AN519" s="250"/>
      <c r="AO519" s="250"/>
      <c r="AP519" s="250"/>
      <c r="AV519" s="250"/>
      <c r="AW519" s="250"/>
      <c r="AX519" s="250"/>
      <c r="BR519" s="249"/>
      <c r="BS519" s="249"/>
    </row>
    <row r="520" spans="11:71" ht="15.75" customHeight="1" x14ac:dyDescent="0.25">
      <c r="K520" s="245"/>
      <c r="N520" s="246"/>
      <c r="O520" s="246"/>
      <c r="P520" s="247"/>
      <c r="Q520" s="246"/>
      <c r="R520" s="246"/>
      <c r="S520" s="246"/>
      <c r="T520" s="246"/>
      <c r="U520" s="246"/>
      <c r="V520" s="246"/>
      <c r="W520" s="248"/>
      <c r="AN520" s="250"/>
      <c r="AO520" s="250"/>
      <c r="AP520" s="250"/>
      <c r="AV520" s="250"/>
      <c r="AW520" s="250"/>
      <c r="AX520" s="250"/>
      <c r="BR520" s="249"/>
      <c r="BS520" s="249"/>
    </row>
    <row r="521" spans="11:71" ht="15.75" customHeight="1" x14ac:dyDescent="0.25">
      <c r="K521" s="245"/>
      <c r="N521" s="246"/>
      <c r="O521" s="246"/>
      <c r="P521" s="247"/>
      <c r="Q521" s="246"/>
      <c r="R521" s="246"/>
      <c r="S521" s="246"/>
      <c r="T521" s="246"/>
      <c r="U521" s="246"/>
      <c r="V521" s="246"/>
      <c r="W521" s="248"/>
      <c r="AN521" s="250"/>
      <c r="AO521" s="250"/>
      <c r="AP521" s="250"/>
      <c r="AV521" s="250"/>
      <c r="AW521" s="250"/>
      <c r="AX521" s="250"/>
      <c r="BR521" s="249"/>
      <c r="BS521" s="249"/>
    </row>
    <row r="522" spans="11:71" ht="15.75" customHeight="1" x14ac:dyDescent="0.25">
      <c r="K522" s="245"/>
      <c r="N522" s="246"/>
      <c r="O522" s="246"/>
      <c r="P522" s="247"/>
      <c r="Q522" s="246"/>
      <c r="R522" s="246"/>
      <c r="S522" s="246"/>
      <c r="T522" s="246"/>
      <c r="U522" s="246"/>
      <c r="V522" s="246"/>
      <c r="W522" s="248"/>
      <c r="AN522" s="250"/>
      <c r="AO522" s="250"/>
      <c r="AP522" s="250"/>
      <c r="AV522" s="250"/>
      <c r="AW522" s="250"/>
      <c r="AX522" s="250"/>
      <c r="BR522" s="249"/>
      <c r="BS522" s="249"/>
    </row>
    <row r="523" spans="11:71" ht="15.75" customHeight="1" x14ac:dyDescent="0.25">
      <c r="K523" s="245"/>
      <c r="N523" s="246"/>
      <c r="O523" s="246"/>
      <c r="P523" s="247"/>
      <c r="Q523" s="246"/>
      <c r="R523" s="246"/>
      <c r="S523" s="246"/>
      <c r="T523" s="246"/>
      <c r="U523" s="246"/>
      <c r="V523" s="246"/>
      <c r="W523" s="248"/>
      <c r="AN523" s="250"/>
      <c r="AO523" s="250"/>
      <c r="AP523" s="250"/>
      <c r="AV523" s="250"/>
      <c r="AW523" s="250"/>
      <c r="AX523" s="250"/>
      <c r="BR523" s="249"/>
      <c r="BS523" s="249"/>
    </row>
    <row r="524" spans="11:71" ht="15.75" customHeight="1" x14ac:dyDescent="0.25">
      <c r="K524" s="245"/>
      <c r="N524" s="246"/>
      <c r="O524" s="246"/>
      <c r="P524" s="247"/>
      <c r="Q524" s="246"/>
      <c r="R524" s="246"/>
      <c r="S524" s="246"/>
      <c r="T524" s="246"/>
      <c r="U524" s="246"/>
      <c r="V524" s="246"/>
      <c r="W524" s="248"/>
      <c r="AN524" s="250"/>
      <c r="AO524" s="250"/>
      <c r="AP524" s="250"/>
      <c r="AV524" s="250"/>
      <c r="AW524" s="250"/>
      <c r="AX524" s="250"/>
      <c r="BR524" s="249"/>
      <c r="BS524" s="249"/>
    </row>
    <row r="525" spans="11:71" ht="15.75" customHeight="1" x14ac:dyDescent="0.25">
      <c r="K525" s="245"/>
      <c r="N525" s="246"/>
      <c r="O525" s="246"/>
      <c r="P525" s="247"/>
      <c r="Q525" s="246"/>
      <c r="R525" s="246"/>
      <c r="S525" s="246"/>
      <c r="T525" s="246"/>
      <c r="U525" s="246"/>
      <c r="V525" s="246"/>
      <c r="W525" s="248"/>
      <c r="AN525" s="250"/>
      <c r="AO525" s="250"/>
      <c r="AP525" s="250"/>
      <c r="AV525" s="250"/>
      <c r="AW525" s="250"/>
      <c r="AX525" s="250"/>
      <c r="BR525" s="249"/>
      <c r="BS525" s="249"/>
    </row>
    <row r="526" spans="11:71" ht="15.75" customHeight="1" x14ac:dyDescent="0.25">
      <c r="K526" s="245"/>
      <c r="N526" s="246"/>
      <c r="O526" s="246"/>
      <c r="P526" s="247"/>
      <c r="Q526" s="246"/>
      <c r="R526" s="246"/>
      <c r="S526" s="246"/>
      <c r="T526" s="246"/>
      <c r="U526" s="246"/>
      <c r="V526" s="246"/>
      <c r="W526" s="248"/>
      <c r="AN526" s="250"/>
      <c r="AO526" s="250"/>
      <c r="AP526" s="250"/>
      <c r="AV526" s="250"/>
      <c r="AW526" s="250"/>
      <c r="AX526" s="250"/>
      <c r="BR526" s="249"/>
      <c r="BS526" s="249"/>
    </row>
    <row r="527" spans="11:71" ht="15.75" customHeight="1" x14ac:dyDescent="0.25">
      <c r="K527" s="245"/>
      <c r="N527" s="246"/>
      <c r="O527" s="246"/>
      <c r="P527" s="247"/>
      <c r="Q527" s="246"/>
      <c r="R527" s="246"/>
      <c r="S527" s="246"/>
      <c r="T527" s="246"/>
      <c r="U527" s="246"/>
      <c r="V527" s="246"/>
      <c r="W527" s="248"/>
      <c r="AN527" s="250"/>
      <c r="AO527" s="250"/>
      <c r="AP527" s="250"/>
      <c r="AV527" s="250"/>
      <c r="AW527" s="250"/>
      <c r="AX527" s="250"/>
      <c r="BR527" s="249"/>
      <c r="BS527" s="249"/>
    </row>
    <row r="528" spans="11:71" ht="15.75" customHeight="1" x14ac:dyDescent="0.25">
      <c r="K528" s="245"/>
      <c r="N528" s="246"/>
      <c r="O528" s="246"/>
      <c r="P528" s="247"/>
      <c r="Q528" s="246"/>
      <c r="R528" s="246"/>
      <c r="S528" s="246"/>
      <c r="T528" s="246"/>
      <c r="U528" s="246"/>
      <c r="V528" s="246"/>
      <c r="W528" s="248"/>
      <c r="AN528" s="250"/>
      <c r="AO528" s="250"/>
      <c r="AP528" s="250"/>
      <c r="AV528" s="250"/>
      <c r="AW528" s="250"/>
      <c r="AX528" s="250"/>
      <c r="BR528" s="249"/>
      <c r="BS528" s="249"/>
    </row>
    <row r="529" spans="11:71" ht="15.75" customHeight="1" x14ac:dyDescent="0.25">
      <c r="K529" s="245"/>
      <c r="N529" s="246"/>
      <c r="O529" s="246"/>
      <c r="P529" s="247"/>
      <c r="Q529" s="246"/>
      <c r="R529" s="246"/>
      <c r="S529" s="246"/>
      <c r="T529" s="246"/>
      <c r="U529" s="246"/>
      <c r="V529" s="246"/>
      <c r="W529" s="248"/>
      <c r="AN529" s="250"/>
      <c r="AO529" s="250"/>
      <c r="AP529" s="250"/>
      <c r="AV529" s="250"/>
      <c r="AW529" s="250"/>
      <c r="AX529" s="250"/>
      <c r="BR529" s="249"/>
      <c r="BS529" s="249"/>
    </row>
    <row r="530" spans="11:71" ht="15.75" customHeight="1" x14ac:dyDescent="0.25">
      <c r="K530" s="245"/>
      <c r="N530" s="246"/>
      <c r="O530" s="246"/>
      <c r="P530" s="247"/>
      <c r="Q530" s="246"/>
      <c r="R530" s="246"/>
      <c r="S530" s="246"/>
      <c r="T530" s="246"/>
      <c r="U530" s="246"/>
      <c r="V530" s="246"/>
      <c r="W530" s="248"/>
      <c r="AN530" s="250"/>
      <c r="AO530" s="250"/>
      <c r="AP530" s="250"/>
      <c r="AV530" s="250"/>
      <c r="AW530" s="250"/>
      <c r="AX530" s="250"/>
      <c r="BR530" s="249"/>
      <c r="BS530" s="249"/>
    </row>
    <row r="531" spans="11:71" ht="15.75" customHeight="1" x14ac:dyDescent="0.25">
      <c r="K531" s="245"/>
      <c r="N531" s="246"/>
      <c r="O531" s="246"/>
      <c r="P531" s="247"/>
      <c r="Q531" s="246"/>
      <c r="R531" s="246"/>
      <c r="S531" s="246"/>
      <c r="T531" s="246"/>
      <c r="U531" s="246"/>
      <c r="V531" s="246"/>
      <c r="W531" s="248"/>
      <c r="AN531" s="250"/>
      <c r="AO531" s="250"/>
      <c r="AP531" s="250"/>
      <c r="AV531" s="250"/>
      <c r="AW531" s="250"/>
      <c r="AX531" s="250"/>
      <c r="BR531" s="249"/>
      <c r="BS531" s="249"/>
    </row>
    <row r="532" spans="11:71" ht="15.75" customHeight="1" x14ac:dyDescent="0.25">
      <c r="K532" s="245"/>
      <c r="N532" s="246"/>
      <c r="O532" s="246"/>
      <c r="P532" s="247"/>
      <c r="Q532" s="246"/>
      <c r="R532" s="246"/>
      <c r="S532" s="246"/>
      <c r="T532" s="246"/>
      <c r="U532" s="246"/>
      <c r="V532" s="246"/>
      <c r="W532" s="248"/>
      <c r="AN532" s="250"/>
      <c r="AO532" s="250"/>
      <c r="AP532" s="250"/>
      <c r="AV532" s="250"/>
      <c r="AW532" s="250"/>
      <c r="AX532" s="250"/>
      <c r="BR532" s="249"/>
      <c r="BS532" s="249"/>
    </row>
    <row r="533" spans="11:71" ht="15.75" customHeight="1" x14ac:dyDescent="0.25">
      <c r="K533" s="245"/>
      <c r="N533" s="246"/>
      <c r="O533" s="246"/>
      <c r="P533" s="247"/>
      <c r="Q533" s="246"/>
      <c r="R533" s="246"/>
      <c r="S533" s="246"/>
      <c r="T533" s="246"/>
      <c r="U533" s="246"/>
      <c r="V533" s="246"/>
      <c r="W533" s="248"/>
      <c r="AN533" s="250"/>
      <c r="AO533" s="250"/>
      <c r="AP533" s="250"/>
      <c r="AV533" s="250"/>
      <c r="AW533" s="250"/>
      <c r="AX533" s="250"/>
      <c r="BR533" s="249"/>
      <c r="BS533" s="249"/>
    </row>
    <row r="534" spans="11:71" ht="15.75" customHeight="1" x14ac:dyDescent="0.25">
      <c r="K534" s="245"/>
      <c r="N534" s="246"/>
      <c r="O534" s="246"/>
      <c r="P534" s="247"/>
      <c r="Q534" s="246"/>
      <c r="R534" s="246"/>
      <c r="S534" s="246"/>
      <c r="T534" s="246"/>
      <c r="U534" s="246"/>
      <c r="V534" s="246"/>
      <c r="W534" s="248"/>
      <c r="AN534" s="250"/>
      <c r="AO534" s="250"/>
      <c r="AP534" s="250"/>
      <c r="AV534" s="250"/>
      <c r="AW534" s="250"/>
      <c r="AX534" s="250"/>
      <c r="BR534" s="249"/>
      <c r="BS534" s="249"/>
    </row>
    <row r="535" spans="11:71" ht="15.75" customHeight="1" x14ac:dyDescent="0.25">
      <c r="K535" s="245"/>
      <c r="N535" s="246"/>
      <c r="O535" s="246"/>
      <c r="P535" s="247"/>
      <c r="Q535" s="246"/>
      <c r="R535" s="246"/>
      <c r="S535" s="246"/>
      <c r="T535" s="246"/>
      <c r="U535" s="246"/>
      <c r="V535" s="246"/>
      <c r="W535" s="248"/>
      <c r="AN535" s="250"/>
      <c r="AO535" s="250"/>
      <c r="AP535" s="250"/>
      <c r="AV535" s="250"/>
      <c r="AW535" s="250"/>
      <c r="AX535" s="250"/>
      <c r="BR535" s="249"/>
      <c r="BS535" s="249"/>
    </row>
    <row r="536" spans="11:71" ht="15.75" customHeight="1" x14ac:dyDescent="0.25">
      <c r="K536" s="245"/>
      <c r="N536" s="246"/>
      <c r="O536" s="246"/>
      <c r="P536" s="247"/>
      <c r="Q536" s="246"/>
      <c r="R536" s="246"/>
      <c r="S536" s="246"/>
      <c r="T536" s="246"/>
      <c r="U536" s="246"/>
      <c r="V536" s="246"/>
      <c r="W536" s="248"/>
      <c r="AN536" s="250"/>
      <c r="AO536" s="250"/>
      <c r="AP536" s="250"/>
      <c r="AV536" s="250"/>
      <c r="AW536" s="250"/>
      <c r="AX536" s="250"/>
      <c r="BR536" s="249"/>
      <c r="BS536" s="249"/>
    </row>
    <row r="537" spans="11:71" ht="15.75" customHeight="1" x14ac:dyDescent="0.25">
      <c r="K537" s="245"/>
      <c r="N537" s="246"/>
      <c r="O537" s="246"/>
      <c r="P537" s="247"/>
      <c r="Q537" s="246"/>
      <c r="R537" s="246"/>
      <c r="S537" s="246"/>
      <c r="T537" s="246"/>
      <c r="U537" s="246"/>
      <c r="V537" s="246"/>
      <c r="W537" s="248"/>
      <c r="AN537" s="250"/>
      <c r="AO537" s="250"/>
      <c r="AP537" s="250"/>
      <c r="AV537" s="250"/>
      <c r="AW537" s="250"/>
      <c r="AX537" s="250"/>
      <c r="BR537" s="249"/>
      <c r="BS537" s="249"/>
    </row>
    <row r="538" spans="11:71" ht="15.75" customHeight="1" x14ac:dyDescent="0.25">
      <c r="K538" s="245"/>
      <c r="N538" s="246"/>
      <c r="O538" s="246"/>
      <c r="P538" s="247"/>
      <c r="Q538" s="246"/>
      <c r="R538" s="246"/>
      <c r="S538" s="246"/>
      <c r="T538" s="246"/>
      <c r="U538" s="246"/>
      <c r="V538" s="246"/>
      <c r="W538" s="248"/>
      <c r="AN538" s="250"/>
      <c r="AO538" s="250"/>
      <c r="AP538" s="250"/>
      <c r="AV538" s="250"/>
      <c r="AW538" s="250"/>
      <c r="AX538" s="250"/>
      <c r="BR538" s="249"/>
      <c r="BS538" s="249"/>
    </row>
    <row r="539" spans="11:71" ht="15.75" customHeight="1" x14ac:dyDescent="0.25">
      <c r="K539" s="245"/>
      <c r="N539" s="246"/>
      <c r="O539" s="246"/>
      <c r="P539" s="247"/>
      <c r="Q539" s="246"/>
      <c r="R539" s="246"/>
      <c r="S539" s="246"/>
      <c r="T539" s="246"/>
      <c r="U539" s="246"/>
      <c r="V539" s="246"/>
      <c r="W539" s="248"/>
      <c r="AN539" s="250"/>
      <c r="AO539" s="250"/>
      <c r="AP539" s="250"/>
      <c r="AV539" s="250"/>
      <c r="AW539" s="250"/>
      <c r="AX539" s="250"/>
      <c r="BR539" s="249"/>
      <c r="BS539" s="249"/>
    </row>
    <row r="540" spans="11:71" ht="15.75" customHeight="1" x14ac:dyDescent="0.25">
      <c r="K540" s="245"/>
      <c r="N540" s="246"/>
      <c r="O540" s="246"/>
      <c r="P540" s="247"/>
      <c r="Q540" s="246"/>
      <c r="R540" s="246"/>
      <c r="S540" s="246"/>
      <c r="T540" s="246"/>
      <c r="U540" s="246"/>
      <c r="V540" s="246"/>
      <c r="W540" s="248"/>
      <c r="AN540" s="250"/>
      <c r="AO540" s="250"/>
      <c r="AP540" s="250"/>
      <c r="AV540" s="250"/>
      <c r="AW540" s="250"/>
      <c r="AX540" s="250"/>
      <c r="BR540" s="249"/>
      <c r="BS540" s="249"/>
    </row>
    <row r="541" spans="11:71" ht="15.75" customHeight="1" x14ac:dyDescent="0.25">
      <c r="K541" s="245"/>
      <c r="N541" s="246"/>
      <c r="O541" s="246"/>
      <c r="P541" s="247"/>
      <c r="Q541" s="246"/>
      <c r="R541" s="246"/>
      <c r="S541" s="246"/>
      <c r="T541" s="246"/>
      <c r="U541" s="246"/>
      <c r="V541" s="246"/>
      <c r="W541" s="248"/>
      <c r="AN541" s="250"/>
      <c r="AO541" s="250"/>
      <c r="AP541" s="250"/>
      <c r="AV541" s="250"/>
      <c r="AW541" s="250"/>
      <c r="AX541" s="250"/>
      <c r="BR541" s="249"/>
      <c r="BS541" s="249"/>
    </row>
    <row r="542" spans="11:71" ht="15.75" customHeight="1" x14ac:dyDescent="0.25">
      <c r="K542" s="245"/>
      <c r="N542" s="246"/>
      <c r="O542" s="246"/>
      <c r="P542" s="247"/>
      <c r="Q542" s="246"/>
      <c r="R542" s="246"/>
      <c r="S542" s="246"/>
      <c r="T542" s="246"/>
      <c r="U542" s="246"/>
      <c r="V542" s="246"/>
      <c r="W542" s="248"/>
      <c r="AN542" s="250"/>
      <c r="AO542" s="250"/>
      <c r="AP542" s="250"/>
      <c r="AV542" s="250"/>
      <c r="AW542" s="250"/>
      <c r="AX542" s="250"/>
      <c r="BR542" s="249"/>
      <c r="BS542" s="249"/>
    </row>
    <row r="543" spans="11:71" ht="15.75" customHeight="1" x14ac:dyDescent="0.25">
      <c r="K543" s="245"/>
      <c r="N543" s="246"/>
      <c r="O543" s="246"/>
      <c r="P543" s="247"/>
      <c r="Q543" s="246"/>
      <c r="R543" s="246"/>
      <c r="S543" s="246"/>
      <c r="T543" s="246"/>
      <c r="U543" s="246"/>
      <c r="V543" s="246"/>
      <c r="W543" s="248"/>
      <c r="AN543" s="250"/>
      <c r="AO543" s="250"/>
      <c r="AP543" s="250"/>
      <c r="AV543" s="250"/>
      <c r="AW543" s="250"/>
      <c r="AX543" s="250"/>
      <c r="BR543" s="249"/>
      <c r="BS543" s="249"/>
    </row>
    <row r="544" spans="11:71" ht="15.75" customHeight="1" x14ac:dyDescent="0.25">
      <c r="K544" s="245"/>
      <c r="N544" s="246"/>
      <c r="O544" s="246"/>
      <c r="P544" s="247"/>
      <c r="Q544" s="246"/>
      <c r="R544" s="246"/>
      <c r="S544" s="246"/>
      <c r="T544" s="246"/>
      <c r="U544" s="246"/>
      <c r="V544" s="246"/>
      <c r="W544" s="248"/>
      <c r="AN544" s="250"/>
      <c r="AO544" s="250"/>
      <c r="AP544" s="250"/>
      <c r="AV544" s="250"/>
      <c r="AW544" s="250"/>
      <c r="AX544" s="250"/>
      <c r="BR544" s="249"/>
      <c r="BS544" s="249"/>
    </row>
    <row r="545" spans="11:71" ht="15.75" customHeight="1" x14ac:dyDescent="0.25">
      <c r="K545" s="245"/>
      <c r="N545" s="246"/>
      <c r="O545" s="246"/>
      <c r="P545" s="247"/>
      <c r="Q545" s="246"/>
      <c r="R545" s="246"/>
      <c r="S545" s="246"/>
      <c r="T545" s="246"/>
      <c r="U545" s="246"/>
      <c r="V545" s="246"/>
      <c r="W545" s="248"/>
      <c r="AN545" s="250"/>
      <c r="AO545" s="250"/>
      <c r="AP545" s="250"/>
      <c r="AV545" s="250"/>
      <c r="AW545" s="250"/>
      <c r="AX545" s="250"/>
      <c r="BR545" s="249"/>
      <c r="BS545" s="249"/>
    </row>
    <row r="546" spans="11:71" ht="15.75" customHeight="1" x14ac:dyDescent="0.25">
      <c r="K546" s="245"/>
      <c r="N546" s="246"/>
      <c r="O546" s="246"/>
      <c r="P546" s="247"/>
      <c r="Q546" s="246"/>
      <c r="R546" s="246"/>
      <c r="S546" s="246"/>
      <c r="T546" s="246"/>
      <c r="U546" s="246"/>
      <c r="V546" s="246"/>
      <c r="W546" s="248"/>
      <c r="AN546" s="250"/>
      <c r="AO546" s="250"/>
      <c r="AP546" s="250"/>
      <c r="AV546" s="250"/>
      <c r="AW546" s="250"/>
      <c r="AX546" s="250"/>
      <c r="BR546" s="249"/>
      <c r="BS546" s="249"/>
    </row>
    <row r="547" spans="11:71" ht="15.75" customHeight="1" x14ac:dyDescent="0.25">
      <c r="K547" s="245"/>
      <c r="N547" s="246"/>
      <c r="O547" s="246"/>
      <c r="P547" s="247"/>
      <c r="Q547" s="246"/>
      <c r="R547" s="246"/>
      <c r="S547" s="246"/>
      <c r="T547" s="246"/>
      <c r="U547" s="246"/>
      <c r="V547" s="246"/>
      <c r="W547" s="248"/>
      <c r="AN547" s="250"/>
      <c r="AO547" s="250"/>
      <c r="AP547" s="250"/>
      <c r="AV547" s="250"/>
      <c r="AW547" s="250"/>
      <c r="AX547" s="250"/>
      <c r="BR547" s="249"/>
      <c r="BS547" s="249"/>
    </row>
    <row r="548" spans="11:71" ht="15.75" customHeight="1" x14ac:dyDescent="0.25">
      <c r="K548" s="245"/>
      <c r="N548" s="246"/>
      <c r="O548" s="246"/>
      <c r="P548" s="247"/>
      <c r="Q548" s="246"/>
      <c r="R548" s="246"/>
      <c r="S548" s="246"/>
      <c r="T548" s="246"/>
      <c r="U548" s="246"/>
      <c r="V548" s="246"/>
      <c r="W548" s="248"/>
      <c r="AN548" s="250"/>
      <c r="AO548" s="250"/>
      <c r="AP548" s="250"/>
      <c r="AV548" s="250"/>
      <c r="AW548" s="250"/>
      <c r="AX548" s="250"/>
      <c r="BR548" s="249"/>
      <c r="BS548" s="249"/>
    </row>
    <row r="549" spans="11:71" ht="15.75" customHeight="1" x14ac:dyDescent="0.25">
      <c r="K549" s="245"/>
      <c r="N549" s="246"/>
      <c r="O549" s="246"/>
      <c r="P549" s="247"/>
      <c r="Q549" s="246"/>
      <c r="R549" s="246"/>
      <c r="S549" s="246"/>
      <c r="T549" s="246"/>
      <c r="U549" s="246"/>
      <c r="V549" s="246"/>
      <c r="W549" s="248"/>
      <c r="AN549" s="250"/>
      <c r="AO549" s="250"/>
      <c r="AP549" s="250"/>
      <c r="AV549" s="250"/>
      <c r="AW549" s="250"/>
      <c r="AX549" s="250"/>
      <c r="BR549" s="249"/>
      <c r="BS549" s="249"/>
    </row>
    <row r="550" spans="11:71" ht="15.75" customHeight="1" x14ac:dyDescent="0.25">
      <c r="K550" s="245"/>
      <c r="N550" s="246"/>
      <c r="O550" s="246"/>
      <c r="P550" s="247"/>
      <c r="Q550" s="246"/>
      <c r="R550" s="246"/>
      <c r="S550" s="246"/>
      <c r="T550" s="246"/>
      <c r="U550" s="246"/>
      <c r="V550" s="246"/>
      <c r="W550" s="248"/>
      <c r="AN550" s="250"/>
      <c r="AO550" s="250"/>
      <c r="AP550" s="250"/>
      <c r="AV550" s="250"/>
      <c r="AW550" s="250"/>
      <c r="AX550" s="250"/>
      <c r="BR550" s="249"/>
      <c r="BS550" s="249"/>
    </row>
    <row r="551" spans="11:71" ht="15.75" customHeight="1" x14ac:dyDescent="0.25">
      <c r="K551" s="245"/>
      <c r="N551" s="246"/>
      <c r="O551" s="246"/>
      <c r="P551" s="247"/>
      <c r="Q551" s="246"/>
      <c r="R551" s="246"/>
      <c r="S551" s="246"/>
      <c r="T551" s="246"/>
      <c r="U551" s="246"/>
      <c r="V551" s="246"/>
      <c r="W551" s="248"/>
      <c r="AN551" s="250"/>
      <c r="AO551" s="250"/>
      <c r="AP551" s="250"/>
      <c r="AV551" s="250"/>
      <c r="AW551" s="250"/>
      <c r="AX551" s="250"/>
      <c r="BR551" s="249"/>
      <c r="BS551" s="249"/>
    </row>
    <row r="552" spans="11:71" ht="15.75" customHeight="1" x14ac:dyDescent="0.25">
      <c r="K552" s="245"/>
      <c r="N552" s="246"/>
      <c r="O552" s="246"/>
      <c r="P552" s="247"/>
      <c r="Q552" s="246"/>
      <c r="R552" s="246"/>
      <c r="S552" s="246"/>
      <c r="T552" s="246"/>
      <c r="U552" s="246"/>
      <c r="V552" s="246"/>
      <c r="W552" s="248"/>
      <c r="AN552" s="250"/>
      <c r="AO552" s="250"/>
      <c r="AP552" s="250"/>
      <c r="AV552" s="250"/>
      <c r="AW552" s="250"/>
      <c r="AX552" s="250"/>
      <c r="BR552" s="249"/>
      <c r="BS552" s="249"/>
    </row>
    <row r="553" spans="11:71" ht="15.75" customHeight="1" x14ac:dyDescent="0.25">
      <c r="K553" s="245"/>
      <c r="N553" s="246"/>
      <c r="O553" s="246"/>
      <c r="P553" s="247"/>
      <c r="Q553" s="246"/>
      <c r="R553" s="246"/>
      <c r="S553" s="246"/>
      <c r="T553" s="246"/>
      <c r="U553" s="246"/>
      <c r="V553" s="246"/>
      <c r="W553" s="248"/>
      <c r="AN553" s="250"/>
      <c r="AO553" s="250"/>
      <c r="AP553" s="250"/>
      <c r="AV553" s="250"/>
      <c r="AW553" s="250"/>
      <c r="AX553" s="250"/>
      <c r="BR553" s="249"/>
      <c r="BS553" s="249"/>
    </row>
    <row r="554" spans="11:71" ht="15.75" customHeight="1" x14ac:dyDescent="0.25">
      <c r="K554" s="245"/>
      <c r="N554" s="246"/>
      <c r="O554" s="246"/>
      <c r="P554" s="247"/>
      <c r="Q554" s="246"/>
      <c r="R554" s="246"/>
      <c r="S554" s="246"/>
      <c r="T554" s="246"/>
      <c r="U554" s="246"/>
      <c r="V554" s="246"/>
      <c r="W554" s="248"/>
      <c r="AN554" s="250"/>
      <c r="AO554" s="250"/>
      <c r="AP554" s="250"/>
      <c r="AV554" s="250"/>
      <c r="AW554" s="250"/>
      <c r="AX554" s="250"/>
      <c r="BR554" s="249"/>
      <c r="BS554" s="249"/>
    </row>
    <row r="555" spans="11:71" ht="15.75" customHeight="1" x14ac:dyDescent="0.25">
      <c r="K555" s="245"/>
      <c r="N555" s="246"/>
      <c r="O555" s="246"/>
      <c r="P555" s="247"/>
      <c r="Q555" s="246"/>
      <c r="R555" s="246"/>
      <c r="S555" s="246"/>
      <c r="T555" s="246"/>
      <c r="U555" s="246"/>
      <c r="V555" s="246"/>
      <c r="W555" s="248"/>
      <c r="AN555" s="250"/>
      <c r="AO555" s="250"/>
      <c r="AP555" s="250"/>
      <c r="AV555" s="250"/>
      <c r="AW555" s="250"/>
      <c r="AX555" s="250"/>
      <c r="BR555" s="249"/>
      <c r="BS555" s="249"/>
    </row>
    <row r="556" spans="11:71" ht="15.75" customHeight="1" x14ac:dyDescent="0.25">
      <c r="K556" s="245"/>
      <c r="N556" s="246"/>
      <c r="O556" s="246"/>
      <c r="P556" s="247"/>
      <c r="Q556" s="246"/>
      <c r="R556" s="246"/>
      <c r="S556" s="246"/>
      <c r="T556" s="246"/>
      <c r="U556" s="246"/>
      <c r="V556" s="246"/>
      <c r="W556" s="248"/>
      <c r="AN556" s="250"/>
      <c r="AO556" s="250"/>
      <c r="AP556" s="250"/>
      <c r="AV556" s="250"/>
      <c r="AW556" s="250"/>
      <c r="AX556" s="250"/>
      <c r="BR556" s="249"/>
      <c r="BS556" s="249"/>
    </row>
    <row r="557" spans="11:71" ht="15.75" customHeight="1" x14ac:dyDescent="0.25">
      <c r="K557" s="245"/>
      <c r="N557" s="246"/>
      <c r="O557" s="246"/>
      <c r="P557" s="247"/>
      <c r="Q557" s="246"/>
      <c r="R557" s="246"/>
      <c r="S557" s="246"/>
      <c r="T557" s="246"/>
      <c r="U557" s="246"/>
      <c r="V557" s="246"/>
      <c r="W557" s="248"/>
      <c r="AN557" s="250"/>
      <c r="AO557" s="250"/>
      <c r="AP557" s="250"/>
      <c r="AV557" s="250"/>
      <c r="AW557" s="250"/>
      <c r="AX557" s="250"/>
      <c r="BR557" s="249"/>
      <c r="BS557" s="249"/>
    </row>
    <row r="558" spans="11:71" ht="15.75" customHeight="1" x14ac:dyDescent="0.25">
      <c r="K558" s="245"/>
      <c r="N558" s="246"/>
      <c r="O558" s="246"/>
      <c r="P558" s="247"/>
      <c r="Q558" s="246"/>
      <c r="R558" s="246"/>
      <c r="S558" s="246"/>
      <c r="T558" s="246"/>
      <c r="U558" s="246"/>
      <c r="V558" s="246"/>
      <c r="W558" s="248"/>
      <c r="AN558" s="250"/>
      <c r="AO558" s="250"/>
      <c r="AP558" s="250"/>
      <c r="AV558" s="250"/>
      <c r="AW558" s="250"/>
      <c r="AX558" s="250"/>
      <c r="BR558" s="249"/>
      <c r="BS558" s="249"/>
    </row>
    <row r="559" spans="11:71" ht="15.75" customHeight="1" x14ac:dyDescent="0.25">
      <c r="K559" s="245"/>
      <c r="N559" s="246"/>
      <c r="O559" s="246"/>
      <c r="P559" s="247"/>
      <c r="Q559" s="246"/>
      <c r="R559" s="246"/>
      <c r="S559" s="246"/>
      <c r="T559" s="246"/>
      <c r="U559" s="246"/>
      <c r="V559" s="246"/>
      <c r="W559" s="248"/>
      <c r="AN559" s="250"/>
      <c r="AO559" s="250"/>
      <c r="AP559" s="250"/>
      <c r="AV559" s="250"/>
      <c r="AW559" s="250"/>
      <c r="AX559" s="250"/>
      <c r="BR559" s="249"/>
      <c r="BS559" s="249"/>
    </row>
    <row r="560" spans="11:71" ht="15.75" customHeight="1" x14ac:dyDescent="0.25">
      <c r="K560" s="245"/>
      <c r="N560" s="246"/>
      <c r="O560" s="246"/>
      <c r="P560" s="247"/>
      <c r="Q560" s="246"/>
      <c r="R560" s="246"/>
      <c r="S560" s="246"/>
      <c r="T560" s="246"/>
      <c r="U560" s="246"/>
      <c r="V560" s="246"/>
      <c r="W560" s="248"/>
      <c r="AN560" s="250"/>
      <c r="AO560" s="250"/>
      <c r="AP560" s="250"/>
      <c r="AV560" s="250"/>
      <c r="AW560" s="250"/>
      <c r="AX560" s="250"/>
      <c r="BR560" s="249"/>
      <c r="BS560" s="249"/>
    </row>
    <row r="561" spans="11:71" ht="15.75" customHeight="1" x14ac:dyDescent="0.25">
      <c r="K561" s="245"/>
      <c r="N561" s="246"/>
      <c r="O561" s="246"/>
      <c r="P561" s="247"/>
      <c r="Q561" s="246"/>
      <c r="R561" s="246"/>
      <c r="S561" s="246"/>
      <c r="T561" s="246"/>
      <c r="U561" s="246"/>
      <c r="V561" s="246"/>
      <c r="W561" s="248"/>
      <c r="AN561" s="250"/>
      <c r="AO561" s="250"/>
      <c r="AP561" s="250"/>
      <c r="AV561" s="250"/>
      <c r="AW561" s="250"/>
      <c r="AX561" s="250"/>
      <c r="BR561" s="249"/>
      <c r="BS561" s="249"/>
    </row>
    <row r="562" spans="11:71" ht="15.75" customHeight="1" x14ac:dyDescent="0.25">
      <c r="K562" s="245"/>
      <c r="N562" s="246"/>
      <c r="O562" s="246"/>
      <c r="P562" s="247"/>
      <c r="Q562" s="246"/>
      <c r="R562" s="246"/>
      <c r="S562" s="246"/>
      <c r="T562" s="246"/>
      <c r="U562" s="246"/>
      <c r="V562" s="246"/>
      <c r="W562" s="248"/>
      <c r="AN562" s="250"/>
      <c r="AO562" s="250"/>
      <c r="AP562" s="250"/>
      <c r="AV562" s="250"/>
      <c r="AW562" s="250"/>
      <c r="AX562" s="250"/>
      <c r="BR562" s="249"/>
      <c r="BS562" s="249"/>
    </row>
    <row r="563" spans="11:71" ht="15.75" customHeight="1" x14ac:dyDescent="0.25">
      <c r="K563" s="245"/>
      <c r="N563" s="246"/>
      <c r="O563" s="246"/>
      <c r="P563" s="247"/>
      <c r="Q563" s="246"/>
      <c r="R563" s="246"/>
      <c r="S563" s="246"/>
      <c r="T563" s="246"/>
      <c r="U563" s="246"/>
      <c r="V563" s="246"/>
      <c r="W563" s="248"/>
      <c r="AN563" s="250"/>
      <c r="AO563" s="250"/>
      <c r="AP563" s="250"/>
      <c r="AV563" s="250"/>
      <c r="AW563" s="250"/>
      <c r="AX563" s="250"/>
      <c r="BR563" s="249"/>
      <c r="BS563" s="249"/>
    </row>
    <row r="564" spans="11:71" ht="15.75" customHeight="1" x14ac:dyDescent="0.25">
      <c r="K564" s="245"/>
      <c r="N564" s="246"/>
      <c r="O564" s="246"/>
      <c r="P564" s="247"/>
      <c r="Q564" s="246"/>
      <c r="R564" s="246"/>
      <c r="S564" s="246"/>
      <c r="T564" s="246"/>
      <c r="U564" s="246"/>
      <c r="V564" s="246"/>
      <c r="W564" s="248"/>
      <c r="AN564" s="250"/>
      <c r="AO564" s="250"/>
      <c r="AP564" s="250"/>
      <c r="AV564" s="250"/>
      <c r="AW564" s="250"/>
      <c r="AX564" s="250"/>
      <c r="BR564" s="249"/>
      <c r="BS564" s="249"/>
    </row>
    <row r="565" spans="11:71" ht="15.75" customHeight="1" x14ac:dyDescent="0.25">
      <c r="K565" s="245"/>
      <c r="N565" s="246"/>
      <c r="O565" s="246"/>
      <c r="P565" s="247"/>
      <c r="Q565" s="246"/>
      <c r="R565" s="246"/>
      <c r="S565" s="246"/>
      <c r="T565" s="246"/>
      <c r="U565" s="246"/>
      <c r="V565" s="246"/>
      <c r="W565" s="248"/>
      <c r="AN565" s="250"/>
      <c r="AO565" s="250"/>
      <c r="AP565" s="250"/>
      <c r="AV565" s="250"/>
      <c r="AW565" s="250"/>
      <c r="AX565" s="250"/>
      <c r="BR565" s="249"/>
      <c r="BS565" s="249"/>
    </row>
    <row r="566" spans="11:71" ht="15.75" customHeight="1" x14ac:dyDescent="0.25">
      <c r="K566" s="245"/>
      <c r="N566" s="246"/>
      <c r="O566" s="246"/>
      <c r="P566" s="247"/>
      <c r="Q566" s="246"/>
      <c r="R566" s="246"/>
      <c r="S566" s="246"/>
      <c r="T566" s="246"/>
      <c r="U566" s="246"/>
      <c r="V566" s="246"/>
      <c r="W566" s="248"/>
      <c r="AN566" s="250"/>
      <c r="AO566" s="250"/>
      <c r="AP566" s="250"/>
      <c r="AV566" s="250"/>
      <c r="AW566" s="250"/>
      <c r="AX566" s="250"/>
      <c r="BR566" s="249"/>
      <c r="BS566" s="249"/>
    </row>
    <row r="567" spans="11:71" ht="15.75" customHeight="1" x14ac:dyDescent="0.25">
      <c r="K567" s="245"/>
      <c r="N567" s="246"/>
      <c r="O567" s="246"/>
      <c r="P567" s="247"/>
      <c r="Q567" s="246"/>
      <c r="R567" s="246"/>
      <c r="S567" s="246"/>
      <c r="T567" s="246"/>
      <c r="U567" s="246"/>
      <c r="V567" s="246"/>
      <c r="W567" s="248"/>
      <c r="AN567" s="250"/>
      <c r="AO567" s="250"/>
      <c r="AP567" s="250"/>
      <c r="AV567" s="250"/>
      <c r="AW567" s="250"/>
      <c r="AX567" s="250"/>
      <c r="BR567" s="249"/>
      <c r="BS567" s="249"/>
    </row>
    <row r="568" spans="11:71" ht="15.75" customHeight="1" x14ac:dyDescent="0.25">
      <c r="K568" s="245"/>
      <c r="N568" s="246"/>
      <c r="O568" s="246"/>
      <c r="P568" s="247"/>
      <c r="Q568" s="246"/>
      <c r="R568" s="246"/>
      <c r="S568" s="246"/>
      <c r="T568" s="246"/>
      <c r="U568" s="246"/>
      <c r="V568" s="246"/>
      <c r="W568" s="248"/>
      <c r="AN568" s="250"/>
      <c r="AO568" s="250"/>
      <c r="AP568" s="250"/>
      <c r="AV568" s="250"/>
      <c r="AW568" s="250"/>
      <c r="AX568" s="250"/>
      <c r="BR568" s="249"/>
      <c r="BS568" s="249"/>
    </row>
    <row r="569" spans="11:71" ht="15.75" customHeight="1" x14ac:dyDescent="0.25">
      <c r="K569" s="245"/>
      <c r="N569" s="246"/>
      <c r="O569" s="246"/>
      <c r="P569" s="247"/>
      <c r="Q569" s="246"/>
      <c r="R569" s="246"/>
      <c r="S569" s="246"/>
      <c r="T569" s="246"/>
      <c r="U569" s="246"/>
      <c r="V569" s="246"/>
      <c r="W569" s="248"/>
      <c r="AN569" s="250"/>
      <c r="AO569" s="250"/>
      <c r="AP569" s="250"/>
      <c r="AV569" s="250"/>
      <c r="AW569" s="250"/>
      <c r="AX569" s="250"/>
      <c r="BR569" s="249"/>
      <c r="BS569" s="249"/>
    </row>
    <row r="570" spans="11:71" ht="15.75" customHeight="1" x14ac:dyDescent="0.25">
      <c r="K570" s="245"/>
      <c r="N570" s="246"/>
      <c r="O570" s="246"/>
      <c r="P570" s="247"/>
      <c r="Q570" s="246"/>
      <c r="R570" s="246"/>
      <c r="S570" s="246"/>
      <c r="T570" s="246"/>
      <c r="U570" s="246"/>
      <c r="V570" s="246"/>
      <c r="W570" s="248"/>
      <c r="AN570" s="250"/>
      <c r="AO570" s="250"/>
      <c r="AP570" s="250"/>
      <c r="AV570" s="250"/>
      <c r="AW570" s="250"/>
      <c r="AX570" s="250"/>
      <c r="BR570" s="249"/>
      <c r="BS570" s="249"/>
    </row>
    <row r="571" spans="11:71" ht="15.75" customHeight="1" x14ac:dyDescent="0.25">
      <c r="K571" s="245"/>
      <c r="N571" s="246"/>
      <c r="O571" s="246"/>
      <c r="P571" s="247"/>
      <c r="Q571" s="246"/>
      <c r="R571" s="246"/>
      <c r="S571" s="246"/>
      <c r="T571" s="246"/>
      <c r="U571" s="246"/>
      <c r="V571" s="246"/>
      <c r="W571" s="248"/>
      <c r="AN571" s="250"/>
      <c r="AO571" s="250"/>
      <c r="AP571" s="250"/>
      <c r="AV571" s="250"/>
      <c r="AW571" s="250"/>
      <c r="AX571" s="250"/>
      <c r="BR571" s="249"/>
      <c r="BS571" s="249"/>
    </row>
    <row r="572" spans="11:71" ht="15.75" customHeight="1" x14ac:dyDescent="0.25">
      <c r="K572" s="245"/>
      <c r="N572" s="246"/>
      <c r="O572" s="246"/>
      <c r="P572" s="247"/>
      <c r="Q572" s="246"/>
      <c r="R572" s="246"/>
      <c r="S572" s="246"/>
      <c r="T572" s="246"/>
      <c r="U572" s="246"/>
      <c r="V572" s="246"/>
      <c r="W572" s="248"/>
      <c r="AN572" s="250"/>
      <c r="AO572" s="250"/>
      <c r="AP572" s="250"/>
      <c r="AV572" s="250"/>
      <c r="AW572" s="250"/>
      <c r="AX572" s="250"/>
      <c r="BR572" s="249"/>
      <c r="BS572" s="249"/>
    </row>
    <row r="573" spans="11:71" ht="15.75" customHeight="1" x14ac:dyDescent="0.25">
      <c r="K573" s="245"/>
      <c r="N573" s="246"/>
      <c r="O573" s="246"/>
      <c r="P573" s="247"/>
      <c r="Q573" s="246"/>
      <c r="R573" s="246"/>
      <c r="S573" s="246"/>
      <c r="T573" s="246"/>
      <c r="U573" s="246"/>
      <c r="V573" s="246"/>
      <c r="W573" s="248"/>
      <c r="AN573" s="250"/>
      <c r="AO573" s="250"/>
      <c r="AP573" s="250"/>
      <c r="AV573" s="250"/>
      <c r="AW573" s="250"/>
      <c r="AX573" s="250"/>
      <c r="BR573" s="249"/>
      <c r="BS573" s="249"/>
    </row>
    <row r="574" spans="11:71" ht="15.75" customHeight="1" x14ac:dyDescent="0.25">
      <c r="K574" s="245"/>
      <c r="N574" s="246"/>
      <c r="O574" s="246"/>
      <c r="P574" s="247"/>
      <c r="Q574" s="246"/>
      <c r="R574" s="246"/>
      <c r="S574" s="246"/>
      <c r="T574" s="246"/>
      <c r="U574" s="246"/>
      <c r="V574" s="246"/>
      <c r="W574" s="248"/>
      <c r="AN574" s="250"/>
      <c r="AO574" s="250"/>
      <c r="AP574" s="250"/>
      <c r="AV574" s="250"/>
      <c r="AW574" s="250"/>
      <c r="AX574" s="250"/>
      <c r="BR574" s="249"/>
      <c r="BS574" s="249"/>
    </row>
    <row r="575" spans="11:71" ht="15.75" customHeight="1" x14ac:dyDescent="0.25">
      <c r="K575" s="245"/>
      <c r="N575" s="246"/>
      <c r="O575" s="246"/>
      <c r="P575" s="247"/>
      <c r="Q575" s="246"/>
      <c r="R575" s="246"/>
      <c r="S575" s="246"/>
      <c r="T575" s="246"/>
      <c r="U575" s="246"/>
      <c r="V575" s="246"/>
      <c r="W575" s="248"/>
      <c r="AN575" s="250"/>
      <c r="AO575" s="250"/>
      <c r="AP575" s="250"/>
      <c r="AV575" s="250"/>
      <c r="AW575" s="250"/>
      <c r="AX575" s="250"/>
      <c r="BR575" s="249"/>
      <c r="BS575" s="249"/>
    </row>
    <row r="576" spans="11:71" ht="15.75" customHeight="1" x14ac:dyDescent="0.25">
      <c r="K576" s="245"/>
      <c r="N576" s="246"/>
      <c r="O576" s="246"/>
      <c r="P576" s="247"/>
      <c r="Q576" s="246"/>
      <c r="R576" s="246"/>
      <c r="S576" s="246"/>
      <c r="T576" s="246"/>
      <c r="U576" s="246"/>
      <c r="V576" s="246"/>
      <c r="W576" s="248"/>
      <c r="AN576" s="250"/>
      <c r="AO576" s="250"/>
      <c r="AP576" s="250"/>
      <c r="AV576" s="250"/>
      <c r="AW576" s="250"/>
      <c r="AX576" s="250"/>
      <c r="BR576" s="249"/>
      <c r="BS576" s="249"/>
    </row>
    <row r="577" spans="11:71" ht="15.75" customHeight="1" x14ac:dyDescent="0.25">
      <c r="K577" s="245"/>
      <c r="N577" s="246"/>
      <c r="O577" s="246"/>
      <c r="P577" s="247"/>
      <c r="Q577" s="246"/>
      <c r="R577" s="246"/>
      <c r="S577" s="246"/>
      <c r="T577" s="246"/>
      <c r="U577" s="246"/>
      <c r="V577" s="246"/>
      <c r="W577" s="248"/>
      <c r="AN577" s="250"/>
      <c r="AO577" s="250"/>
      <c r="AP577" s="250"/>
      <c r="AV577" s="250"/>
      <c r="AW577" s="250"/>
      <c r="AX577" s="250"/>
      <c r="BR577" s="249"/>
      <c r="BS577" s="249"/>
    </row>
    <row r="578" spans="11:71" ht="15.75" customHeight="1" x14ac:dyDescent="0.25">
      <c r="K578" s="245"/>
      <c r="N578" s="246"/>
      <c r="O578" s="246"/>
      <c r="P578" s="247"/>
      <c r="Q578" s="246"/>
      <c r="R578" s="246"/>
      <c r="S578" s="246"/>
      <c r="T578" s="246"/>
      <c r="U578" s="246"/>
      <c r="V578" s="246"/>
      <c r="W578" s="248"/>
      <c r="AN578" s="250"/>
      <c r="AO578" s="250"/>
      <c r="AP578" s="250"/>
      <c r="AV578" s="250"/>
      <c r="AW578" s="250"/>
      <c r="AX578" s="250"/>
      <c r="BR578" s="249"/>
      <c r="BS578" s="249"/>
    </row>
    <row r="579" spans="11:71" ht="15.75" customHeight="1" x14ac:dyDescent="0.25">
      <c r="K579" s="245"/>
      <c r="N579" s="246"/>
      <c r="O579" s="246"/>
      <c r="P579" s="247"/>
      <c r="Q579" s="246"/>
      <c r="R579" s="246"/>
      <c r="S579" s="246"/>
      <c r="T579" s="246"/>
      <c r="U579" s="246"/>
      <c r="V579" s="246"/>
      <c r="W579" s="248"/>
      <c r="AN579" s="250"/>
      <c r="AO579" s="250"/>
      <c r="AP579" s="250"/>
      <c r="AV579" s="250"/>
      <c r="AW579" s="250"/>
      <c r="AX579" s="250"/>
      <c r="BR579" s="249"/>
      <c r="BS579" s="249"/>
    </row>
    <row r="580" spans="11:71" ht="15.75" customHeight="1" x14ac:dyDescent="0.25">
      <c r="K580" s="245"/>
      <c r="N580" s="246"/>
      <c r="O580" s="246"/>
      <c r="P580" s="247"/>
      <c r="Q580" s="246"/>
      <c r="R580" s="246"/>
      <c r="S580" s="246"/>
      <c r="T580" s="246"/>
      <c r="U580" s="246"/>
      <c r="V580" s="246"/>
      <c r="W580" s="248"/>
      <c r="AN580" s="250"/>
      <c r="AO580" s="250"/>
      <c r="AP580" s="250"/>
      <c r="AV580" s="250"/>
      <c r="AW580" s="250"/>
      <c r="AX580" s="250"/>
      <c r="BR580" s="249"/>
      <c r="BS580" s="249"/>
    </row>
    <row r="581" spans="11:71" ht="15.75" customHeight="1" x14ac:dyDescent="0.25">
      <c r="K581" s="245"/>
      <c r="N581" s="246"/>
      <c r="O581" s="246"/>
      <c r="P581" s="247"/>
      <c r="Q581" s="246"/>
      <c r="R581" s="246"/>
      <c r="S581" s="246"/>
      <c r="T581" s="246"/>
      <c r="U581" s="246"/>
      <c r="V581" s="246"/>
      <c r="W581" s="248"/>
      <c r="AN581" s="250"/>
      <c r="AO581" s="250"/>
      <c r="AP581" s="250"/>
      <c r="AV581" s="250"/>
      <c r="AW581" s="250"/>
      <c r="AX581" s="250"/>
      <c r="BR581" s="249"/>
      <c r="BS581" s="249"/>
    </row>
    <row r="582" spans="11:71" ht="15.75" customHeight="1" x14ac:dyDescent="0.25">
      <c r="K582" s="245"/>
      <c r="N582" s="246"/>
      <c r="O582" s="246"/>
      <c r="P582" s="247"/>
      <c r="Q582" s="246"/>
      <c r="R582" s="246"/>
      <c r="S582" s="246"/>
      <c r="T582" s="246"/>
      <c r="U582" s="246"/>
      <c r="V582" s="246"/>
      <c r="W582" s="248"/>
      <c r="AN582" s="250"/>
      <c r="AO582" s="250"/>
      <c r="AP582" s="250"/>
      <c r="AV582" s="250"/>
      <c r="AW582" s="250"/>
      <c r="AX582" s="250"/>
      <c r="BR582" s="249"/>
      <c r="BS582" s="249"/>
    </row>
    <row r="583" spans="11:71" ht="15.75" customHeight="1" x14ac:dyDescent="0.25">
      <c r="K583" s="245"/>
      <c r="N583" s="246"/>
      <c r="O583" s="246"/>
      <c r="P583" s="247"/>
      <c r="Q583" s="246"/>
      <c r="R583" s="246"/>
      <c r="S583" s="246"/>
      <c r="T583" s="246"/>
      <c r="U583" s="246"/>
      <c r="V583" s="246"/>
      <c r="W583" s="248"/>
      <c r="AN583" s="250"/>
      <c r="AO583" s="250"/>
      <c r="AP583" s="250"/>
      <c r="AV583" s="250"/>
      <c r="AW583" s="250"/>
      <c r="AX583" s="250"/>
      <c r="BR583" s="249"/>
      <c r="BS583" s="249"/>
    </row>
    <row r="584" spans="11:71" ht="15.75" customHeight="1" x14ac:dyDescent="0.25">
      <c r="K584" s="245"/>
      <c r="N584" s="246"/>
      <c r="O584" s="246"/>
      <c r="P584" s="247"/>
      <c r="Q584" s="246"/>
      <c r="R584" s="246"/>
      <c r="S584" s="246"/>
      <c r="T584" s="246"/>
      <c r="U584" s="246"/>
      <c r="V584" s="246"/>
      <c r="W584" s="248"/>
      <c r="AN584" s="250"/>
      <c r="AO584" s="250"/>
      <c r="AP584" s="250"/>
      <c r="AV584" s="250"/>
      <c r="AW584" s="250"/>
      <c r="AX584" s="250"/>
      <c r="BR584" s="249"/>
      <c r="BS584" s="249"/>
    </row>
    <row r="585" spans="11:71" ht="15.75" customHeight="1" x14ac:dyDescent="0.25">
      <c r="K585" s="245"/>
      <c r="N585" s="246"/>
      <c r="O585" s="246"/>
      <c r="P585" s="247"/>
      <c r="Q585" s="246"/>
      <c r="R585" s="246"/>
      <c r="S585" s="246"/>
      <c r="T585" s="246"/>
      <c r="U585" s="246"/>
      <c r="V585" s="246"/>
      <c r="W585" s="248"/>
      <c r="AN585" s="250"/>
      <c r="AO585" s="250"/>
      <c r="AP585" s="250"/>
      <c r="AV585" s="250"/>
      <c r="AW585" s="250"/>
      <c r="AX585" s="250"/>
      <c r="BR585" s="249"/>
      <c r="BS585" s="249"/>
    </row>
    <row r="586" spans="11:71" ht="15.75" customHeight="1" x14ac:dyDescent="0.25">
      <c r="K586" s="245"/>
      <c r="N586" s="246"/>
      <c r="O586" s="246"/>
      <c r="P586" s="247"/>
      <c r="Q586" s="246"/>
      <c r="R586" s="246"/>
      <c r="S586" s="246"/>
      <c r="T586" s="246"/>
      <c r="U586" s="246"/>
      <c r="V586" s="246"/>
      <c r="W586" s="248"/>
      <c r="AN586" s="250"/>
      <c r="AO586" s="250"/>
      <c r="AP586" s="250"/>
      <c r="AV586" s="250"/>
      <c r="AW586" s="250"/>
      <c r="AX586" s="250"/>
      <c r="BR586" s="249"/>
      <c r="BS586" s="249"/>
    </row>
    <row r="587" spans="11:71" ht="15.75" customHeight="1" x14ac:dyDescent="0.25">
      <c r="K587" s="245"/>
      <c r="N587" s="246"/>
      <c r="O587" s="246"/>
      <c r="P587" s="247"/>
      <c r="Q587" s="246"/>
      <c r="R587" s="246"/>
      <c r="S587" s="246"/>
      <c r="T587" s="246"/>
      <c r="U587" s="246"/>
      <c r="V587" s="246"/>
      <c r="W587" s="248"/>
      <c r="AN587" s="250"/>
      <c r="AO587" s="250"/>
      <c r="AP587" s="250"/>
      <c r="AV587" s="250"/>
      <c r="AW587" s="250"/>
      <c r="AX587" s="250"/>
      <c r="BR587" s="249"/>
      <c r="BS587" s="249"/>
    </row>
    <row r="588" spans="11:71" ht="15.75" customHeight="1" x14ac:dyDescent="0.25">
      <c r="K588" s="245"/>
      <c r="N588" s="246"/>
      <c r="O588" s="246"/>
      <c r="P588" s="247"/>
      <c r="Q588" s="246"/>
      <c r="R588" s="246"/>
      <c r="S588" s="246"/>
      <c r="T588" s="246"/>
      <c r="U588" s="246"/>
      <c r="V588" s="246"/>
      <c r="W588" s="248"/>
      <c r="AN588" s="250"/>
      <c r="AO588" s="250"/>
      <c r="AP588" s="250"/>
      <c r="AV588" s="250"/>
      <c r="AW588" s="250"/>
      <c r="AX588" s="250"/>
      <c r="BR588" s="249"/>
      <c r="BS588" s="249"/>
    </row>
    <row r="589" spans="11:71" ht="15.75" customHeight="1" x14ac:dyDescent="0.25">
      <c r="K589" s="245"/>
      <c r="N589" s="246"/>
      <c r="O589" s="246"/>
      <c r="P589" s="247"/>
      <c r="Q589" s="246"/>
      <c r="R589" s="246"/>
      <c r="S589" s="246"/>
      <c r="T589" s="246"/>
      <c r="U589" s="246"/>
      <c r="V589" s="246"/>
      <c r="W589" s="248"/>
      <c r="AN589" s="250"/>
      <c r="AO589" s="250"/>
      <c r="AP589" s="250"/>
      <c r="AV589" s="250"/>
      <c r="AW589" s="250"/>
      <c r="AX589" s="250"/>
      <c r="BR589" s="249"/>
      <c r="BS589" s="249"/>
    </row>
    <row r="590" spans="11:71" ht="15.75" customHeight="1" x14ac:dyDescent="0.25">
      <c r="K590" s="245"/>
      <c r="N590" s="246"/>
      <c r="O590" s="246"/>
      <c r="P590" s="247"/>
      <c r="Q590" s="246"/>
      <c r="R590" s="246"/>
      <c r="S590" s="246"/>
      <c r="T590" s="246"/>
      <c r="U590" s="246"/>
      <c r="V590" s="246"/>
      <c r="W590" s="248"/>
      <c r="AN590" s="250"/>
      <c r="AO590" s="250"/>
      <c r="AP590" s="250"/>
      <c r="AV590" s="250"/>
      <c r="AW590" s="250"/>
      <c r="AX590" s="250"/>
      <c r="BR590" s="249"/>
      <c r="BS590" s="249"/>
    </row>
    <row r="591" spans="11:71" ht="15.75" customHeight="1" x14ac:dyDescent="0.25">
      <c r="K591" s="245"/>
      <c r="N591" s="246"/>
      <c r="O591" s="246"/>
      <c r="P591" s="247"/>
      <c r="Q591" s="246"/>
      <c r="R591" s="246"/>
      <c r="S591" s="246"/>
      <c r="T591" s="246"/>
      <c r="U591" s="246"/>
      <c r="V591" s="246"/>
      <c r="W591" s="248"/>
      <c r="AN591" s="250"/>
      <c r="AO591" s="250"/>
      <c r="AP591" s="250"/>
      <c r="AV591" s="250"/>
      <c r="AW591" s="250"/>
      <c r="AX591" s="250"/>
      <c r="BR591" s="249"/>
      <c r="BS591" s="249"/>
    </row>
    <row r="592" spans="11:71" ht="15.75" customHeight="1" x14ac:dyDescent="0.25">
      <c r="K592" s="245"/>
      <c r="N592" s="246"/>
      <c r="O592" s="246"/>
      <c r="P592" s="247"/>
      <c r="Q592" s="246"/>
      <c r="R592" s="246"/>
      <c r="S592" s="246"/>
      <c r="T592" s="246"/>
      <c r="U592" s="246"/>
      <c r="V592" s="246"/>
      <c r="W592" s="248"/>
      <c r="AN592" s="250"/>
      <c r="AO592" s="250"/>
      <c r="AP592" s="250"/>
      <c r="AV592" s="250"/>
      <c r="AW592" s="250"/>
      <c r="AX592" s="250"/>
      <c r="BR592" s="249"/>
      <c r="BS592" s="249"/>
    </row>
    <row r="593" spans="11:71" ht="15.75" customHeight="1" x14ac:dyDescent="0.25">
      <c r="K593" s="245"/>
      <c r="N593" s="246"/>
      <c r="O593" s="246"/>
      <c r="P593" s="247"/>
      <c r="Q593" s="246"/>
      <c r="R593" s="246"/>
      <c r="S593" s="246"/>
      <c r="T593" s="246"/>
      <c r="U593" s="246"/>
      <c r="V593" s="246"/>
      <c r="W593" s="248"/>
      <c r="AN593" s="250"/>
      <c r="AO593" s="250"/>
      <c r="AP593" s="250"/>
      <c r="AV593" s="250"/>
      <c r="AW593" s="250"/>
      <c r="AX593" s="250"/>
      <c r="BR593" s="249"/>
      <c r="BS593" s="249"/>
    </row>
    <row r="594" spans="11:71" ht="15.75" customHeight="1" x14ac:dyDescent="0.25">
      <c r="K594" s="245"/>
      <c r="N594" s="246"/>
      <c r="O594" s="246"/>
      <c r="P594" s="247"/>
      <c r="Q594" s="246"/>
      <c r="R594" s="246"/>
      <c r="S594" s="246"/>
      <c r="T594" s="246"/>
      <c r="U594" s="246"/>
      <c r="V594" s="246"/>
      <c r="W594" s="248"/>
      <c r="AN594" s="250"/>
      <c r="AO594" s="250"/>
      <c r="AP594" s="250"/>
      <c r="AV594" s="250"/>
      <c r="AW594" s="250"/>
      <c r="AX594" s="250"/>
      <c r="BR594" s="249"/>
      <c r="BS594" s="249"/>
    </row>
    <row r="595" spans="11:71" ht="15.75" customHeight="1" x14ac:dyDescent="0.25">
      <c r="K595" s="245"/>
      <c r="N595" s="246"/>
      <c r="O595" s="246"/>
      <c r="P595" s="247"/>
      <c r="Q595" s="246"/>
      <c r="R595" s="246"/>
      <c r="S595" s="246"/>
      <c r="T595" s="246"/>
      <c r="U595" s="246"/>
      <c r="V595" s="246"/>
      <c r="W595" s="248"/>
      <c r="AN595" s="250"/>
      <c r="AO595" s="250"/>
      <c r="AP595" s="250"/>
      <c r="AV595" s="250"/>
      <c r="AW595" s="250"/>
      <c r="AX595" s="250"/>
      <c r="BR595" s="249"/>
      <c r="BS595" s="249"/>
    </row>
    <row r="596" spans="11:71" ht="15.75" customHeight="1" x14ac:dyDescent="0.25">
      <c r="K596" s="245"/>
      <c r="N596" s="246"/>
      <c r="O596" s="246"/>
      <c r="P596" s="247"/>
      <c r="Q596" s="246"/>
      <c r="R596" s="246"/>
      <c r="S596" s="246"/>
      <c r="T596" s="246"/>
      <c r="U596" s="246"/>
      <c r="V596" s="246"/>
      <c r="W596" s="248"/>
      <c r="AN596" s="250"/>
      <c r="AO596" s="250"/>
      <c r="AP596" s="250"/>
      <c r="AV596" s="250"/>
      <c r="AW596" s="250"/>
      <c r="AX596" s="250"/>
      <c r="BR596" s="249"/>
      <c r="BS596" s="249"/>
    </row>
    <row r="597" spans="11:71" ht="15.75" customHeight="1" x14ac:dyDescent="0.25">
      <c r="K597" s="245"/>
      <c r="N597" s="246"/>
      <c r="O597" s="246"/>
      <c r="P597" s="247"/>
      <c r="Q597" s="246"/>
      <c r="R597" s="246"/>
      <c r="S597" s="246"/>
      <c r="T597" s="246"/>
      <c r="U597" s="246"/>
      <c r="V597" s="246"/>
      <c r="W597" s="248"/>
      <c r="AN597" s="250"/>
      <c r="AO597" s="250"/>
      <c r="AP597" s="250"/>
      <c r="AV597" s="250"/>
      <c r="AW597" s="250"/>
      <c r="AX597" s="250"/>
      <c r="BR597" s="249"/>
      <c r="BS597" s="249"/>
    </row>
    <row r="598" spans="11:71" ht="15.75" customHeight="1" x14ac:dyDescent="0.25">
      <c r="K598" s="245"/>
      <c r="N598" s="246"/>
      <c r="O598" s="246"/>
      <c r="P598" s="247"/>
      <c r="Q598" s="246"/>
      <c r="R598" s="246"/>
      <c r="S598" s="246"/>
      <c r="T598" s="246"/>
      <c r="U598" s="246"/>
      <c r="V598" s="246"/>
      <c r="W598" s="248"/>
      <c r="AN598" s="250"/>
      <c r="AO598" s="250"/>
      <c r="AP598" s="250"/>
      <c r="AV598" s="250"/>
      <c r="AW598" s="250"/>
      <c r="AX598" s="250"/>
      <c r="BR598" s="249"/>
      <c r="BS598" s="249"/>
    </row>
    <row r="599" spans="11:71" ht="15.75" customHeight="1" x14ac:dyDescent="0.25">
      <c r="K599" s="245"/>
      <c r="N599" s="246"/>
      <c r="O599" s="246"/>
      <c r="P599" s="247"/>
      <c r="Q599" s="246"/>
      <c r="R599" s="246"/>
      <c r="S599" s="246"/>
      <c r="T599" s="246"/>
      <c r="U599" s="246"/>
      <c r="V599" s="246"/>
      <c r="W599" s="248"/>
      <c r="AN599" s="250"/>
      <c r="AO599" s="250"/>
      <c r="AP599" s="250"/>
      <c r="AV599" s="250"/>
      <c r="AW599" s="250"/>
      <c r="AX599" s="250"/>
      <c r="BR599" s="249"/>
      <c r="BS599" s="249"/>
    </row>
    <row r="600" spans="11:71" ht="15.75" customHeight="1" x14ac:dyDescent="0.25">
      <c r="K600" s="245"/>
      <c r="N600" s="246"/>
      <c r="O600" s="246"/>
      <c r="P600" s="247"/>
      <c r="Q600" s="246"/>
      <c r="R600" s="246"/>
      <c r="S600" s="246"/>
      <c r="T600" s="246"/>
      <c r="U600" s="246"/>
      <c r="V600" s="246"/>
      <c r="W600" s="248"/>
      <c r="AN600" s="250"/>
      <c r="AO600" s="250"/>
      <c r="AP600" s="250"/>
      <c r="AV600" s="250"/>
      <c r="AW600" s="250"/>
      <c r="AX600" s="250"/>
      <c r="BR600" s="249"/>
      <c r="BS600" s="249"/>
    </row>
    <row r="601" spans="11:71" ht="15.75" customHeight="1" x14ac:dyDescent="0.25">
      <c r="K601" s="245"/>
      <c r="N601" s="246"/>
      <c r="O601" s="246"/>
      <c r="P601" s="247"/>
      <c r="Q601" s="246"/>
      <c r="R601" s="246"/>
      <c r="S601" s="246"/>
      <c r="T601" s="246"/>
      <c r="U601" s="246"/>
      <c r="V601" s="246"/>
      <c r="W601" s="248"/>
      <c r="AN601" s="250"/>
      <c r="AO601" s="250"/>
      <c r="AP601" s="250"/>
      <c r="AV601" s="250"/>
      <c r="AW601" s="250"/>
      <c r="AX601" s="250"/>
      <c r="BR601" s="249"/>
      <c r="BS601" s="249"/>
    </row>
    <row r="602" spans="11:71" ht="15.75" customHeight="1" x14ac:dyDescent="0.25">
      <c r="K602" s="245"/>
      <c r="N602" s="246"/>
      <c r="O602" s="246"/>
      <c r="P602" s="247"/>
      <c r="Q602" s="246"/>
      <c r="R602" s="246"/>
      <c r="S602" s="246"/>
      <c r="T602" s="246"/>
      <c r="U602" s="246"/>
      <c r="V602" s="246"/>
      <c r="W602" s="248"/>
      <c r="AN602" s="250"/>
      <c r="AO602" s="250"/>
      <c r="AP602" s="250"/>
      <c r="AV602" s="250"/>
      <c r="AW602" s="250"/>
      <c r="AX602" s="250"/>
      <c r="BR602" s="249"/>
      <c r="BS602" s="249"/>
    </row>
    <row r="603" spans="11:71" ht="15.75" customHeight="1" x14ac:dyDescent="0.25">
      <c r="K603" s="245"/>
      <c r="N603" s="246"/>
      <c r="O603" s="246"/>
      <c r="P603" s="247"/>
      <c r="Q603" s="246"/>
      <c r="R603" s="246"/>
      <c r="S603" s="246"/>
      <c r="T603" s="246"/>
      <c r="U603" s="246"/>
      <c r="V603" s="246"/>
      <c r="W603" s="248"/>
      <c r="AN603" s="250"/>
      <c r="AO603" s="250"/>
      <c r="AP603" s="250"/>
      <c r="AV603" s="250"/>
      <c r="AW603" s="250"/>
      <c r="AX603" s="250"/>
      <c r="BR603" s="249"/>
      <c r="BS603" s="249"/>
    </row>
    <row r="604" spans="11:71" ht="15.75" customHeight="1" x14ac:dyDescent="0.25">
      <c r="K604" s="245"/>
      <c r="N604" s="246"/>
      <c r="O604" s="246"/>
      <c r="P604" s="247"/>
      <c r="Q604" s="246"/>
      <c r="R604" s="246"/>
      <c r="S604" s="246"/>
      <c r="T604" s="246"/>
      <c r="U604" s="246"/>
      <c r="V604" s="246"/>
      <c r="W604" s="248"/>
      <c r="AN604" s="250"/>
      <c r="AO604" s="250"/>
      <c r="AP604" s="250"/>
      <c r="AV604" s="250"/>
      <c r="AW604" s="250"/>
      <c r="AX604" s="250"/>
      <c r="BR604" s="249"/>
      <c r="BS604" s="249"/>
    </row>
    <row r="605" spans="11:71" ht="15.75" customHeight="1" x14ac:dyDescent="0.25">
      <c r="K605" s="245"/>
      <c r="N605" s="246"/>
      <c r="O605" s="246"/>
      <c r="P605" s="247"/>
      <c r="Q605" s="246"/>
      <c r="R605" s="246"/>
      <c r="S605" s="246"/>
      <c r="T605" s="246"/>
      <c r="U605" s="246"/>
      <c r="V605" s="246"/>
      <c r="W605" s="248"/>
      <c r="AN605" s="250"/>
      <c r="AO605" s="250"/>
      <c r="AP605" s="250"/>
      <c r="AV605" s="250"/>
      <c r="AW605" s="250"/>
      <c r="AX605" s="250"/>
      <c r="BR605" s="249"/>
      <c r="BS605" s="249"/>
    </row>
    <row r="606" spans="11:71" ht="15.75" customHeight="1" x14ac:dyDescent="0.25">
      <c r="K606" s="245"/>
      <c r="N606" s="246"/>
      <c r="O606" s="246"/>
      <c r="P606" s="247"/>
      <c r="Q606" s="246"/>
      <c r="R606" s="246"/>
      <c r="S606" s="246"/>
      <c r="T606" s="246"/>
      <c r="U606" s="246"/>
      <c r="V606" s="246"/>
      <c r="W606" s="248"/>
      <c r="AN606" s="250"/>
      <c r="AO606" s="250"/>
      <c r="AP606" s="250"/>
      <c r="AV606" s="250"/>
      <c r="AW606" s="250"/>
      <c r="AX606" s="250"/>
      <c r="BR606" s="249"/>
      <c r="BS606" s="249"/>
    </row>
    <row r="607" spans="11:71" ht="15.75" customHeight="1" x14ac:dyDescent="0.25">
      <c r="K607" s="245"/>
      <c r="N607" s="246"/>
      <c r="O607" s="246"/>
      <c r="P607" s="247"/>
      <c r="Q607" s="246"/>
      <c r="R607" s="246"/>
      <c r="S607" s="246"/>
      <c r="T607" s="246"/>
      <c r="U607" s="246"/>
      <c r="V607" s="246"/>
      <c r="W607" s="248"/>
      <c r="AN607" s="250"/>
      <c r="AO607" s="250"/>
      <c r="AP607" s="250"/>
      <c r="AV607" s="250"/>
      <c r="AW607" s="250"/>
      <c r="AX607" s="250"/>
      <c r="BR607" s="249"/>
      <c r="BS607" s="249"/>
    </row>
    <row r="608" spans="11:71" ht="15.75" customHeight="1" x14ac:dyDescent="0.25">
      <c r="K608" s="245"/>
      <c r="N608" s="246"/>
      <c r="O608" s="246"/>
      <c r="P608" s="247"/>
      <c r="Q608" s="246"/>
      <c r="R608" s="246"/>
      <c r="S608" s="246"/>
      <c r="T608" s="246"/>
      <c r="U608" s="246"/>
      <c r="V608" s="246"/>
      <c r="W608" s="248"/>
      <c r="AN608" s="250"/>
      <c r="AO608" s="250"/>
      <c r="AP608" s="250"/>
      <c r="AV608" s="250"/>
      <c r="AW608" s="250"/>
      <c r="AX608" s="250"/>
      <c r="BR608" s="249"/>
      <c r="BS608" s="249"/>
    </row>
    <row r="609" spans="11:71" ht="15.75" customHeight="1" x14ac:dyDescent="0.25">
      <c r="K609" s="245"/>
      <c r="N609" s="246"/>
      <c r="O609" s="246"/>
      <c r="P609" s="247"/>
      <c r="Q609" s="246"/>
      <c r="R609" s="246"/>
      <c r="S609" s="246"/>
      <c r="T609" s="246"/>
      <c r="U609" s="246"/>
      <c r="V609" s="246"/>
      <c r="W609" s="248"/>
      <c r="AN609" s="250"/>
      <c r="AO609" s="250"/>
      <c r="AP609" s="250"/>
      <c r="AV609" s="250"/>
      <c r="AW609" s="250"/>
      <c r="AX609" s="250"/>
      <c r="BR609" s="249"/>
      <c r="BS609" s="249"/>
    </row>
    <row r="610" spans="11:71" ht="15.75" customHeight="1" x14ac:dyDescent="0.25">
      <c r="K610" s="245"/>
      <c r="N610" s="246"/>
      <c r="O610" s="246"/>
      <c r="P610" s="247"/>
      <c r="Q610" s="246"/>
      <c r="R610" s="246"/>
      <c r="S610" s="246"/>
      <c r="T610" s="246"/>
      <c r="U610" s="246"/>
      <c r="V610" s="246"/>
      <c r="W610" s="248"/>
      <c r="AN610" s="250"/>
      <c r="AO610" s="250"/>
      <c r="AP610" s="250"/>
      <c r="AV610" s="250"/>
      <c r="AW610" s="250"/>
      <c r="AX610" s="250"/>
      <c r="BR610" s="249"/>
      <c r="BS610" s="249"/>
    </row>
    <row r="611" spans="11:71" ht="15.75" customHeight="1" x14ac:dyDescent="0.25">
      <c r="K611" s="245"/>
      <c r="N611" s="246"/>
      <c r="O611" s="246"/>
      <c r="P611" s="247"/>
      <c r="Q611" s="246"/>
      <c r="R611" s="246"/>
      <c r="S611" s="246"/>
      <c r="T611" s="246"/>
      <c r="U611" s="246"/>
      <c r="V611" s="246"/>
      <c r="W611" s="248"/>
      <c r="AN611" s="250"/>
      <c r="AO611" s="250"/>
      <c r="AP611" s="250"/>
      <c r="AV611" s="250"/>
      <c r="AW611" s="250"/>
      <c r="AX611" s="250"/>
      <c r="BR611" s="249"/>
      <c r="BS611" s="249"/>
    </row>
    <row r="612" spans="11:71" ht="15.75" customHeight="1" x14ac:dyDescent="0.25">
      <c r="K612" s="245"/>
      <c r="N612" s="246"/>
      <c r="O612" s="246"/>
      <c r="P612" s="247"/>
      <c r="Q612" s="246"/>
      <c r="R612" s="246"/>
      <c r="S612" s="246"/>
      <c r="T612" s="246"/>
      <c r="U612" s="246"/>
      <c r="V612" s="246"/>
      <c r="W612" s="248"/>
      <c r="AN612" s="250"/>
      <c r="AO612" s="250"/>
      <c r="AP612" s="250"/>
      <c r="AV612" s="250"/>
      <c r="AW612" s="250"/>
      <c r="AX612" s="250"/>
      <c r="BR612" s="249"/>
      <c r="BS612" s="249"/>
    </row>
    <row r="613" spans="11:71" ht="15.75" customHeight="1" x14ac:dyDescent="0.25">
      <c r="K613" s="245"/>
      <c r="N613" s="246"/>
      <c r="O613" s="246"/>
      <c r="P613" s="247"/>
      <c r="Q613" s="246"/>
      <c r="R613" s="246"/>
      <c r="S613" s="246"/>
      <c r="T613" s="246"/>
      <c r="U613" s="246"/>
      <c r="V613" s="246"/>
      <c r="W613" s="248"/>
      <c r="AN613" s="250"/>
      <c r="AO613" s="250"/>
      <c r="AP613" s="250"/>
      <c r="AV613" s="250"/>
      <c r="AW613" s="250"/>
      <c r="AX613" s="250"/>
      <c r="BR613" s="249"/>
      <c r="BS613" s="249"/>
    </row>
    <row r="614" spans="11:71" ht="15.75" customHeight="1" x14ac:dyDescent="0.25">
      <c r="K614" s="245"/>
      <c r="N614" s="246"/>
      <c r="O614" s="246"/>
      <c r="P614" s="247"/>
      <c r="Q614" s="246"/>
      <c r="R614" s="246"/>
      <c r="S614" s="246"/>
      <c r="T614" s="246"/>
      <c r="U614" s="246"/>
      <c r="V614" s="246"/>
      <c r="W614" s="248"/>
      <c r="AN614" s="250"/>
      <c r="AO614" s="250"/>
      <c r="AP614" s="250"/>
      <c r="AV614" s="250"/>
      <c r="AW614" s="250"/>
      <c r="AX614" s="250"/>
      <c r="BR614" s="249"/>
      <c r="BS614" s="249"/>
    </row>
    <row r="615" spans="11:71" ht="15.75" customHeight="1" x14ac:dyDescent="0.25">
      <c r="K615" s="245"/>
      <c r="N615" s="246"/>
      <c r="O615" s="246"/>
      <c r="P615" s="247"/>
      <c r="Q615" s="246"/>
      <c r="R615" s="246"/>
      <c r="S615" s="246"/>
      <c r="T615" s="246"/>
      <c r="U615" s="246"/>
      <c r="V615" s="246"/>
      <c r="W615" s="248"/>
      <c r="AN615" s="250"/>
      <c r="AO615" s="250"/>
      <c r="AP615" s="250"/>
      <c r="AV615" s="250"/>
      <c r="AW615" s="250"/>
      <c r="AX615" s="250"/>
      <c r="BR615" s="249"/>
      <c r="BS615" s="249"/>
    </row>
    <row r="616" spans="11:71" ht="15.75" customHeight="1" x14ac:dyDescent="0.25">
      <c r="K616" s="245"/>
      <c r="N616" s="246"/>
      <c r="O616" s="246"/>
      <c r="P616" s="247"/>
      <c r="Q616" s="246"/>
      <c r="R616" s="246"/>
      <c r="S616" s="246"/>
      <c r="T616" s="246"/>
      <c r="U616" s="246"/>
      <c r="V616" s="246"/>
      <c r="W616" s="248"/>
      <c r="AN616" s="250"/>
      <c r="AO616" s="250"/>
      <c r="AP616" s="250"/>
      <c r="AV616" s="250"/>
      <c r="AW616" s="250"/>
      <c r="AX616" s="250"/>
      <c r="BR616" s="249"/>
      <c r="BS616" s="249"/>
    </row>
    <row r="617" spans="11:71" ht="15.75" customHeight="1" x14ac:dyDescent="0.25">
      <c r="K617" s="245"/>
      <c r="N617" s="246"/>
      <c r="O617" s="246"/>
      <c r="P617" s="247"/>
      <c r="Q617" s="246"/>
      <c r="R617" s="246"/>
      <c r="S617" s="246"/>
      <c r="T617" s="246"/>
      <c r="U617" s="246"/>
      <c r="V617" s="246"/>
      <c r="W617" s="248"/>
      <c r="AN617" s="250"/>
      <c r="AO617" s="250"/>
      <c r="AP617" s="250"/>
      <c r="AV617" s="250"/>
      <c r="AW617" s="250"/>
      <c r="AX617" s="250"/>
      <c r="BR617" s="249"/>
      <c r="BS617" s="249"/>
    </row>
    <row r="618" spans="11:71" ht="15.75" customHeight="1" x14ac:dyDescent="0.25">
      <c r="K618" s="245"/>
      <c r="N618" s="246"/>
      <c r="O618" s="246"/>
      <c r="P618" s="247"/>
      <c r="Q618" s="246"/>
      <c r="R618" s="246"/>
      <c r="S618" s="246"/>
      <c r="T618" s="246"/>
      <c r="U618" s="246"/>
      <c r="V618" s="246"/>
      <c r="W618" s="248"/>
      <c r="AN618" s="250"/>
      <c r="AO618" s="250"/>
      <c r="AP618" s="250"/>
      <c r="AV618" s="250"/>
      <c r="AW618" s="250"/>
      <c r="AX618" s="250"/>
      <c r="BR618" s="249"/>
      <c r="BS618" s="249"/>
    </row>
    <row r="619" spans="11:71" ht="15.75" customHeight="1" x14ac:dyDescent="0.25">
      <c r="K619" s="245"/>
      <c r="N619" s="246"/>
      <c r="O619" s="246"/>
      <c r="P619" s="247"/>
      <c r="Q619" s="246"/>
      <c r="R619" s="246"/>
      <c r="S619" s="246"/>
      <c r="T619" s="246"/>
      <c r="U619" s="246"/>
      <c r="V619" s="246"/>
      <c r="W619" s="248"/>
      <c r="AN619" s="250"/>
      <c r="AO619" s="250"/>
      <c r="AP619" s="250"/>
      <c r="AV619" s="250"/>
      <c r="AW619" s="250"/>
      <c r="AX619" s="250"/>
      <c r="BR619" s="249"/>
      <c r="BS619" s="249"/>
    </row>
    <row r="620" spans="11:71" ht="15.75" customHeight="1" x14ac:dyDescent="0.25">
      <c r="K620" s="245"/>
      <c r="N620" s="246"/>
      <c r="O620" s="246"/>
      <c r="P620" s="247"/>
      <c r="Q620" s="246"/>
      <c r="R620" s="246"/>
      <c r="S620" s="246"/>
      <c r="T620" s="246"/>
      <c r="U620" s="246"/>
      <c r="V620" s="246"/>
      <c r="W620" s="248"/>
      <c r="AN620" s="250"/>
      <c r="AO620" s="250"/>
      <c r="AP620" s="250"/>
      <c r="AV620" s="250"/>
      <c r="AW620" s="250"/>
      <c r="AX620" s="250"/>
      <c r="BR620" s="249"/>
      <c r="BS620" s="249"/>
    </row>
    <row r="621" spans="11:71" ht="15.75" customHeight="1" x14ac:dyDescent="0.25">
      <c r="K621" s="245"/>
      <c r="N621" s="246"/>
      <c r="O621" s="246"/>
      <c r="P621" s="247"/>
      <c r="Q621" s="246"/>
      <c r="R621" s="246"/>
      <c r="S621" s="246"/>
      <c r="T621" s="246"/>
      <c r="U621" s="246"/>
      <c r="V621" s="246"/>
      <c r="W621" s="248"/>
      <c r="AN621" s="250"/>
      <c r="AO621" s="250"/>
      <c r="AP621" s="250"/>
      <c r="AV621" s="250"/>
      <c r="AW621" s="250"/>
      <c r="AX621" s="250"/>
      <c r="BR621" s="249"/>
      <c r="BS621" s="249"/>
    </row>
    <row r="622" spans="11:71" ht="15.75" customHeight="1" x14ac:dyDescent="0.25">
      <c r="K622" s="245"/>
      <c r="N622" s="246"/>
      <c r="O622" s="246"/>
      <c r="P622" s="247"/>
      <c r="Q622" s="246"/>
      <c r="R622" s="246"/>
      <c r="S622" s="246"/>
      <c r="T622" s="246"/>
      <c r="U622" s="246"/>
      <c r="V622" s="246"/>
      <c r="W622" s="248"/>
      <c r="AN622" s="250"/>
      <c r="AO622" s="250"/>
      <c r="AP622" s="250"/>
      <c r="AV622" s="250"/>
      <c r="AW622" s="250"/>
      <c r="AX622" s="250"/>
      <c r="BR622" s="249"/>
      <c r="BS622" s="249"/>
    </row>
    <row r="623" spans="11:71" ht="15.75" customHeight="1" x14ac:dyDescent="0.25">
      <c r="K623" s="245"/>
      <c r="N623" s="246"/>
      <c r="O623" s="246"/>
      <c r="P623" s="247"/>
      <c r="Q623" s="246"/>
      <c r="R623" s="246"/>
      <c r="S623" s="246"/>
      <c r="T623" s="246"/>
      <c r="U623" s="246"/>
      <c r="V623" s="246"/>
      <c r="W623" s="248"/>
      <c r="AN623" s="250"/>
      <c r="AO623" s="250"/>
      <c r="AP623" s="250"/>
      <c r="AV623" s="250"/>
      <c r="AW623" s="250"/>
      <c r="AX623" s="250"/>
      <c r="BR623" s="249"/>
      <c r="BS623" s="249"/>
    </row>
    <row r="624" spans="11:71" ht="15.75" customHeight="1" x14ac:dyDescent="0.25">
      <c r="K624" s="245"/>
      <c r="N624" s="246"/>
      <c r="O624" s="246"/>
      <c r="P624" s="247"/>
      <c r="Q624" s="246"/>
      <c r="R624" s="246"/>
      <c r="S624" s="246"/>
      <c r="T624" s="246"/>
      <c r="U624" s="246"/>
      <c r="V624" s="246"/>
      <c r="W624" s="248"/>
      <c r="AN624" s="250"/>
      <c r="AO624" s="250"/>
      <c r="AP624" s="250"/>
      <c r="AV624" s="250"/>
      <c r="AW624" s="250"/>
      <c r="AX624" s="250"/>
      <c r="BR624" s="249"/>
      <c r="BS624" s="249"/>
    </row>
    <row r="625" spans="11:71" ht="15.75" customHeight="1" x14ac:dyDescent="0.25">
      <c r="K625" s="245"/>
      <c r="N625" s="246"/>
      <c r="O625" s="246"/>
      <c r="P625" s="247"/>
      <c r="Q625" s="246"/>
      <c r="R625" s="246"/>
      <c r="S625" s="246"/>
      <c r="T625" s="246"/>
      <c r="U625" s="246"/>
      <c r="V625" s="246"/>
      <c r="W625" s="248"/>
      <c r="AN625" s="250"/>
      <c r="AO625" s="250"/>
      <c r="AP625" s="250"/>
      <c r="AV625" s="250"/>
      <c r="AW625" s="250"/>
      <c r="AX625" s="250"/>
      <c r="BR625" s="249"/>
      <c r="BS625" s="249"/>
    </row>
    <row r="626" spans="11:71" ht="15.75" customHeight="1" x14ac:dyDescent="0.25">
      <c r="K626" s="245"/>
      <c r="N626" s="246"/>
      <c r="O626" s="246"/>
      <c r="P626" s="247"/>
      <c r="Q626" s="246"/>
      <c r="R626" s="246"/>
      <c r="S626" s="246"/>
      <c r="T626" s="246"/>
      <c r="U626" s="246"/>
      <c r="V626" s="246"/>
      <c r="W626" s="248"/>
      <c r="AN626" s="250"/>
      <c r="AO626" s="250"/>
      <c r="AP626" s="250"/>
      <c r="AV626" s="250"/>
      <c r="AW626" s="250"/>
      <c r="AX626" s="250"/>
      <c r="BR626" s="249"/>
      <c r="BS626" s="249"/>
    </row>
    <row r="627" spans="11:71" ht="15.75" customHeight="1" x14ac:dyDescent="0.25">
      <c r="K627" s="245"/>
      <c r="N627" s="246"/>
      <c r="O627" s="246"/>
      <c r="P627" s="247"/>
      <c r="Q627" s="246"/>
      <c r="R627" s="246"/>
      <c r="S627" s="246"/>
      <c r="T627" s="246"/>
      <c r="U627" s="246"/>
      <c r="V627" s="246"/>
      <c r="W627" s="248"/>
      <c r="AN627" s="250"/>
      <c r="AO627" s="250"/>
      <c r="AP627" s="250"/>
      <c r="AV627" s="250"/>
      <c r="AW627" s="250"/>
      <c r="AX627" s="250"/>
      <c r="BR627" s="249"/>
      <c r="BS627" s="249"/>
    </row>
    <row r="628" spans="11:71" ht="15.75" customHeight="1" x14ac:dyDescent="0.25">
      <c r="K628" s="245"/>
      <c r="N628" s="246"/>
      <c r="O628" s="246"/>
      <c r="P628" s="247"/>
      <c r="Q628" s="246"/>
      <c r="R628" s="246"/>
      <c r="S628" s="246"/>
      <c r="T628" s="246"/>
      <c r="U628" s="246"/>
      <c r="V628" s="246"/>
      <c r="W628" s="248"/>
      <c r="AN628" s="250"/>
      <c r="AO628" s="250"/>
      <c r="AP628" s="250"/>
      <c r="AV628" s="250"/>
      <c r="AW628" s="250"/>
      <c r="AX628" s="250"/>
      <c r="BR628" s="249"/>
      <c r="BS628" s="249"/>
    </row>
    <row r="629" spans="11:71" ht="15.75" customHeight="1" x14ac:dyDescent="0.25">
      <c r="K629" s="245"/>
      <c r="N629" s="246"/>
      <c r="O629" s="246"/>
      <c r="P629" s="247"/>
      <c r="Q629" s="246"/>
      <c r="R629" s="246"/>
      <c r="S629" s="246"/>
      <c r="T629" s="246"/>
      <c r="U629" s="246"/>
      <c r="V629" s="246"/>
      <c r="W629" s="248"/>
      <c r="AN629" s="250"/>
      <c r="AO629" s="250"/>
      <c r="AP629" s="250"/>
      <c r="AV629" s="250"/>
      <c r="AW629" s="250"/>
      <c r="AX629" s="250"/>
      <c r="BR629" s="249"/>
      <c r="BS629" s="249"/>
    </row>
    <row r="630" spans="11:71" ht="15.75" customHeight="1" x14ac:dyDescent="0.25">
      <c r="K630" s="245"/>
      <c r="N630" s="246"/>
      <c r="O630" s="246"/>
      <c r="P630" s="247"/>
      <c r="Q630" s="246"/>
      <c r="R630" s="246"/>
      <c r="S630" s="246"/>
      <c r="T630" s="246"/>
      <c r="U630" s="246"/>
      <c r="V630" s="246"/>
      <c r="W630" s="248"/>
      <c r="AN630" s="250"/>
      <c r="AO630" s="250"/>
      <c r="AP630" s="250"/>
      <c r="AV630" s="250"/>
      <c r="AW630" s="250"/>
      <c r="AX630" s="250"/>
      <c r="BR630" s="249"/>
      <c r="BS630" s="249"/>
    </row>
    <row r="631" spans="11:71" ht="15.75" customHeight="1" x14ac:dyDescent="0.25">
      <c r="K631" s="245"/>
      <c r="N631" s="246"/>
      <c r="O631" s="246"/>
      <c r="P631" s="247"/>
      <c r="Q631" s="246"/>
      <c r="R631" s="246"/>
      <c r="S631" s="246"/>
      <c r="T631" s="246"/>
      <c r="U631" s="246"/>
      <c r="V631" s="246"/>
      <c r="W631" s="248"/>
      <c r="AN631" s="250"/>
      <c r="AO631" s="250"/>
      <c r="AP631" s="250"/>
      <c r="AV631" s="250"/>
      <c r="AW631" s="250"/>
      <c r="AX631" s="250"/>
      <c r="BR631" s="249"/>
      <c r="BS631" s="249"/>
    </row>
    <row r="632" spans="11:71" ht="15.75" customHeight="1" x14ac:dyDescent="0.25">
      <c r="K632" s="245"/>
      <c r="N632" s="246"/>
      <c r="O632" s="246"/>
      <c r="P632" s="247"/>
      <c r="Q632" s="246"/>
      <c r="R632" s="246"/>
      <c r="S632" s="246"/>
      <c r="T632" s="246"/>
      <c r="U632" s="246"/>
      <c r="V632" s="246"/>
      <c r="W632" s="248"/>
      <c r="AN632" s="250"/>
      <c r="AO632" s="250"/>
      <c r="AP632" s="250"/>
      <c r="AV632" s="250"/>
      <c r="AW632" s="250"/>
      <c r="AX632" s="250"/>
      <c r="BR632" s="249"/>
      <c r="BS632" s="249"/>
    </row>
    <row r="633" spans="11:71" ht="15.75" customHeight="1" x14ac:dyDescent="0.25">
      <c r="K633" s="245"/>
      <c r="N633" s="246"/>
      <c r="O633" s="246"/>
      <c r="P633" s="247"/>
      <c r="Q633" s="246"/>
      <c r="R633" s="246"/>
      <c r="S633" s="246"/>
      <c r="T633" s="246"/>
      <c r="U633" s="246"/>
      <c r="V633" s="246"/>
      <c r="W633" s="248"/>
      <c r="AN633" s="250"/>
      <c r="AO633" s="250"/>
      <c r="AP633" s="250"/>
      <c r="AV633" s="250"/>
      <c r="AW633" s="250"/>
      <c r="AX633" s="250"/>
      <c r="BR633" s="249"/>
      <c r="BS633" s="249"/>
    </row>
    <row r="634" spans="11:71" ht="15.75" customHeight="1" x14ac:dyDescent="0.25">
      <c r="K634" s="245"/>
      <c r="N634" s="246"/>
      <c r="O634" s="246"/>
      <c r="P634" s="247"/>
      <c r="Q634" s="246"/>
      <c r="R634" s="246"/>
      <c r="S634" s="246"/>
      <c r="T634" s="246"/>
      <c r="U634" s="246"/>
      <c r="V634" s="246"/>
      <c r="W634" s="248"/>
      <c r="AN634" s="250"/>
      <c r="AO634" s="250"/>
      <c r="AP634" s="250"/>
      <c r="AV634" s="250"/>
      <c r="AW634" s="250"/>
      <c r="AX634" s="250"/>
      <c r="BR634" s="249"/>
      <c r="BS634" s="249"/>
    </row>
    <row r="635" spans="11:71" ht="15.75" customHeight="1" x14ac:dyDescent="0.25">
      <c r="K635" s="245"/>
      <c r="N635" s="246"/>
      <c r="O635" s="246"/>
      <c r="P635" s="247"/>
      <c r="Q635" s="246"/>
      <c r="R635" s="246"/>
      <c r="S635" s="246"/>
      <c r="T635" s="246"/>
      <c r="U635" s="246"/>
      <c r="V635" s="246"/>
      <c r="W635" s="248"/>
      <c r="AN635" s="250"/>
      <c r="AO635" s="250"/>
      <c r="AP635" s="250"/>
      <c r="AV635" s="250"/>
      <c r="AW635" s="250"/>
      <c r="AX635" s="250"/>
      <c r="BR635" s="249"/>
      <c r="BS635" s="249"/>
    </row>
    <row r="636" spans="11:71" ht="15.75" customHeight="1" x14ac:dyDescent="0.25">
      <c r="K636" s="245"/>
      <c r="N636" s="246"/>
      <c r="O636" s="246"/>
      <c r="P636" s="247"/>
      <c r="Q636" s="246"/>
      <c r="R636" s="246"/>
      <c r="S636" s="246"/>
      <c r="T636" s="246"/>
      <c r="U636" s="246"/>
      <c r="V636" s="246"/>
      <c r="W636" s="248"/>
      <c r="AN636" s="250"/>
      <c r="AO636" s="250"/>
      <c r="AP636" s="250"/>
      <c r="AV636" s="250"/>
      <c r="AW636" s="250"/>
      <c r="AX636" s="250"/>
      <c r="BR636" s="249"/>
      <c r="BS636" s="249"/>
    </row>
    <row r="637" spans="11:71" ht="15.75" customHeight="1" x14ac:dyDescent="0.25">
      <c r="K637" s="245"/>
      <c r="N637" s="246"/>
      <c r="O637" s="246"/>
      <c r="P637" s="247"/>
      <c r="Q637" s="246"/>
      <c r="R637" s="246"/>
      <c r="S637" s="246"/>
      <c r="T637" s="246"/>
      <c r="U637" s="246"/>
      <c r="V637" s="246"/>
      <c r="W637" s="248"/>
      <c r="AN637" s="250"/>
      <c r="AO637" s="250"/>
      <c r="AP637" s="250"/>
      <c r="AV637" s="250"/>
      <c r="AW637" s="250"/>
      <c r="AX637" s="250"/>
      <c r="BR637" s="249"/>
      <c r="BS637" s="249"/>
    </row>
    <row r="638" spans="11:71" ht="15.75" customHeight="1" x14ac:dyDescent="0.25">
      <c r="K638" s="245"/>
      <c r="N638" s="246"/>
      <c r="O638" s="246"/>
      <c r="P638" s="247"/>
      <c r="Q638" s="246"/>
      <c r="R638" s="246"/>
      <c r="S638" s="246"/>
      <c r="T638" s="246"/>
      <c r="U638" s="246"/>
      <c r="V638" s="246"/>
      <c r="W638" s="248"/>
      <c r="AN638" s="250"/>
      <c r="AO638" s="250"/>
      <c r="AP638" s="250"/>
      <c r="AV638" s="250"/>
      <c r="AW638" s="250"/>
      <c r="AX638" s="250"/>
      <c r="BR638" s="249"/>
      <c r="BS638" s="249"/>
    </row>
    <row r="639" spans="11:71" ht="15.75" customHeight="1" x14ac:dyDescent="0.25">
      <c r="K639" s="245"/>
      <c r="N639" s="246"/>
      <c r="O639" s="246"/>
      <c r="P639" s="247"/>
      <c r="Q639" s="246"/>
      <c r="R639" s="246"/>
      <c r="S639" s="246"/>
      <c r="T639" s="246"/>
      <c r="U639" s="246"/>
      <c r="V639" s="246"/>
      <c r="W639" s="248"/>
      <c r="AN639" s="250"/>
      <c r="AO639" s="250"/>
      <c r="AP639" s="250"/>
      <c r="AV639" s="250"/>
      <c r="AW639" s="250"/>
      <c r="AX639" s="250"/>
      <c r="BR639" s="249"/>
      <c r="BS639" s="249"/>
    </row>
    <row r="640" spans="11:71" ht="15.75" customHeight="1" x14ac:dyDescent="0.25">
      <c r="K640" s="245"/>
      <c r="N640" s="246"/>
      <c r="O640" s="246"/>
      <c r="P640" s="247"/>
      <c r="Q640" s="246"/>
      <c r="R640" s="246"/>
      <c r="S640" s="246"/>
      <c r="T640" s="246"/>
      <c r="U640" s="246"/>
      <c r="V640" s="246"/>
      <c r="W640" s="248"/>
      <c r="AN640" s="250"/>
      <c r="AO640" s="250"/>
      <c r="AP640" s="250"/>
      <c r="AV640" s="250"/>
      <c r="AW640" s="250"/>
      <c r="AX640" s="250"/>
      <c r="BR640" s="249"/>
      <c r="BS640" s="249"/>
    </row>
    <row r="641" spans="11:71" ht="15.75" customHeight="1" x14ac:dyDescent="0.25">
      <c r="K641" s="245"/>
      <c r="N641" s="246"/>
      <c r="O641" s="246"/>
      <c r="P641" s="247"/>
      <c r="Q641" s="246"/>
      <c r="R641" s="246"/>
      <c r="S641" s="246"/>
      <c r="T641" s="246"/>
      <c r="U641" s="246"/>
      <c r="V641" s="246"/>
      <c r="W641" s="248"/>
      <c r="AN641" s="250"/>
      <c r="AO641" s="250"/>
      <c r="AP641" s="250"/>
      <c r="AV641" s="250"/>
      <c r="AW641" s="250"/>
      <c r="AX641" s="250"/>
      <c r="BR641" s="249"/>
      <c r="BS641" s="249"/>
    </row>
    <row r="642" spans="11:71" ht="15.75" customHeight="1" x14ac:dyDescent="0.25">
      <c r="K642" s="245"/>
      <c r="N642" s="246"/>
      <c r="O642" s="246"/>
      <c r="P642" s="247"/>
      <c r="Q642" s="246"/>
      <c r="R642" s="246"/>
      <c r="S642" s="246"/>
      <c r="T642" s="246"/>
      <c r="U642" s="246"/>
      <c r="V642" s="246"/>
      <c r="W642" s="248"/>
      <c r="AN642" s="250"/>
      <c r="AO642" s="250"/>
      <c r="AP642" s="250"/>
      <c r="AV642" s="250"/>
      <c r="AW642" s="250"/>
      <c r="AX642" s="250"/>
      <c r="BR642" s="249"/>
      <c r="BS642" s="249"/>
    </row>
    <row r="643" spans="11:71" ht="15.75" customHeight="1" x14ac:dyDescent="0.25">
      <c r="K643" s="245"/>
      <c r="N643" s="246"/>
      <c r="O643" s="246"/>
      <c r="P643" s="247"/>
      <c r="Q643" s="246"/>
      <c r="R643" s="246"/>
      <c r="S643" s="246"/>
      <c r="T643" s="246"/>
      <c r="U643" s="246"/>
      <c r="V643" s="246"/>
      <c r="W643" s="248"/>
      <c r="AN643" s="250"/>
      <c r="AO643" s="250"/>
      <c r="AP643" s="250"/>
      <c r="AV643" s="250"/>
      <c r="AW643" s="250"/>
      <c r="AX643" s="250"/>
      <c r="BR643" s="249"/>
      <c r="BS643" s="249"/>
    </row>
    <row r="644" spans="11:71" ht="15.75" customHeight="1" x14ac:dyDescent="0.25">
      <c r="K644" s="245"/>
      <c r="N644" s="246"/>
      <c r="O644" s="246"/>
      <c r="P644" s="247"/>
      <c r="Q644" s="246"/>
      <c r="R644" s="246"/>
      <c r="S644" s="246"/>
      <c r="T644" s="246"/>
      <c r="U644" s="246"/>
      <c r="V644" s="246"/>
      <c r="W644" s="248"/>
      <c r="AN644" s="250"/>
      <c r="AO644" s="250"/>
      <c r="AP644" s="250"/>
      <c r="AV644" s="250"/>
      <c r="AW644" s="250"/>
      <c r="AX644" s="250"/>
      <c r="BR644" s="249"/>
      <c r="BS644" s="249"/>
    </row>
    <row r="645" spans="11:71" ht="15.75" customHeight="1" x14ac:dyDescent="0.25">
      <c r="K645" s="245"/>
      <c r="N645" s="246"/>
      <c r="O645" s="246"/>
      <c r="P645" s="247"/>
      <c r="Q645" s="246"/>
      <c r="R645" s="246"/>
      <c r="S645" s="246"/>
      <c r="T645" s="246"/>
      <c r="U645" s="246"/>
      <c r="V645" s="246"/>
      <c r="W645" s="248"/>
      <c r="AN645" s="250"/>
      <c r="AO645" s="250"/>
      <c r="AP645" s="250"/>
      <c r="AV645" s="250"/>
      <c r="AW645" s="250"/>
      <c r="AX645" s="250"/>
      <c r="BR645" s="249"/>
      <c r="BS645" s="249"/>
    </row>
    <row r="646" spans="11:71" ht="15.75" customHeight="1" x14ac:dyDescent="0.25">
      <c r="K646" s="245"/>
      <c r="N646" s="246"/>
      <c r="O646" s="246"/>
      <c r="P646" s="247"/>
      <c r="Q646" s="246"/>
      <c r="R646" s="246"/>
      <c r="S646" s="246"/>
      <c r="T646" s="246"/>
      <c r="U646" s="246"/>
      <c r="V646" s="246"/>
      <c r="W646" s="248"/>
      <c r="AN646" s="250"/>
      <c r="AO646" s="250"/>
      <c r="AP646" s="250"/>
      <c r="AV646" s="250"/>
      <c r="AW646" s="250"/>
      <c r="AX646" s="250"/>
      <c r="BR646" s="249"/>
      <c r="BS646" s="249"/>
    </row>
    <row r="647" spans="11:71" ht="15.75" customHeight="1" x14ac:dyDescent="0.25">
      <c r="K647" s="245"/>
      <c r="N647" s="246"/>
      <c r="O647" s="246"/>
      <c r="P647" s="247"/>
      <c r="Q647" s="246"/>
      <c r="R647" s="246"/>
      <c r="S647" s="246"/>
      <c r="T647" s="246"/>
      <c r="U647" s="246"/>
      <c r="V647" s="246"/>
      <c r="W647" s="248"/>
      <c r="AN647" s="250"/>
      <c r="AO647" s="250"/>
      <c r="AP647" s="250"/>
      <c r="AV647" s="250"/>
      <c r="AW647" s="250"/>
      <c r="AX647" s="250"/>
      <c r="BR647" s="249"/>
      <c r="BS647" s="249"/>
    </row>
    <row r="648" spans="11:71" ht="15.75" customHeight="1" x14ac:dyDescent="0.25">
      <c r="K648" s="245"/>
      <c r="N648" s="246"/>
      <c r="O648" s="246"/>
      <c r="P648" s="247"/>
      <c r="Q648" s="246"/>
      <c r="R648" s="246"/>
      <c r="S648" s="246"/>
      <c r="T648" s="246"/>
      <c r="U648" s="246"/>
      <c r="V648" s="246"/>
      <c r="W648" s="248"/>
      <c r="AN648" s="250"/>
      <c r="AO648" s="250"/>
      <c r="AP648" s="250"/>
      <c r="AV648" s="250"/>
      <c r="AW648" s="250"/>
      <c r="AX648" s="250"/>
      <c r="BR648" s="249"/>
      <c r="BS648" s="249"/>
    </row>
    <row r="649" spans="11:71" ht="15.75" customHeight="1" x14ac:dyDescent="0.25">
      <c r="K649" s="245"/>
      <c r="N649" s="246"/>
      <c r="O649" s="246"/>
      <c r="P649" s="247"/>
      <c r="Q649" s="246"/>
      <c r="R649" s="246"/>
      <c r="S649" s="246"/>
      <c r="T649" s="246"/>
      <c r="U649" s="246"/>
      <c r="V649" s="246"/>
      <c r="W649" s="248"/>
      <c r="AN649" s="250"/>
      <c r="AO649" s="250"/>
      <c r="AP649" s="250"/>
      <c r="AV649" s="250"/>
      <c r="AW649" s="250"/>
      <c r="AX649" s="250"/>
      <c r="BR649" s="249"/>
      <c r="BS649" s="249"/>
    </row>
    <row r="650" spans="11:71" ht="15.75" customHeight="1" x14ac:dyDescent="0.25">
      <c r="K650" s="245"/>
      <c r="N650" s="246"/>
      <c r="O650" s="246"/>
      <c r="P650" s="247"/>
      <c r="Q650" s="246"/>
      <c r="R650" s="246"/>
      <c r="S650" s="246"/>
      <c r="T650" s="246"/>
      <c r="U650" s="246"/>
      <c r="V650" s="246"/>
      <c r="W650" s="248"/>
      <c r="AN650" s="250"/>
      <c r="AO650" s="250"/>
      <c r="AP650" s="250"/>
      <c r="AV650" s="250"/>
      <c r="AW650" s="250"/>
      <c r="AX650" s="250"/>
      <c r="BR650" s="249"/>
      <c r="BS650" s="249"/>
    </row>
    <row r="651" spans="11:71" ht="15.75" customHeight="1" x14ac:dyDescent="0.25">
      <c r="K651" s="245"/>
      <c r="N651" s="246"/>
      <c r="O651" s="246"/>
      <c r="P651" s="247"/>
      <c r="Q651" s="246"/>
      <c r="R651" s="246"/>
      <c r="S651" s="246"/>
      <c r="T651" s="246"/>
      <c r="U651" s="246"/>
      <c r="V651" s="246"/>
      <c r="W651" s="248"/>
      <c r="AN651" s="250"/>
      <c r="AO651" s="250"/>
      <c r="AP651" s="250"/>
      <c r="AV651" s="250"/>
      <c r="AW651" s="250"/>
      <c r="AX651" s="250"/>
      <c r="BR651" s="249"/>
      <c r="BS651" s="249"/>
    </row>
    <row r="652" spans="11:71" ht="15.75" customHeight="1" x14ac:dyDescent="0.25">
      <c r="K652" s="245"/>
      <c r="N652" s="246"/>
      <c r="O652" s="246"/>
      <c r="P652" s="247"/>
      <c r="Q652" s="246"/>
      <c r="R652" s="246"/>
      <c r="S652" s="246"/>
      <c r="T652" s="246"/>
      <c r="U652" s="246"/>
      <c r="V652" s="246"/>
      <c r="W652" s="248"/>
      <c r="AN652" s="250"/>
      <c r="AO652" s="250"/>
      <c r="AP652" s="250"/>
      <c r="AV652" s="250"/>
      <c r="AW652" s="250"/>
      <c r="AX652" s="250"/>
      <c r="BR652" s="249"/>
      <c r="BS652" s="249"/>
    </row>
    <row r="653" spans="11:71" ht="15.75" customHeight="1" x14ac:dyDescent="0.25">
      <c r="K653" s="245"/>
      <c r="N653" s="246"/>
      <c r="O653" s="246"/>
      <c r="P653" s="247"/>
      <c r="Q653" s="246"/>
      <c r="R653" s="246"/>
      <c r="S653" s="246"/>
      <c r="T653" s="246"/>
      <c r="U653" s="246"/>
      <c r="V653" s="246"/>
      <c r="W653" s="248"/>
      <c r="AN653" s="250"/>
      <c r="AO653" s="250"/>
      <c r="AP653" s="250"/>
      <c r="AV653" s="250"/>
      <c r="AW653" s="250"/>
      <c r="AX653" s="250"/>
      <c r="BR653" s="249"/>
      <c r="BS653" s="249"/>
    </row>
    <row r="654" spans="11:71" ht="15.75" customHeight="1" x14ac:dyDescent="0.25">
      <c r="K654" s="245"/>
      <c r="N654" s="246"/>
      <c r="O654" s="246"/>
      <c r="P654" s="247"/>
      <c r="Q654" s="246"/>
      <c r="R654" s="246"/>
      <c r="S654" s="246"/>
      <c r="T654" s="246"/>
      <c r="U654" s="246"/>
      <c r="V654" s="246"/>
      <c r="W654" s="248"/>
      <c r="AN654" s="250"/>
      <c r="AO654" s="250"/>
      <c r="AP654" s="250"/>
      <c r="AV654" s="250"/>
      <c r="AW654" s="250"/>
      <c r="AX654" s="250"/>
      <c r="BR654" s="249"/>
      <c r="BS654" s="249"/>
    </row>
    <row r="655" spans="11:71" ht="15.75" customHeight="1" x14ac:dyDescent="0.25">
      <c r="K655" s="245"/>
      <c r="N655" s="246"/>
      <c r="O655" s="246"/>
      <c r="P655" s="247"/>
      <c r="Q655" s="246"/>
      <c r="R655" s="246"/>
      <c r="S655" s="246"/>
      <c r="T655" s="246"/>
      <c r="U655" s="246"/>
      <c r="V655" s="246"/>
      <c r="W655" s="248"/>
      <c r="AN655" s="250"/>
      <c r="AO655" s="250"/>
      <c r="AP655" s="250"/>
      <c r="AV655" s="250"/>
      <c r="AW655" s="250"/>
      <c r="AX655" s="250"/>
      <c r="BR655" s="249"/>
      <c r="BS655" s="249"/>
    </row>
    <row r="656" spans="11:71" ht="15.75" customHeight="1" x14ac:dyDescent="0.25">
      <c r="K656" s="245"/>
      <c r="N656" s="246"/>
      <c r="O656" s="246"/>
      <c r="P656" s="247"/>
      <c r="Q656" s="246"/>
      <c r="R656" s="246"/>
      <c r="S656" s="246"/>
      <c r="T656" s="246"/>
      <c r="U656" s="246"/>
      <c r="V656" s="246"/>
      <c r="W656" s="248"/>
      <c r="AN656" s="250"/>
      <c r="AO656" s="250"/>
      <c r="AP656" s="250"/>
      <c r="AV656" s="250"/>
      <c r="AW656" s="250"/>
      <c r="AX656" s="250"/>
      <c r="BR656" s="249"/>
      <c r="BS656" s="249"/>
    </row>
    <row r="657" spans="11:71" ht="15.75" customHeight="1" x14ac:dyDescent="0.25">
      <c r="K657" s="245"/>
      <c r="N657" s="246"/>
      <c r="O657" s="246"/>
      <c r="P657" s="247"/>
      <c r="Q657" s="246"/>
      <c r="R657" s="246"/>
      <c r="S657" s="246"/>
      <c r="T657" s="246"/>
      <c r="U657" s="246"/>
      <c r="V657" s="246"/>
      <c r="W657" s="248"/>
      <c r="AN657" s="250"/>
      <c r="AO657" s="250"/>
      <c r="AP657" s="250"/>
      <c r="AV657" s="250"/>
      <c r="AW657" s="250"/>
      <c r="AX657" s="250"/>
      <c r="BR657" s="249"/>
      <c r="BS657" s="249"/>
    </row>
    <row r="658" spans="11:71" ht="15.75" customHeight="1" x14ac:dyDescent="0.25">
      <c r="K658" s="245"/>
      <c r="N658" s="246"/>
      <c r="O658" s="246"/>
      <c r="P658" s="247"/>
      <c r="Q658" s="246"/>
      <c r="R658" s="246"/>
      <c r="S658" s="246"/>
      <c r="T658" s="246"/>
      <c r="U658" s="246"/>
      <c r="V658" s="246"/>
      <c r="W658" s="248"/>
      <c r="AN658" s="250"/>
      <c r="AO658" s="250"/>
      <c r="AP658" s="250"/>
      <c r="AV658" s="250"/>
      <c r="AW658" s="250"/>
      <c r="AX658" s="250"/>
      <c r="BR658" s="249"/>
      <c r="BS658" s="249"/>
    </row>
    <row r="659" spans="11:71" ht="15.75" customHeight="1" x14ac:dyDescent="0.25">
      <c r="K659" s="245"/>
      <c r="N659" s="246"/>
      <c r="O659" s="246"/>
      <c r="P659" s="247"/>
      <c r="Q659" s="246"/>
      <c r="R659" s="246"/>
      <c r="S659" s="246"/>
      <c r="T659" s="246"/>
      <c r="U659" s="246"/>
      <c r="V659" s="246"/>
      <c r="W659" s="248"/>
      <c r="AN659" s="250"/>
      <c r="AO659" s="250"/>
      <c r="AP659" s="250"/>
      <c r="AV659" s="250"/>
      <c r="AW659" s="250"/>
      <c r="AX659" s="250"/>
      <c r="BR659" s="249"/>
      <c r="BS659" s="249"/>
    </row>
    <row r="660" spans="11:71" ht="15.75" customHeight="1" x14ac:dyDescent="0.25">
      <c r="K660" s="245"/>
      <c r="N660" s="246"/>
      <c r="O660" s="246"/>
      <c r="P660" s="247"/>
      <c r="Q660" s="246"/>
      <c r="R660" s="246"/>
      <c r="S660" s="246"/>
      <c r="T660" s="246"/>
      <c r="U660" s="246"/>
      <c r="V660" s="246"/>
      <c r="W660" s="248"/>
      <c r="AN660" s="250"/>
      <c r="AO660" s="250"/>
      <c r="AP660" s="250"/>
      <c r="AV660" s="250"/>
      <c r="AW660" s="250"/>
      <c r="AX660" s="250"/>
      <c r="BR660" s="249"/>
      <c r="BS660" s="249"/>
    </row>
    <row r="661" spans="11:71" ht="15.75" customHeight="1" x14ac:dyDescent="0.25">
      <c r="K661" s="245"/>
      <c r="N661" s="246"/>
      <c r="O661" s="246"/>
      <c r="P661" s="247"/>
      <c r="Q661" s="246"/>
      <c r="R661" s="246"/>
      <c r="S661" s="246"/>
      <c r="T661" s="246"/>
      <c r="U661" s="246"/>
      <c r="V661" s="246"/>
      <c r="W661" s="248"/>
      <c r="AN661" s="250"/>
      <c r="AO661" s="250"/>
      <c r="AP661" s="250"/>
      <c r="AV661" s="250"/>
      <c r="AW661" s="250"/>
      <c r="AX661" s="250"/>
      <c r="BR661" s="249"/>
      <c r="BS661" s="249"/>
    </row>
    <row r="662" spans="11:71" ht="15.75" customHeight="1" x14ac:dyDescent="0.25">
      <c r="K662" s="245"/>
      <c r="N662" s="246"/>
      <c r="O662" s="246"/>
      <c r="P662" s="247"/>
      <c r="Q662" s="246"/>
      <c r="R662" s="246"/>
      <c r="S662" s="246"/>
      <c r="T662" s="246"/>
      <c r="U662" s="246"/>
      <c r="V662" s="246"/>
      <c r="W662" s="248"/>
      <c r="AN662" s="250"/>
      <c r="AO662" s="250"/>
      <c r="AP662" s="250"/>
      <c r="AV662" s="250"/>
      <c r="AW662" s="250"/>
      <c r="AX662" s="250"/>
      <c r="BR662" s="249"/>
      <c r="BS662" s="249"/>
    </row>
    <row r="663" spans="11:71" ht="15.75" customHeight="1" x14ac:dyDescent="0.25">
      <c r="K663" s="245"/>
      <c r="N663" s="246"/>
      <c r="O663" s="246"/>
      <c r="P663" s="247"/>
      <c r="Q663" s="246"/>
      <c r="R663" s="246"/>
      <c r="S663" s="246"/>
      <c r="T663" s="246"/>
      <c r="U663" s="246"/>
      <c r="V663" s="246"/>
      <c r="W663" s="248"/>
      <c r="AN663" s="250"/>
      <c r="AO663" s="250"/>
      <c r="AP663" s="250"/>
      <c r="AV663" s="250"/>
      <c r="AW663" s="250"/>
      <c r="AX663" s="250"/>
      <c r="BR663" s="249"/>
      <c r="BS663" s="249"/>
    </row>
    <row r="664" spans="11:71" ht="15.75" customHeight="1" x14ac:dyDescent="0.25">
      <c r="K664" s="245"/>
      <c r="N664" s="246"/>
      <c r="O664" s="246"/>
      <c r="P664" s="247"/>
      <c r="Q664" s="246"/>
      <c r="R664" s="246"/>
      <c r="S664" s="246"/>
      <c r="T664" s="246"/>
      <c r="U664" s="246"/>
      <c r="V664" s="246"/>
      <c r="W664" s="248"/>
      <c r="AN664" s="250"/>
      <c r="AO664" s="250"/>
      <c r="AP664" s="250"/>
      <c r="AV664" s="250"/>
      <c r="AW664" s="250"/>
      <c r="AX664" s="250"/>
      <c r="BR664" s="249"/>
      <c r="BS664" s="249"/>
    </row>
    <row r="665" spans="11:71" ht="15.75" customHeight="1" x14ac:dyDescent="0.25">
      <c r="K665" s="245"/>
      <c r="N665" s="246"/>
      <c r="O665" s="246"/>
      <c r="P665" s="247"/>
      <c r="Q665" s="246"/>
      <c r="R665" s="246"/>
      <c r="S665" s="246"/>
      <c r="T665" s="246"/>
      <c r="U665" s="246"/>
      <c r="V665" s="246"/>
      <c r="W665" s="248"/>
      <c r="AN665" s="250"/>
      <c r="AO665" s="250"/>
      <c r="AP665" s="250"/>
      <c r="AV665" s="250"/>
      <c r="AW665" s="250"/>
      <c r="AX665" s="250"/>
      <c r="BR665" s="249"/>
      <c r="BS665" s="249"/>
    </row>
    <row r="666" spans="11:71" ht="15.75" customHeight="1" x14ac:dyDescent="0.25">
      <c r="K666" s="245"/>
      <c r="N666" s="246"/>
      <c r="O666" s="246"/>
      <c r="P666" s="247"/>
      <c r="Q666" s="246"/>
      <c r="R666" s="246"/>
      <c r="S666" s="246"/>
      <c r="T666" s="246"/>
      <c r="U666" s="246"/>
      <c r="V666" s="246"/>
      <c r="W666" s="248"/>
      <c r="AN666" s="250"/>
      <c r="AO666" s="250"/>
      <c r="AP666" s="250"/>
      <c r="AV666" s="250"/>
      <c r="AW666" s="250"/>
      <c r="AX666" s="250"/>
      <c r="BR666" s="249"/>
      <c r="BS666" s="249"/>
    </row>
    <row r="667" spans="11:71" ht="15.75" customHeight="1" x14ac:dyDescent="0.25">
      <c r="K667" s="245"/>
      <c r="N667" s="246"/>
      <c r="O667" s="246"/>
      <c r="P667" s="247"/>
      <c r="Q667" s="246"/>
      <c r="R667" s="246"/>
      <c r="S667" s="246"/>
      <c r="T667" s="246"/>
      <c r="U667" s="246"/>
      <c r="V667" s="246"/>
      <c r="W667" s="248"/>
      <c r="AN667" s="250"/>
      <c r="AO667" s="250"/>
      <c r="AP667" s="250"/>
      <c r="AV667" s="250"/>
      <c r="AW667" s="250"/>
      <c r="AX667" s="250"/>
      <c r="BR667" s="249"/>
      <c r="BS667" s="249"/>
    </row>
    <row r="668" spans="11:71" ht="15.75" customHeight="1" x14ac:dyDescent="0.25">
      <c r="K668" s="245"/>
      <c r="N668" s="246"/>
      <c r="O668" s="246"/>
      <c r="P668" s="247"/>
      <c r="Q668" s="246"/>
      <c r="R668" s="246"/>
      <c r="S668" s="246"/>
      <c r="T668" s="246"/>
      <c r="U668" s="246"/>
      <c r="V668" s="246"/>
      <c r="W668" s="248"/>
      <c r="AN668" s="250"/>
      <c r="AO668" s="250"/>
      <c r="AP668" s="250"/>
      <c r="AV668" s="250"/>
      <c r="AW668" s="250"/>
      <c r="AX668" s="250"/>
      <c r="BR668" s="249"/>
      <c r="BS668" s="249"/>
    </row>
    <row r="669" spans="11:71" ht="15.75" customHeight="1" x14ac:dyDescent="0.25">
      <c r="K669" s="245"/>
      <c r="N669" s="246"/>
      <c r="O669" s="246"/>
      <c r="P669" s="247"/>
      <c r="Q669" s="246"/>
      <c r="R669" s="246"/>
      <c r="S669" s="246"/>
      <c r="T669" s="246"/>
      <c r="U669" s="246"/>
      <c r="V669" s="246"/>
      <c r="W669" s="248"/>
      <c r="AN669" s="250"/>
      <c r="AO669" s="250"/>
      <c r="AP669" s="250"/>
      <c r="AV669" s="250"/>
      <c r="AW669" s="250"/>
      <c r="AX669" s="250"/>
      <c r="BR669" s="249"/>
      <c r="BS669" s="249"/>
    </row>
    <row r="670" spans="11:71" ht="15.75" customHeight="1" x14ac:dyDescent="0.25">
      <c r="K670" s="245"/>
      <c r="N670" s="246"/>
      <c r="O670" s="246"/>
      <c r="P670" s="247"/>
      <c r="Q670" s="246"/>
      <c r="R670" s="246"/>
      <c r="S670" s="246"/>
      <c r="T670" s="246"/>
      <c r="U670" s="246"/>
      <c r="V670" s="246"/>
      <c r="W670" s="248"/>
      <c r="AN670" s="250"/>
      <c r="AO670" s="250"/>
      <c r="AP670" s="250"/>
      <c r="AV670" s="250"/>
      <c r="AW670" s="250"/>
      <c r="AX670" s="250"/>
      <c r="BR670" s="249"/>
      <c r="BS670" s="249"/>
    </row>
    <row r="671" spans="11:71" ht="15.75" customHeight="1" x14ac:dyDescent="0.25">
      <c r="K671" s="245"/>
      <c r="N671" s="246"/>
      <c r="O671" s="246"/>
      <c r="P671" s="247"/>
      <c r="Q671" s="246"/>
      <c r="R671" s="246"/>
      <c r="S671" s="246"/>
      <c r="T671" s="246"/>
      <c r="U671" s="246"/>
      <c r="V671" s="246"/>
      <c r="W671" s="248"/>
      <c r="AN671" s="250"/>
      <c r="AO671" s="250"/>
      <c r="AP671" s="250"/>
      <c r="AV671" s="250"/>
      <c r="AW671" s="250"/>
      <c r="AX671" s="250"/>
      <c r="BR671" s="249"/>
      <c r="BS671" s="249"/>
    </row>
    <row r="672" spans="11:71" ht="15.75" customHeight="1" x14ac:dyDescent="0.25">
      <c r="K672" s="245"/>
      <c r="N672" s="246"/>
      <c r="O672" s="246"/>
      <c r="P672" s="247"/>
      <c r="Q672" s="246"/>
      <c r="R672" s="246"/>
      <c r="S672" s="246"/>
      <c r="T672" s="246"/>
      <c r="U672" s="246"/>
      <c r="V672" s="246"/>
      <c r="W672" s="248"/>
      <c r="AN672" s="250"/>
      <c r="AO672" s="250"/>
      <c r="AP672" s="250"/>
      <c r="AV672" s="250"/>
      <c r="AW672" s="250"/>
      <c r="AX672" s="250"/>
      <c r="BR672" s="249"/>
      <c r="BS672" s="249"/>
    </row>
    <row r="673" spans="11:71" ht="15.75" customHeight="1" x14ac:dyDescent="0.25">
      <c r="K673" s="245"/>
      <c r="N673" s="246"/>
      <c r="O673" s="246"/>
      <c r="P673" s="247"/>
      <c r="Q673" s="246"/>
      <c r="R673" s="246"/>
      <c r="S673" s="246"/>
      <c r="T673" s="246"/>
      <c r="U673" s="246"/>
      <c r="V673" s="246"/>
      <c r="W673" s="248"/>
      <c r="AN673" s="250"/>
      <c r="AO673" s="250"/>
      <c r="AP673" s="250"/>
      <c r="AV673" s="250"/>
      <c r="AW673" s="250"/>
      <c r="AX673" s="250"/>
      <c r="BR673" s="249"/>
      <c r="BS673" s="249"/>
    </row>
    <row r="674" spans="11:71" ht="15.75" customHeight="1" x14ac:dyDescent="0.25">
      <c r="K674" s="245"/>
      <c r="N674" s="246"/>
      <c r="O674" s="246"/>
      <c r="P674" s="247"/>
      <c r="Q674" s="246"/>
      <c r="R674" s="246"/>
      <c r="S674" s="246"/>
      <c r="T674" s="246"/>
      <c r="U674" s="246"/>
      <c r="V674" s="246"/>
      <c r="W674" s="248"/>
      <c r="AN674" s="250"/>
      <c r="AO674" s="250"/>
      <c r="AP674" s="250"/>
      <c r="AV674" s="250"/>
      <c r="AW674" s="250"/>
      <c r="AX674" s="250"/>
      <c r="BR674" s="249"/>
      <c r="BS674" s="249"/>
    </row>
    <row r="675" spans="11:71" ht="15.75" customHeight="1" x14ac:dyDescent="0.25">
      <c r="K675" s="245"/>
      <c r="N675" s="246"/>
      <c r="O675" s="246"/>
      <c r="P675" s="247"/>
      <c r="Q675" s="246"/>
      <c r="R675" s="246"/>
      <c r="S675" s="246"/>
      <c r="T675" s="246"/>
      <c r="U675" s="246"/>
      <c r="V675" s="246"/>
      <c r="W675" s="248"/>
      <c r="AN675" s="250"/>
      <c r="AO675" s="250"/>
      <c r="AP675" s="250"/>
      <c r="AV675" s="250"/>
      <c r="AW675" s="250"/>
      <c r="AX675" s="250"/>
      <c r="BR675" s="249"/>
      <c r="BS675" s="249"/>
    </row>
    <row r="676" spans="11:71" ht="15.75" customHeight="1" x14ac:dyDescent="0.25">
      <c r="K676" s="245"/>
      <c r="N676" s="246"/>
      <c r="O676" s="246"/>
      <c r="P676" s="247"/>
      <c r="Q676" s="246"/>
      <c r="R676" s="246"/>
      <c r="S676" s="246"/>
      <c r="T676" s="246"/>
      <c r="U676" s="246"/>
      <c r="V676" s="246"/>
      <c r="W676" s="248"/>
      <c r="AN676" s="250"/>
      <c r="AO676" s="250"/>
      <c r="AP676" s="250"/>
      <c r="AV676" s="250"/>
      <c r="AW676" s="250"/>
      <c r="AX676" s="250"/>
      <c r="BR676" s="249"/>
      <c r="BS676" s="249"/>
    </row>
    <row r="677" spans="11:71" ht="15.75" customHeight="1" x14ac:dyDescent="0.25">
      <c r="K677" s="245"/>
      <c r="N677" s="246"/>
      <c r="O677" s="246"/>
      <c r="P677" s="247"/>
      <c r="Q677" s="246"/>
      <c r="R677" s="246"/>
      <c r="S677" s="246"/>
      <c r="T677" s="246"/>
      <c r="U677" s="246"/>
      <c r="V677" s="246"/>
      <c r="W677" s="248"/>
      <c r="AN677" s="250"/>
      <c r="AO677" s="250"/>
      <c r="AP677" s="250"/>
      <c r="AV677" s="250"/>
      <c r="AW677" s="250"/>
      <c r="AX677" s="250"/>
      <c r="BR677" s="249"/>
      <c r="BS677" s="249"/>
    </row>
    <row r="678" spans="11:71" ht="15.75" customHeight="1" x14ac:dyDescent="0.25">
      <c r="K678" s="245"/>
      <c r="N678" s="246"/>
      <c r="O678" s="246"/>
      <c r="P678" s="247"/>
      <c r="Q678" s="246"/>
      <c r="R678" s="246"/>
      <c r="S678" s="246"/>
      <c r="T678" s="246"/>
      <c r="U678" s="246"/>
      <c r="V678" s="246"/>
      <c r="W678" s="248"/>
      <c r="AN678" s="250"/>
      <c r="AO678" s="250"/>
      <c r="AP678" s="250"/>
      <c r="AV678" s="250"/>
      <c r="AW678" s="250"/>
      <c r="AX678" s="250"/>
      <c r="BR678" s="249"/>
      <c r="BS678" s="249"/>
    </row>
    <row r="679" spans="11:71" ht="15.75" customHeight="1" x14ac:dyDescent="0.25">
      <c r="K679" s="245"/>
      <c r="N679" s="246"/>
      <c r="O679" s="246"/>
      <c r="P679" s="247"/>
      <c r="Q679" s="246"/>
      <c r="R679" s="246"/>
      <c r="S679" s="246"/>
      <c r="T679" s="246"/>
      <c r="U679" s="246"/>
      <c r="V679" s="246"/>
      <c r="W679" s="248"/>
      <c r="AN679" s="250"/>
      <c r="AO679" s="250"/>
      <c r="AP679" s="250"/>
      <c r="AV679" s="250"/>
      <c r="AW679" s="250"/>
      <c r="AX679" s="250"/>
      <c r="BR679" s="249"/>
      <c r="BS679" s="249"/>
    </row>
    <row r="680" spans="11:71" ht="15.75" customHeight="1" x14ac:dyDescent="0.25">
      <c r="K680" s="245"/>
      <c r="N680" s="246"/>
      <c r="O680" s="246"/>
      <c r="P680" s="247"/>
      <c r="Q680" s="246"/>
      <c r="R680" s="246"/>
      <c r="S680" s="246"/>
      <c r="T680" s="246"/>
      <c r="U680" s="246"/>
      <c r="V680" s="246"/>
      <c r="W680" s="248"/>
      <c r="AN680" s="250"/>
      <c r="AO680" s="250"/>
      <c r="AP680" s="250"/>
      <c r="AV680" s="250"/>
      <c r="AW680" s="250"/>
      <c r="AX680" s="250"/>
      <c r="BR680" s="249"/>
      <c r="BS680" s="249"/>
    </row>
    <row r="681" spans="11:71" ht="15.75" customHeight="1" x14ac:dyDescent="0.25">
      <c r="K681" s="245"/>
      <c r="N681" s="246"/>
      <c r="O681" s="246"/>
      <c r="P681" s="247"/>
      <c r="Q681" s="246"/>
      <c r="R681" s="246"/>
      <c r="S681" s="246"/>
      <c r="T681" s="246"/>
      <c r="U681" s="246"/>
      <c r="V681" s="246"/>
      <c r="W681" s="248"/>
      <c r="AN681" s="250"/>
      <c r="AO681" s="250"/>
      <c r="AP681" s="250"/>
      <c r="AV681" s="250"/>
      <c r="AW681" s="250"/>
      <c r="AX681" s="250"/>
      <c r="BR681" s="249"/>
      <c r="BS681" s="249"/>
    </row>
    <row r="682" spans="11:71" ht="15.75" customHeight="1" x14ac:dyDescent="0.25">
      <c r="K682" s="245"/>
      <c r="N682" s="246"/>
      <c r="O682" s="246"/>
      <c r="P682" s="247"/>
      <c r="Q682" s="246"/>
      <c r="R682" s="246"/>
      <c r="S682" s="246"/>
      <c r="T682" s="246"/>
      <c r="U682" s="246"/>
      <c r="V682" s="246"/>
      <c r="W682" s="248"/>
      <c r="AN682" s="250"/>
      <c r="AO682" s="250"/>
      <c r="AP682" s="250"/>
      <c r="AV682" s="250"/>
      <c r="AW682" s="250"/>
      <c r="AX682" s="250"/>
      <c r="BR682" s="249"/>
      <c r="BS682" s="249"/>
    </row>
    <row r="683" spans="11:71" ht="15.75" customHeight="1" x14ac:dyDescent="0.25">
      <c r="K683" s="245"/>
      <c r="N683" s="246"/>
      <c r="O683" s="246"/>
      <c r="P683" s="247"/>
      <c r="Q683" s="246"/>
      <c r="R683" s="246"/>
      <c r="S683" s="246"/>
      <c r="T683" s="246"/>
      <c r="U683" s="246"/>
      <c r="V683" s="246"/>
      <c r="W683" s="248"/>
      <c r="AN683" s="250"/>
      <c r="AO683" s="250"/>
      <c r="AP683" s="250"/>
      <c r="AV683" s="250"/>
      <c r="AW683" s="250"/>
      <c r="AX683" s="250"/>
      <c r="BR683" s="249"/>
      <c r="BS683" s="249"/>
    </row>
    <row r="684" spans="11:71" ht="15.75" customHeight="1" x14ac:dyDescent="0.25">
      <c r="K684" s="245"/>
      <c r="N684" s="246"/>
      <c r="O684" s="246"/>
      <c r="P684" s="247"/>
      <c r="Q684" s="246"/>
      <c r="R684" s="246"/>
      <c r="S684" s="246"/>
      <c r="T684" s="246"/>
      <c r="U684" s="246"/>
      <c r="V684" s="246"/>
      <c r="W684" s="248"/>
      <c r="AN684" s="250"/>
      <c r="AO684" s="250"/>
      <c r="AP684" s="250"/>
      <c r="AV684" s="250"/>
      <c r="AW684" s="250"/>
      <c r="AX684" s="250"/>
      <c r="BR684" s="249"/>
      <c r="BS684" s="249"/>
    </row>
    <row r="685" spans="11:71" ht="15.75" customHeight="1" x14ac:dyDescent="0.25">
      <c r="K685" s="245"/>
      <c r="N685" s="246"/>
      <c r="O685" s="246"/>
      <c r="P685" s="247"/>
      <c r="Q685" s="246"/>
      <c r="R685" s="246"/>
      <c r="S685" s="246"/>
      <c r="T685" s="246"/>
      <c r="U685" s="246"/>
      <c r="V685" s="246"/>
      <c r="W685" s="248"/>
      <c r="AN685" s="250"/>
      <c r="AO685" s="250"/>
      <c r="AP685" s="250"/>
      <c r="AV685" s="250"/>
      <c r="AW685" s="250"/>
      <c r="AX685" s="250"/>
      <c r="BR685" s="249"/>
      <c r="BS685" s="249"/>
    </row>
    <row r="686" spans="11:71" ht="15.75" customHeight="1" x14ac:dyDescent="0.25">
      <c r="K686" s="245"/>
      <c r="N686" s="246"/>
      <c r="O686" s="246"/>
      <c r="P686" s="247"/>
      <c r="Q686" s="246"/>
      <c r="R686" s="246"/>
      <c r="S686" s="246"/>
      <c r="T686" s="246"/>
      <c r="U686" s="246"/>
      <c r="V686" s="246"/>
      <c r="W686" s="248"/>
      <c r="AN686" s="250"/>
      <c r="AO686" s="250"/>
      <c r="AP686" s="250"/>
      <c r="AV686" s="250"/>
      <c r="AW686" s="250"/>
      <c r="AX686" s="250"/>
      <c r="BR686" s="249"/>
      <c r="BS686" s="249"/>
    </row>
    <row r="687" spans="11:71" ht="15.75" customHeight="1" x14ac:dyDescent="0.25">
      <c r="K687" s="245"/>
      <c r="N687" s="246"/>
      <c r="O687" s="246"/>
      <c r="P687" s="247"/>
      <c r="Q687" s="246"/>
      <c r="R687" s="246"/>
      <c r="S687" s="246"/>
      <c r="T687" s="246"/>
      <c r="U687" s="246"/>
      <c r="V687" s="246"/>
      <c r="W687" s="248"/>
      <c r="AN687" s="250"/>
      <c r="AO687" s="250"/>
      <c r="AP687" s="250"/>
      <c r="AV687" s="250"/>
      <c r="AW687" s="250"/>
      <c r="AX687" s="250"/>
      <c r="BR687" s="249"/>
      <c r="BS687" s="249"/>
    </row>
    <row r="688" spans="11:71" ht="15.75" customHeight="1" x14ac:dyDescent="0.25">
      <c r="K688" s="245"/>
      <c r="N688" s="246"/>
      <c r="O688" s="246"/>
      <c r="P688" s="247"/>
      <c r="Q688" s="246"/>
      <c r="R688" s="246"/>
      <c r="S688" s="246"/>
      <c r="T688" s="246"/>
      <c r="U688" s="246"/>
      <c r="V688" s="246"/>
      <c r="W688" s="248"/>
      <c r="AN688" s="250"/>
      <c r="AO688" s="250"/>
      <c r="AP688" s="250"/>
      <c r="AV688" s="250"/>
      <c r="AW688" s="250"/>
      <c r="AX688" s="250"/>
      <c r="BR688" s="249"/>
      <c r="BS688" s="249"/>
    </row>
    <row r="689" spans="11:71" ht="15.75" customHeight="1" x14ac:dyDescent="0.25">
      <c r="K689" s="245"/>
      <c r="N689" s="246"/>
      <c r="O689" s="246"/>
      <c r="P689" s="247"/>
      <c r="Q689" s="246"/>
      <c r="R689" s="246"/>
      <c r="S689" s="246"/>
      <c r="T689" s="246"/>
      <c r="U689" s="246"/>
      <c r="V689" s="246"/>
      <c r="W689" s="248"/>
      <c r="AN689" s="250"/>
      <c r="AO689" s="250"/>
      <c r="AP689" s="250"/>
      <c r="AV689" s="250"/>
      <c r="AW689" s="250"/>
      <c r="AX689" s="250"/>
      <c r="BR689" s="249"/>
      <c r="BS689" s="249"/>
    </row>
    <row r="690" spans="11:71" ht="15.75" customHeight="1" x14ac:dyDescent="0.25">
      <c r="K690" s="245"/>
      <c r="N690" s="246"/>
      <c r="O690" s="246"/>
      <c r="P690" s="247"/>
      <c r="Q690" s="246"/>
      <c r="R690" s="246"/>
      <c r="S690" s="246"/>
      <c r="T690" s="246"/>
      <c r="U690" s="246"/>
      <c r="V690" s="246"/>
      <c r="W690" s="248"/>
      <c r="AN690" s="250"/>
      <c r="AO690" s="250"/>
      <c r="AP690" s="250"/>
      <c r="AV690" s="250"/>
      <c r="AW690" s="250"/>
      <c r="AX690" s="250"/>
      <c r="BR690" s="249"/>
      <c r="BS690" s="249"/>
    </row>
    <row r="691" spans="11:71" ht="15.75" customHeight="1" x14ac:dyDescent="0.25">
      <c r="K691" s="245"/>
      <c r="N691" s="246"/>
      <c r="O691" s="246"/>
      <c r="P691" s="247"/>
      <c r="Q691" s="246"/>
      <c r="R691" s="246"/>
      <c r="S691" s="246"/>
      <c r="T691" s="246"/>
      <c r="U691" s="246"/>
      <c r="V691" s="246"/>
      <c r="W691" s="248"/>
      <c r="AN691" s="250"/>
      <c r="AO691" s="250"/>
      <c r="AP691" s="250"/>
      <c r="AV691" s="250"/>
      <c r="AW691" s="250"/>
      <c r="AX691" s="250"/>
      <c r="BR691" s="249"/>
      <c r="BS691" s="249"/>
    </row>
    <row r="692" spans="11:71" ht="15.75" customHeight="1" x14ac:dyDescent="0.25">
      <c r="K692" s="245"/>
      <c r="N692" s="246"/>
      <c r="O692" s="246"/>
      <c r="P692" s="247"/>
      <c r="Q692" s="246"/>
      <c r="R692" s="246"/>
      <c r="S692" s="246"/>
      <c r="T692" s="246"/>
      <c r="U692" s="246"/>
      <c r="V692" s="246"/>
      <c r="W692" s="248"/>
      <c r="AN692" s="250"/>
      <c r="AO692" s="250"/>
      <c r="AP692" s="250"/>
      <c r="AV692" s="250"/>
      <c r="AW692" s="250"/>
      <c r="AX692" s="250"/>
      <c r="BR692" s="249"/>
      <c r="BS692" s="249"/>
    </row>
    <row r="693" spans="11:71" ht="15.75" customHeight="1" x14ac:dyDescent="0.25">
      <c r="K693" s="245"/>
      <c r="N693" s="246"/>
      <c r="O693" s="246"/>
      <c r="P693" s="247"/>
      <c r="Q693" s="246"/>
      <c r="R693" s="246"/>
      <c r="S693" s="246"/>
      <c r="T693" s="246"/>
      <c r="U693" s="246"/>
      <c r="V693" s="246"/>
      <c r="W693" s="248"/>
      <c r="AN693" s="250"/>
      <c r="AO693" s="250"/>
      <c r="AP693" s="250"/>
      <c r="AV693" s="250"/>
      <c r="AW693" s="250"/>
      <c r="AX693" s="250"/>
      <c r="BR693" s="249"/>
      <c r="BS693" s="249"/>
    </row>
    <row r="694" spans="11:71" ht="15.75" customHeight="1" x14ac:dyDescent="0.25">
      <c r="K694" s="245"/>
      <c r="N694" s="246"/>
      <c r="O694" s="246"/>
      <c r="P694" s="247"/>
      <c r="Q694" s="246"/>
      <c r="R694" s="246"/>
      <c r="S694" s="246"/>
      <c r="T694" s="246"/>
      <c r="U694" s="246"/>
      <c r="V694" s="246"/>
      <c r="W694" s="248"/>
      <c r="AN694" s="250"/>
      <c r="AO694" s="250"/>
      <c r="AP694" s="250"/>
      <c r="AV694" s="250"/>
      <c r="AW694" s="250"/>
      <c r="AX694" s="250"/>
      <c r="BR694" s="249"/>
      <c r="BS694" s="249"/>
    </row>
    <row r="695" spans="11:71" ht="15.75" customHeight="1" x14ac:dyDescent="0.25">
      <c r="K695" s="245"/>
      <c r="N695" s="246"/>
      <c r="O695" s="246"/>
      <c r="P695" s="247"/>
      <c r="Q695" s="246"/>
      <c r="R695" s="246"/>
      <c r="S695" s="246"/>
      <c r="T695" s="246"/>
      <c r="U695" s="246"/>
      <c r="V695" s="246"/>
      <c r="W695" s="248"/>
      <c r="AN695" s="250"/>
      <c r="AO695" s="250"/>
      <c r="AP695" s="250"/>
      <c r="AV695" s="250"/>
      <c r="AW695" s="250"/>
      <c r="AX695" s="250"/>
      <c r="BR695" s="249"/>
      <c r="BS695" s="249"/>
    </row>
    <row r="696" spans="11:71" ht="15.75" customHeight="1" x14ac:dyDescent="0.25">
      <c r="K696" s="245"/>
      <c r="N696" s="246"/>
      <c r="O696" s="246"/>
      <c r="P696" s="247"/>
      <c r="Q696" s="246"/>
      <c r="R696" s="246"/>
      <c r="S696" s="246"/>
      <c r="T696" s="246"/>
      <c r="U696" s="246"/>
      <c r="V696" s="246"/>
      <c r="W696" s="248"/>
      <c r="AN696" s="250"/>
      <c r="AO696" s="250"/>
      <c r="AP696" s="250"/>
      <c r="AV696" s="250"/>
      <c r="AW696" s="250"/>
      <c r="AX696" s="250"/>
      <c r="BR696" s="249"/>
      <c r="BS696" s="249"/>
    </row>
    <row r="697" spans="11:71" ht="15.75" customHeight="1" x14ac:dyDescent="0.25">
      <c r="K697" s="245"/>
      <c r="N697" s="246"/>
      <c r="O697" s="246"/>
      <c r="P697" s="247"/>
      <c r="Q697" s="246"/>
      <c r="R697" s="246"/>
      <c r="S697" s="246"/>
      <c r="T697" s="246"/>
      <c r="U697" s="246"/>
      <c r="V697" s="246"/>
      <c r="W697" s="248"/>
      <c r="AN697" s="250"/>
      <c r="AO697" s="250"/>
      <c r="AP697" s="250"/>
      <c r="AV697" s="250"/>
      <c r="AW697" s="250"/>
      <c r="AX697" s="250"/>
      <c r="BR697" s="249"/>
      <c r="BS697" s="249"/>
    </row>
    <row r="698" spans="11:71" ht="15.75" customHeight="1" x14ac:dyDescent="0.25">
      <c r="K698" s="245"/>
      <c r="N698" s="246"/>
      <c r="O698" s="246"/>
      <c r="P698" s="247"/>
      <c r="Q698" s="246"/>
      <c r="R698" s="246"/>
      <c r="S698" s="246"/>
      <c r="T698" s="246"/>
      <c r="U698" s="246"/>
      <c r="V698" s="246"/>
      <c r="W698" s="248"/>
      <c r="AN698" s="250"/>
      <c r="AO698" s="250"/>
      <c r="AP698" s="250"/>
      <c r="AV698" s="250"/>
      <c r="AW698" s="250"/>
      <c r="AX698" s="250"/>
      <c r="BR698" s="249"/>
      <c r="BS698" s="249"/>
    </row>
    <row r="699" spans="11:71" ht="15.75" customHeight="1" x14ac:dyDescent="0.25">
      <c r="K699" s="245"/>
      <c r="N699" s="246"/>
      <c r="O699" s="246"/>
      <c r="P699" s="247"/>
      <c r="Q699" s="246"/>
      <c r="R699" s="246"/>
      <c r="S699" s="246"/>
      <c r="T699" s="246"/>
      <c r="U699" s="246"/>
      <c r="V699" s="246"/>
      <c r="W699" s="248"/>
      <c r="AN699" s="250"/>
      <c r="AO699" s="250"/>
      <c r="AP699" s="250"/>
      <c r="AV699" s="250"/>
      <c r="AW699" s="250"/>
      <c r="AX699" s="250"/>
      <c r="BR699" s="249"/>
      <c r="BS699" s="249"/>
    </row>
    <row r="700" spans="11:71" ht="15.75" customHeight="1" x14ac:dyDescent="0.25">
      <c r="K700" s="245"/>
      <c r="N700" s="246"/>
      <c r="O700" s="246"/>
      <c r="P700" s="247"/>
      <c r="Q700" s="246"/>
      <c r="R700" s="246"/>
      <c r="S700" s="246"/>
      <c r="T700" s="246"/>
      <c r="U700" s="246"/>
      <c r="V700" s="246"/>
      <c r="W700" s="248"/>
      <c r="AN700" s="250"/>
      <c r="AO700" s="250"/>
      <c r="AP700" s="250"/>
      <c r="AV700" s="250"/>
      <c r="AW700" s="250"/>
      <c r="AX700" s="250"/>
      <c r="BR700" s="249"/>
      <c r="BS700" s="249"/>
    </row>
    <row r="701" spans="11:71" ht="15.75" customHeight="1" x14ac:dyDescent="0.25">
      <c r="K701" s="245"/>
      <c r="N701" s="246"/>
      <c r="O701" s="246"/>
      <c r="P701" s="247"/>
      <c r="Q701" s="246"/>
      <c r="R701" s="246"/>
      <c r="S701" s="246"/>
      <c r="T701" s="246"/>
      <c r="U701" s="246"/>
      <c r="V701" s="246"/>
      <c r="W701" s="248"/>
      <c r="AN701" s="250"/>
      <c r="AO701" s="250"/>
      <c r="AP701" s="250"/>
      <c r="AV701" s="250"/>
      <c r="AW701" s="250"/>
      <c r="AX701" s="250"/>
      <c r="BR701" s="249"/>
      <c r="BS701" s="249"/>
    </row>
    <row r="702" spans="11:71" ht="15.75" customHeight="1" x14ac:dyDescent="0.25">
      <c r="K702" s="245"/>
      <c r="N702" s="246"/>
      <c r="O702" s="246"/>
      <c r="P702" s="247"/>
      <c r="Q702" s="246"/>
      <c r="R702" s="246"/>
      <c r="S702" s="246"/>
      <c r="T702" s="246"/>
      <c r="U702" s="246"/>
      <c r="V702" s="246"/>
      <c r="W702" s="248"/>
      <c r="AN702" s="250"/>
      <c r="AO702" s="250"/>
      <c r="AP702" s="250"/>
      <c r="AV702" s="250"/>
      <c r="AW702" s="250"/>
      <c r="AX702" s="250"/>
      <c r="BR702" s="249"/>
      <c r="BS702" s="249"/>
    </row>
    <row r="703" spans="11:71" ht="15.75" customHeight="1" x14ac:dyDescent="0.25">
      <c r="K703" s="245"/>
      <c r="N703" s="246"/>
      <c r="O703" s="246"/>
      <c r="P703" s="247"/>
      <c r="Q703" s="246"/>
      <c r="R703" s="246"/>
      <c r="S703" s="246"/>
      <c r="T703" s="246"/>
      <c r="U703" s="246"/>
      <c r="V703" s="246"/>
      <c r="W703" s="248"/>
      <c r="AN703" s="250"/>
      <c r="AO703" s="250"/>
      <c r="AP703" s="250"/>
      <c r="AV703" s="250"/>
      <c r="AW703" s="250"/>
      <c r="AX703" s="250"/>
      <c r="BR703" s="249"/>
      <c r="BS703" s="249"/>
    </row>
    <row r="704" spans="11:71" ht="15.75" customHeight="1" x14ac:dyDescent="0.25">
      <c r="K704" s="245"/>
      <c r="N704" s="246"/>
      <c r="O704" s="246"/>
      <c r="P704" s="247"/>
      <c r="Q704" s="246"/>
      <c r="R704" s="246"/>
      <c r="S704" s="246"/>
      <c r="T704" s="246"/>
      <c r="U704" s="246"/>
      <c r="V704" s="246"/>
      <c r="W704" s="248"/>
      <c r="AN704" s="250"/>
      <c r="AO704" s="250"/>
      <c r="AP704" s="250"/>
      <c r="AV704" s="250"/>
      <c r="AW704" s="250"/>
      <c r="AX704" s="250"/>
      <c r="BR704" s="249"/>
      <c r="BS704" s="249"/>
    </row>
    <row r="705" spans="11:71" ht="15.75" customHeight="1" x14ac:dyDescent="0.25">
      <c r="K705" s="245"/>
      <c r="N705" s="246"/>
      <c r="O705" s="246"/>
      <c r="P705" s="247"/>
      <c r="Q705" s="246"/>
      <c r="R705" s="246"/>
      <c r="S705" s="246"/>
      <c r="T705" s="246"/>
      <c r="U705" s="246"/>
      <c r="V705" s="246"/>
      <c r="W705" s="248"/>
      <c r="AN705" s="250"/>
      <c r="AO705" s="250"/>
      <c r="AP705" s="250"/>
      <c r="AV705" s="250"/>
      <c r="AW705" s="250"/>
      <c r="AX705" s="250"/>
      <c r="BR705" s="249"/>
      <c r="BS705" s="249"/>
    </row>
    <row r="706" spans="11:71" ht="15.75" customHeight="1" x14ac:dyDescent="0.25">
      <c r="K706" s="245"/>
      <c r="N706" s="246"/>
      <c r="O706" s="246"/>
      <c r="P706" s="247"/>
      <c r="Q706" s="246"/>
      <c r="R706" s="246"/>
      <c r="S706" s="246"/>
      <c r="T706" s="246"/>
      <c r="U706" s="246"/>
      <c r="V706" s="246"/>
      <c r="W706" s="248"/>
      <c r="AN706" s="250"/>
      <c r="AO706" s="250"/>
      <c r="AP706" s="250"/>
      <c r="AV706" s="250"/>
      <c r="AW706" s="250"/>
      <c r="AX706" s="250"/>
      <c r="BR706" s="249"/>
      <c r="BS706" s="249"/>
    </row>
    <row r="707" spans="11:71" ht="15.75" customHeight="1" x14ac:dyDescent="0.25">
      <c r="K707" s="245"/>
      <c r="N707" s="246"/>
      <c r="O707" s="246"/>
      <c r="P707" s="247"/>
      <c r="Q707" s="246"/>
      <c r="R707" s="246"/>
      <c r="S707" s="246"/>
      <c r="T707" s="246"/>
      <c r="U707" s="246"/>
      <c r="V707" s="246"/>
      <c r="W707" s="248"/>
      <c r="AN707" s="250"/>
      <c r="AO707" s="250"/>
      <c r="AP707" s="250"/>
      <c r="AV707" s="250"/>
      <c r="AW707" s="250"/>
      <c r="AX707" s="250"/>
      <c r="BR707" s="249"/>
      <c r="BS707" s="249"/>
    </row>
    <row r="708" spans="11:71" ht="15.75" customHeight="1" x14ac:dyDescent="0.25">
      <c r="K708" s="245"/>
      <c r="N708" s="246"/>
      <c r="O708" s="246"/>
      <c r="P708" s="247"/>
      <c r="Q708" s="246"/>
      <c r="R708" s="246"/>
      <c r="S708" s="246"/>
      <c r="T708" s="246"/>
      <c r="U708" s="246"/>
      <c r="V708" s="246"/>
      <c r="W708" s="248"/>
      <c r="AN708" s="250"/>
      <c r="AO708" s="250"/>
      <c r="AP708" s="250"/>
      <c r="AV708" s="250"/>
      <c r="AW708" s="250"/>
      <c r="AX708" s="250"/>
      <c r="BR708" s="249"/>
      <c r="BS708" s="249"/>
    </row>
    <row r="709" spans="11:71" ht="15.75" customHeight="1" x14ac:dyDescent="0.25">
      <c r="K709" s="245"/>
      <c r="N709" s="246"/>
      <c r="O709" s="246"/>
      <c r="P709" s="247"/>
      <c r="Q709" s="246"/>
      <c r="R709" s="246"/>
      <c r="S709" s="246"/>
      <c r="T709" s="246"/>
      <c r="U709" s="246"/>
      <c r="V709" s="246"/>
      <c r="W709" s="248"/>
      <c r="AN709" s="250"/>
      <c r="AO709" s="250"/>
      <c r="AP709" s="250"/>
      <c r="AV709" s="250"/>
      <c r="AW709" s="250"/>
      <c r="AX709" s="250"/>
      <c r="BR709" s="249"/>
      <c r="BS709" s="249"/>
    </row>
    <row r="710" spans="11:71" ht="15.75" customHeight="1" x14ac:dyDescent="0.25">
      <c r="K710" s="245"/>
      <c r="N710" s="246"/>
      <c r="O710" s="246"/>
      <c r="P710" s="247"/>
      <c r="Q710" s="246"/>
      <c r="R710" s="246"/>
      <c r="S710" s="246"/>
      <c r="T710" s="246"/>
      <c r="U710" s="246"/>
      <c r="V710" s="246"/>
      <c r="W710" s="248"/>
      <c r="AN710" s="250"/>
      <c r="AO710" s="250"/>
      <c r="AP710" s="250"/>
      <c r="AV710" s="250"/>
      <c r="AW710" s="250"/>
      <c r="AX710" s="250"/>
      <c r="BR710" s="249"/>
      <c r="BS710" s="249"/>
    </row>
    <row r="711" spans="11:71" ht="15.75" customHeight="1" x14ac:dyDescent="0.25">
      <c r="K711" s="245"/>
      <c r="N711" s="246"/>
      <c r="O711" s="246"/>
      <c r="P711" s="247"/>
      <c r="Q711" s="246"/>
      <c r="R711" s="246"/>
      <c r="S711" s="246"/>
      <c r="T711" s="246"/>
      <c r="U711" s="246"/>
      <c r="V711" s="246"/>
      <c r="W711" s="248"/>
      <c r="AN711" s="250"/>
      <c r="AO711" s="250"/>
      <c r="AP711" s="250"/>
      <c r="AV711" s="250"/>
      <c r="AW711" s="250"/>
      <c r="AX711" s="250"/>
      <c r="BR711" s="249"/>
      <c r="BS711" s="249"/>
    </row>
    <row r="712" spans="11:71" ht="15.75" customHeight="1" x14ac:dyDescent="0.25">
      <c r="K712" s="245"/>
      <c r="N712" s="246"/>
      <c r="O712" s="246"/>
      <c r="P712" s="247"/>
      <c r="Q712" s="246"/>
      <c r="R712" s="246"/>
      <c r="S712" s="246"/>
      <c r="T712" s="246"/>
      <c r="U712" s="246"/>
      <c r="V712" s="246"/>
      <c r="W712" s="248"/>
      <c r="AN712" s="250"/>
      <c r="AO712" s="250"/>
      <c r="AP712" s="250"/>
      <c r="AV712" s="250"/>
      <c r="AW712" s="250"/>
      <c r="AX712" s="250"/>
      <c r="BR712" s="249"/>
      <c r="BS712" s="249"/>
    </row>
    <row r="713" spans="11:71" ht="15.75" customHeight="1" x14ac:dyDescent="0.25">
      <c r="K713" s="245"/>
      <c r="N713" s="246"/>
      <c r="O713" s="246"/>
      <c r="P713" s="247"/>
      <c r="Q713" s="246"/>
      <c r="R713" s="246"/>
      <c r="S713" s="246"/>
      <c r="T713" s="246"/>
      <c r="U713" s="246"/>
      <c r="V713" s="246"/>
      <c r="W713" s="248"/>
      <c r="AN713" s="250"/>
      <c r="AO713" s="250"/>
      <c r="AP713" s="250"/>
      <c r="AV713" s="250"/>
      <c r="AW713" s="250"/>
      <c r="AX713" s="250"/>
      <c r="BR713" s="249"/>
      <c r="BS713" s="249"/>
    </row>
    <row r="714" spans="11:71" ht="15.75" customHeight="1" x14ac:dyDescent="0.25">
      <c r="K714" s="245"/>
      <c r="N714" s="246"/>
      <c r="O714" s="246"/>
      <c r="P714" s="247"/>
      <c r="Q714" s="246"/>
      <c r="R714" s="246"/>
      <c r="S714" s="246"/>
      <c r="T714" s="246"/>
      <c r="U714" s="246"/>
      <c r="V714" s="246"/>
      <c r="W714" s="248"/>
      <c r="AN714" s="250"/>
      <c r="AO714" s="250"/>
      <c r="AP714" s="250"/>
      <c r="AV714" s="250"/>
      <c r="AW714" s="250"/>
      <c r="AX714" s="250"/>
      <c r="BR714" s="249"/>
      <c r="BS714" s="249"/>
    </row>
    <row r="715" spans="11:71" ht="15.75" customHeight="1" x14ac:dyDescent="0.25">
      <c r="K715" s="245"/>
      <c r="N715" s="246"/>
      <c r="O715" s="246"/>
      <c r="P715" s="247"/>
      <c r="Q715" s="246"/>
      <c r="R715" s="246"/>
      <c r="S715" s="246"/>
      <c r="T715" s="246"/>
      <c r="U715" s="246"/>
      <c r="V715" s="246"/>
      <c r="W715" s="248"/>
      <c r="AN715" s="250"/>
      <c r="AO715" s="250"/>
      <c r="AP715" s="250"/>
      <c r="AV715" s="250"/>
      <c r="AW715" s="250"/>
      <c r="AX715" s="250"/>
      <c r="BR715" s="249"/>
      <c r="BS715" s="249"/>
    </row>
    <row r="716" spans="11:71" ht="15.75" customHeight="1" x14ac:dyDescent="0.25">
      <c r="K716" s="245"/>
      <c r="N716" s="246"/>
      <c r="O716" s="246"/>
      <c r="P716" s="247"/>
      <c r="Q716" s="246"/>
      <c r="R716" s="246"/>
      <c r="S716" s="246"/>
      <c r="T716" s="246"/>
      <c r="U716" s="246"/>
      <c r="V716" s="246"/>
      <c r="W716" s="248"/>
      <c r="AN716" s="250"/>
      <c r="AO716" s="250"/>
      <c r="AP716" s="250"/>
      <c r="AV716" s="250"/>
      <c r="AW716" s="250"/>
      <c r="AX716" s="250"/>
      <c r="BR716" s="249"/>
      <c r="BS716" s="249"/>
    </row>
    <row r="717" spans="11:71" ht="15.75" customHeight="1" x14ac:dyDescent="0.25">
      <c r="K717" s="245"/>
      <c r="N717" s="246"/>
      <c r="O717" s="246"/>
      <c r="P717" s="247"/>
      <c r="Q717" s="246"/>
      <c r="R717" s="246"/>
      <c r="S717" s="246"/>
      <c r="T717" s="246"/>
      <c r="U717" s="246"/>
      <c r="V717" s="246"/>
      <c r="W717" s="248"/>
      <c r="AN717" s="250"/>
      <c r="AO717" s="250"/>
      <c r="AP717" s="250"/>
      <c r="AV717" s="250"/>
      <c r="AW717" s="250"/>
      <c r="AX717" s="250"/>
      <c r="BR717" s="249"/>
      <c r="BS717" s="249"/>
    </row>
    <row r="718" spans="11:71" ht="15.75" customHeight="1" x14ac:dyDescent="0.25">
      <c r="K718" s="245"/>
      <c r="N718" s="246"/>
      <c r="O718" s="246"/>
      <c r="P718" s="247"/>
      <c r="Q718" s="246"/>
      <c r="R718" s="246"/>
      <c r="S718" s="246"/>
      <c r="T718" s="246"/>
      <c r="U718" s="246"/>
      <c r="V718" s="246"/>
      <c r="W718" s="248"/>
      <c r="AN718" s="250"/>
      <c r="AO718" s="250"/>
      <c r="AP718" s="250"/>
      <c r="AV718" s="250"/>
      <c r="AW718" s="250"/>
      <c r="AX718" s="250"/>
      <c r="BR718" s="249"/>
      <c r="BS718" s="249"/>
    </row>
    <row r="719" spans="11:71" ht="15.75" customHeight="1" x14ac:dyDescent="0.25">
      <c r="K719" s="245"/>
      <c r="N719" s="246"/>
      <c r="O719" s="246"/>
      <c r="P719" s="247"/>
      <c r="Q719" s="246"/>
      <c r="R719" s="246"/>
      <c r="S719" s="246"/>
      <c r="T719" s="246"/>
      <c r="U719" s="246"/>
      <c r="V719" s="246"/>
      <c r="W719" s="248"/>
      <c r="AN719" s="250"/>
      <c r="AO719" s="250"/>
      <c r="AP719" s="250"/>
      <c r="AV719" s="250"/>
      <c r="AW719" s="250"/>
      <c r="AX719" s="250"/>
      <c r="BR719" s="249"/>
      <c r="BS719" s="249"/>
    </row>
    <row r="720" spans="11:71" ht="15.75" customHeight="1" x14ac:dyDescent="0.25">
      <c r="K720" s="245"/>
      <c r="N720" s="246"/>
      <c r="O720" s="246"/>
      <c r="P720" s="247"/>
      <c r="Q720" s="246"/>
      <c r="R720" s="246"/>
      <c r="S720" s="246"/>
      <c r="T720" s="246"/>
      <c r="U720" s="246"/>
      <c r="V720" s="246"/>
      <c r="W720" s="248"/>
      <c r="AN720" s="250"/>
      <c r="AO720" s="250"/>
      <c r="AP720" s="250"/>
      <c r="AV720" s="250"/>
      <c r="AW720" s="250"/>
      <c r="AX720" s="250"/>
      <c r="BR720" s="249"/>
      <c r="BS720" s="249"/>
    </row>
    <row r="721" spans="11:71" ht="15.75" customHeight="1" x14ac:dyDescent="0.25">
      <c r="K721" s="245"/>
      <c r="N721" s="246"/>
      <c r="O721" s="246"/>
      <c r="P721" s="247"/>
      <c r="Q721" s="246"/>
      <c r="R721" s="246"/>
      <c r="S721" s="246"/>
      <c r="T721" s="246"/>
      <c r="U721" s="246"/>
      <c r="V721" s="246"/>
      <c r="W721" s="248"/>
      <c r="AN721" s="250"/>
      <c r="AO721" s="250"/>
      <c r="AP721" s="250"/>
      <c r="AV721" s="250"/>
      <c r="AW721" s="250"/>
      <c r="AX721" s="250"/>
      <c r="BR721" s="249"/>
      <c r="BS721" s="249"/>
    </row>
    <row r="722" spans="11:71" ht="15.75" customHeight="1" x14ac:dyDescent="0.25">
      <c r="K722" s="245"/>
      <c r="N722" s="246"/>
      <c r="O722" s="246"/>
      <c r="P722" s="247"/>
      <c r="Q722" s="246"/>
      <c r="R722" s="246"/>
      <c r="S722" s="246"/>
      <c r="T722" s="246"/>
      <c r="U722" s="246"/>
      <c r="V722" s="246"/>
      <c r="W722" s="248"/>
      <c r="AN722" s="250"/>
      <c r="AO722" s="250"/>
      <c r="AP722" s="250"/>
      <c r="AV722" s="250"/>
      <c r="AW722" s="250"/>
      <c r="AX722" s="250"/>
      <c r="BR722" s="249"/>
      <c r="BS722" s="249"/>
    </row>
    <row r="723" spans="11:71" ht="15.75" customHeight="1" x14ac:dyDescent="0.25">
      <c r="K723" s="245"/>
      <c r="N723" s="246"/>
      <c r="O723" s="246"/>
      <c r="P723" s="247"/>
      <c r="Q723" s="246"/>
      <c r="R723" s="246"/>
      <c r="S723" s="246"/>
      <c r="T723" s="246"/>
      <c r="U723" s="246"/>
      <c r="V723" s="246"/>
      <c r="W723" s="248"/>
      <c r="AN723" s="250"/>
      <c r="AO723" s="250"/>
      <c r="AP723" s="250"/>
      <c r="AV723" s="250"/>
      <c r="AW723" s="250"/>
      <c r="AX723" s="250"/>
      <c r="BR723" s="249"/>
      <c r="BS723" s="249"/>
    </row>
    <row r="724" spans="11:71" ht="15.75" customHeight="1" x14ac:dyDescent="0.25">
      <c r="K724" s="245"/>
      <c r="N724" s="246"/>
      <c r="O724" s="246"/>
      <c r="P724" s="247"/>
      <c r="Q724" s="246"/>
      <c r="R724" s="246"/>
      <c r="S724" s="246"/>
      <c r="T724" s="246"/>
      <c r="U724" s="246"/>
      <c r="V724" s="246"/>
      <c r="W724" s="248"/>
      <c r="AN724" s="250"/>
      <c r="AO724" s="250"/>
      <c r="AP724" s="250"/>
      <c r="AV724" s="250"/>
      <c r="AW724" s="250"/>
      <c r="AX724" s="250"/>
      <c r="BR724" s="249"/>
      <c r="BS724" s="249"/>
    </row>
    <row r="725" spans="11:71" ht="15.75" customHeight="1" x14ac:dyDescent="0.25">
      <c r="K725" s="245"/>
      <c r="N725" s="246"/>
      <c r="O725" s="246"/>
      <c r="P725" s="247"/>
      <c r="Q725" s="246"/>
      <c r="R725" s="246"/>
      <c r="S725" s="246"/>
      <c r="T725" s="246"/>
      <c r="U725" s="246"/>
      <c r="V725" s="246"/>
      <c r="W725" s="248"/>
      <c r="AN725" s="250"/>
      <c r="AO725" s="250"/>
      <c r="AP725" s="250"/>
      <c r="AV725" s="250"/>
      <c r="AW725" s="250"/>
      <c r="AX725" s="250"/>
      <c r="BR725" s="249"/>
      <c r="BS725" s="249"/>
    </row>
    <row r="726" spans="11:71" ht="15.75" customHeight="1" x14ac:dyDescent="0.25">
      <c r="K726" s="245"/>
      <c r="N726" s="246"/>
      <c r="O726" s="246"/>
      <c r="P726" s="247"/>
      <c r="Q726" s="246"/>
      <c r="R726" s="246"/>
      <c r="S726" s="246"/>
      <c r="T726" s="246"/>
      <c r="U726" s="246"/>
      <c r="V726" s="246"/>
      <c r="W726" s="248"/>
      <c r="AN726" s="250"/>
      <c r="AO726" s="250"/>
      <c r="AP726" s="250"/>
      <c r="AV726" s="250"/>
      <c r="AW726" s="250"/>
      <c r="AX726" s="250"/>
      <c r="BR726" s="249"/>
      <c r="BS726" s="249"/>
    </row>
    <row r="727" spans="11:71" ht="15.75" customHeight="1" x14ac:dyDescent="0.25">
      <c r="K727" s="245"/>
      <c r="N727" s="246"/>
      <c r="O727" s="246"/>
      <c r="P727" s="247"/>
      <c r="Q727" s="246"/>
      <c r="R727" s="246"/>
      <c r="S727" s="246"/>
      <c r="T727" s="246"/>
      <c r="U727" s="246"/>
      <c r="V727" s="246"/>
      <c r="W727" s="248"/>
      <c r="AN727" s="250"/>
      <c r="AO727" s="250"/>
      <c r="AP727" s="250"/>
      <c r="AV727" s="250"/>
      <c r="AW727" s="250"/>
      <c r="AX727" s="250"/>
      <c r="BR727" s="249"/>
      <c r="BS727" s="249"/>
    </row>
    <row r="728" spans="11:71" ht="15.75" customHeight="1" x14ac:dyDescent="0.25">
      <c r="K728" s="245"/>
      <c r="N728" s="246"/>
      <c r="O728" s="246"/>
      <c r="P728" s="247"/>
      <c r="Q728" s="246"/>
      <c r="R728" s="246"/>
      <c r="S728" s="246"/>
      <c r="T728" s="246"/>
      <c r="U728" s="246"/>
      <c r="V728" s="246"/>
      <c r="W728" s="248"/>
      <c r="AN728" s="250"/>
      <c r="AO728" s="250"/>
      <c r="AP728" s="250"/>
      <c r="AV728" s="250"/>
      <c r="AW728" s="250"/>
      <c r="AX728" s="250"/>
      <c r="BR728" s="249"/>
      <c r="BS728" s="249"/>
    </row>
    <row r="729" spans="11:71" ht="15.75" customHeight="1" x14ac:dyDescent="0.25">
      <c r="K729" s="245"/>
      <c r="N729" s="246"/>
      <c r="O729" s="246"/>
      <c r="P729" s="247"/>
      <c r="Q729" s="246"/>
      <c r="R729" s="246"/>
      <c r="S729" s="246"/>
      <c r="T729" s="246"/>
      <c r="U729" s="246"/>
      <c r="V729" s="246"/>
      <c r="W729" s="248"/>
      <c r="AN729" s="250"/>
      <c r="AO729" s="250"/>
      <c r="AP729" s="250"/>
      <c r="AV729" s="250"/>
      <c r="AW729" s="250"/>
      <c r="AX729" s="250"/>
      <c r="BR729" s="249"/>
      <c r="BS729" s="249"/>
    </row>
    <row r="730" spans="11:71" ht="15.75" customHeight="1" x14ac:dyDescent="0.25">
      <c r="K730" s="245"/>
      <c r="N730" s="246"/>
      <c r="O730" s="246"/>
      <c r="P730" s="247"/>
      <c r="Q730" s="246"/>
      <c r="R730" s="246"/>
      <c r="S730" s="246"/>
      <c r="T730" s="246"/>
      <c r="U730" s="246"/>
      <c r="V730" s="246"/>
      <c r="W730" s="248"/>
      <c r="AN730" s="250"/>
      <c r="AO730" s="250"/>
      <c r="AP730" s="250"/>
      <c r="AV730" s="250"/>
      <c r="AW730" s="250"/>
      <c r="AX730" s="250"/>
      <c r="BR730" s="249"/>
      <c r="BS730" s="249"/>
    </row>
    <row r="731" spans="11:71" ht="15.75" customHeight="1" x14ac:dyDescent="0.25">
      <c r="K731" s="245"/>
      <c r="N731" s="246"/>
      <c r="O731" s="246"/>
      <c r="P731" s="247"/>
      <c r="Q731" s="246"/>
      <c r="R731" s="246"/>
      <c r="S731" s="246"/>
      <c r="T731" s="246"/>
      <c r="U731" s="246"/>
      <c r="V731" s="246"/>
      <c r="W731" s="248"/>
      <c r="AN731" s="250"/>
      <c r="AO731" s="250"/>
      <c r="AP731" s="250"/>
      <c r="AV731" s="250"/>
      <c r="AW731" s="250"/>
      <c r="AX731" s="250"/>
      <c r="BR731" s="249"/>
      <c r="BS731" s="249"/>
    </row>
    <row r="732" spans="11:71" ht="15.75" customHeight="1" x14ac:dyDescent="0.25">
      <c r="K732" s="245"/>
      <c r="N732" s="246"/>
      <c r="O732" s="246"/>
      <c r="P732" s="247"/>
      <c r="Q732" s="246"/>
      <c r="R732" s="246"/>
      <c r="S732" s="246"/>
      <c r="T732" s="246"/>
      <c r="U732" s="246"/>
      <c r="V732" s="246"/>
      <c r="W732" s="248"/>
      <c r="AN732" s="250"/>
      <c r="AO732" s="250"/>
      <c r="AP732" s="250"/>
      <c r="AV732" s="250"/>
      <c r="AW732" s="250"/>
      <c r="AX732" s="250"/>
      <c r="BR732" s="249"/>
      <c r="BS732" s="249"/>
    </row>
    <row r="733" spans="11:71" ht="15.75" customHeight="1" x14ac:dyDescent="0.25">
      <c r="K733" s="245"/>
      <c r="N733" s="246"/>
      <c r="O733" s="246"/>
      <c r="P733" s="247"/>
      <c r="Q733" s="246"/>
      <c r="R733" s="246"/>
      <c r="S733" s="246"/>
      <c r="T733" s="246"/>
      <c r="U733" s="246"/>
      <c r="V733" s="246"/>
      <c r="W733" s="248"/>
      <c r="AN733" s="250"/>
      <c r="AO733" s="250"/>
      <c r="AP733" s="250"/>
      <c r="AV733" s="250"/>
      <c r="AW733" s="250"/>
      <c r="AX733" s="250"/>
      <c r="BR733" s="249"/>
      <c r="BS733" s="249"/>
    </row>
    <row r="734" spans="11:71" ht="15.75" customHeight="1" x14ac:dyDescent="0.25">
      <c r="K734" s="245"/>
      <c r="N734" s="246"/>
      <c r="O734" s="246"/>
      <c r="P734" s="247"/>
      <c r="Q734" s="246"/>
      <c r="R734" s="246"/>
      <c r="S734" s="246"/>
      <c r="T734" s="246"/>
      <c r="U734" s="246"/>
      <c r="V734" s="246"/>
      <c r="W734" s="248"/>
      <c r="AN734" s="250"/>
      <c r="AO734" s="250"/>
      <c r="AP734" s="250"/>
      <c r="AV734" s="250"/>
      <c r="AW734" s="250"/>
      <c r="AX734" s="250"/>
      <c r="BR734" s="249"/>
      <c r="BS734" s="249"/>
    </row>
    <row r="735" spans="11:71" ht="15.75" customHeight="1" x14ac:dyDescent="0.25">
      <c r="K735" s="245"/>
      <c r="N735" s="246"/>
      <c r="O735" s="246"/>
      <c r="P735" s="247"/>
      <c r="Q735" s="246"/>
      <c r="R735" s="246"/>
      <c r="S735" s="246"/>
      <c r="T735" s="246"/>
      <c r="U735" s="246"/>
      <c r="V735" s="246"/>
      <c r="W735" s="248"/>
      <c r="AN735" s="250"/>
      <c r="AO735" s="250"/>
      <c r="AP735" s="250"/>
      <c r="AV735" s="250"/>
      <c r="AW735" s="250"/>
      <c r="AX735" s="250"/>
      <c r="BR735" s="249"/>
      <c r="BS735" s="249"/>
    </row>
    <row r="736" spans="11:71" ht="15.75" customHeight="1" x14ac:dyDescent="0.25">
      <c r="K736" s="245"/>
      <c r="N736" s="246"/>
      <c r="O736" s="246"/>
      <c r="P736" s="247"/>
      <c r="Q736" s="246"/>
      <c r="R736" s="246"/>
      <c r="S736" s="246"/>
      <c r="T736" s="246"/>
      <c r="U736" s="246"/>
      <c r="V736" s="246"/>
      <c r="W736" s="248"/>
      <c r="AN736" s="250"/>
      <c r="AO736" s="250"/>
      <c r="AP736" s="250"/>
      <c r="AV736" s="250"/>
      <c r="AW736" s="250"/>
      <c r="AX736" s="250"/>
      <c r="BR736" s="249"/>
      <c r="BS736" s="249"/>
    </row>
    <row r="737" spans="11:71" ht="15.75" customHeight="1" x14ac:dyDescent="0.25">
      <c r="K737" s="245"/>
      <c r="N737" s="246"/>
      <c r="O737" s="246"/>
      <c r="P737" s="247"/>
      <c r="Q737" s="246"/>
      <c r="R737" s="246"/>
      <c r="S737" s="246"/>
      <c r="T737" s="246"/>
      <c r="U737" s="246"/>
      <c r="V737" s="246"/>
      <c r="W737" s="248"/>
      <c r="AN737" s="250"/>
      <c r="AO737" s="250"/>
      <c r="AP737" s="250"/>
      <c r="AV737" s="250"/>
      <c r="AW737" s="250"/>
      <c r="AX737" s="250"/>
      <c r="BR737" s="249"/>
      <c r="BS737" s="249"/>
    </row>
    <row r="738" spans="11:71" ht="15.75" customHeight="1" x14ac:dyDescent="0.25">
      <c r="K738" s="245"/>
      <c r="N738" s="246"/>
      <c r="O738" s="246"/>
      <c r="P738" s="247"/>
      <c r="Q738" s="246"/>
      <c r="R738" s="246"/>
      <c r="S738" s="246"/>
      <c r="T738" s="246"/>
      <c r="U738" s="246"/>
      <c r="V738" s="246"/>
      <c r="W738" s="248"/>
      <c r="AN738" s="250"/>
      <c r="AO738" s="250"/>
      <c r="AP738" s="250"/>
      <c r="AV738" s="250"/>
      <c r="AW738" s="250"/>
      <c r="AX738" s="250"/>
      <c r="BR738" s="249"/>
      <c r="BS738" s="249"/>
    </row>
    <row r="739" spans="11:71" ht="15.75" customHeight="1" x14ac:dyDescent="0.25">
      <c r="K739" s="245"/>
      <c r="N739" s="246"/>
      <c r="O739" s="246"/>
      <c r="P739" s="247"/>
      <c r="Q739" s="246"/>
      <c r="R739" s="246"/>
      <c r="S739" s="246"/>
      <c r="T739" s="246"/>
      <c r="U739" s="246"/>
      <c r="V739" s="246"/>
      <c r="W739" s="248"/>
      <c r="AN739" s="250"/>
      <c r="AO739" s="250"/>
      <c r="AP739" s="250"/>
      <c r="AV739" s="250"/>
      <c r="AW739" s="250"/>
      <c r="AX739" s="250"/>
      <c r="BR739" s="249"/>
      <c r="BS739" s="249"/>
    </row>
    <row r="740" spans="11:71" ht="15.75" customHeight="1" x14ac:dyDescent="0.25">
      <c r="K740" s="245"/>
      <c r="N740" s="246"/>
      <c r="O740" s="246"/>
      <c r="P740" s="247"/>
      <c r="Q740" s="246"/>
      <c r="R740" s="246"/>
      <c r="S740" s="246"/>
      <c r="T740" s="246"/>
      <c r="U740" s="246"/>
      <c r="V740" s="246"/>
      <c r="W740" s="248"/>
      <c r="AN740" s="250"/>
      <c r="AO740" s="250"/>
      <c r="AP740" s="250"/>
      <c r="AV740" s="250"/>
      <c r="AW740" s="250"/>
      <c r="AX740" s="250"/>
      <c r="BR740" s="249"/>
      <c r="BS740" s="249"/>
    </row>
    <row r="741" spans="11:71" ht="15.75" customHeight="1" x14ac:dyDescent="0.25">
      <c r="K741" s="245"/>
      <c r="N741" s="246"/>
      <c r="O741" s="246"/>
      <c r="P741" s="247"/>
      <c r="Q741" s="246"/>
      <c r="R741" s="246"/>
      <c r="S741" s="246"/>
      <c r="T741" s="246"/>
      <c r="U741" s="246"/>
      <c r="V741" s="246"/>
      <c r="W741" s="248"/>
      <c r="AN741" s="250"/>
      <c r="AO741" s="250"/>
      <c r="AP741" s="250"/>
      <c r="AV741" s="250"/>
      <c r="AW741" s="250"/>
      <c r="AX741" s="250"/>
      <c r="BR741" s="249"/>
      <c r="BS741" s="249"/>
    </row>
    <row r="742" spans="11:71" ht="15.75" customHeight="1" x14ac:dyDescent="0.25">
      <c r="K742" s="245"/>
      <c r="N742" s="246"/>
      <c r="O742" s="246"/>
      <c r="P742" s="247"/>
      <c r="Q742" s="246"/>
      <c r="R742" s="246"/>
      <c r="S742" s="246"/>
      <c r="T742" s="246"/>
      <c r="U742" s="246"/>
      <c r="V742" s="246"/>
      <c r="W742" s="248"/>
      <c r="AN742" s="250"/>
      <c r="AO742" s="250"/>
      <c r="AP742" s="250"/>
      <c r="AV742" s="250"/>
      <c r="AW742" s="250"/>
      <c r="AX742" s="250"/>
      <c r="BR742" s="249"/>
      <c r="BS742" s="249"/>
    </row>
    <row r="743" spans="11:71" ht="15.75" customHeight="1" x14ac:dyDescent="0.25">
      <c r="K743" s="245"/>
      <c r="N743" s="246"/>
      <c r="O743" s="246"/>
      <c r="P743" s="247"/>
      <c r="Q743" s="246"/>
      <c r="R743" s="246"/>
      <c r="S743" s="246"/>
      <c r="T743" s="246"/>
      <c r="U743" s="246"/>
      <c r="V743" s="246"/>
      <c r="W743" s="248"/>
      <c r="AN743" s="250"/>
      <c r="AO743" s="250"/>
      <c r="AP743" s="250"/>
      <c r="AV743" s="250"/>
      <c r="AW743" s="250"/>
      <c r="AX743" s="250"/>
      <c r="BR743" s="249"/>
      <c r="BS743" s="249"/>
    </row>
    <row r="744" spans="11:71" ht="15.75" customHeight="1" x14ac:dyDescent="0.25">
      <c r="K744" s="245"/>
      <c r="N744" s="246"/>
      <c r="O744" s="246"/>
      <c r="P744" s="247"/>
      <c r="Q744" s="246"/>
      <c r="R744" s="246"/>
      <c r="S744" s="246"/>
      <c r="T744" s="246"/>
      <c r="U744" s="246"/>
      <c r="V744" s="246"/>
      <c r="W744" s="248"/>
      <c r="AN744" s="250"/>
      <c r="AO744" s="250"/>
      <c r="AP744" s="250"/>
      <c r="AV744" s="250"/>
      <c r="AW744" s="250"/>
      <c r="AX744" s="250"/>
      <c r="BR744" s="249"/>
      <c r="BS744" s="249"/>
    </row>
    <row r="745" spans="11:71" ht="15.75" customHeight="1" x14ac:dyDescent="0.25">
      <c r="K745" s="245"/>
      <c r="N745" s="246"/>
      <c r="O745" s="246"/>
      <c r="P745" s="247"/>
      <c r="Q745" s="246"/>
      <c r="R745" s="246"/>
      <c r="S745" s="246"/>
      <c r="T745" s="246"/>
      <c r="U745" s="246"/>
      <c r="V745" s="246"/>
      <c r="W745" s="248"/>
      <c r="AN745" s="250"/>
      <c r="AO745" s="250"/>
      <c r="AP745" s="250"/>
      <c r="AV745" s="250"/>
      <c r="AW745" s="250"/>
      <c r="AX745" s="250"/>
      <c r="BR745" s="249"/>
      <c r="BS745" s="249"/>
    </row>
    <row r="746" spans="11:71" ht="15.75" customHeight="1" x14ac:dyDescent="0.25">
      <c r="K746" s="245"/>
      <c r="N746" s="246"/>
      <c r="O746" s="246"/>
      <c r="P746" s="247"/>
      <c r="Q746" s="246"/>
      <c r="R746" s="246"/>
      <c r="S746" s="246"/>
      <c r="T746" s="246"/>
      <c r="U746" s="246"/>
      <c r="V746" s="246"/>
      <c r="W746" s="248"/>
      <c r="AN746" s="250"/>
      <c r="AO746" s="250"/>
      <c r="AP746" s="250"/>
      <c r="AV746" s="250"/>
      <c r="AW746" s="250"/>
      <c r="AX746" s="250"/>
      <c r="BR746" s="249"/>
      <c r="BS746" s="249"/>
    </row>
    <row r="747" spans="11:71" ht="15.75" customHeight="1" x14ac:dyDescent="0.25">
      <c r="K747" s="245"/>
      <c r="N747" s="246"/>
      <c r="O747" s="246"/>
      <c r="P747" s="247"/>
      <c r="Q747" s="246"/>
      <c r="R747" s="246"/>
      <c r="S747" s="246"/>
      <c r="T747" s="246"/>
      <c r="U747" s="246"/>
      <c r="V747" s="246"/>
      <c r="W747" s="248"/>
      <c r="AN747" s="250"/>
      <c r="AO747" s="250"/>
      <c r="AP747" s="250"/>
      <c r="AV747" s="250"/>
      <c r="AW747" s="250"/>
      <c r="AX747" s="250"/>
      <c r="BR747" s="249"/>
      <c r="BS747" s="249"/>
    </row>
    <row r="748" spans="11:71" ht="15.75" customHeight="1" x14ac:dyDescent="0.25">
      <c r="K748" s="245"/>
      <c r="N748" s="246"/>
      <c r="O748" s="246"/>
      <c r="P748" s="247"/>
      <c r="Q748" s="246"/>
      <c r="R748" s="246"/>
      <c r="S748" s="246"/>
      <c r="T748" s="246"/>
      <c r="U748" s="246"/>
      <c r="V748" s="246"/>
      <c r="W748" s="248"/>
      <c r="AN748" s="250"/>
      <c r="AO748" s="250"/>
      <c r="AP748" s="250"/>
      <c r="AV748" s="250"/>
      <c r="AW748" s="250"/>
      <c r="AX748" s="250"/>
      <c r="BR748" s="249"/>
      <c r="BS748" s="249"/>
    </row>
    <row r="749" spans="11:71" ht="15.75" customHeight="1" x14ac:dyDescent="0.25">
      <c r="K749" s="245"/>
      <c r="N749" s="246"/>
      <c r="O749" s="246"/>
      <c r="P749" s="247"/>
      <c r="Q749" s="246"/>
      <c r="R749" s="246"/>
      <c r="S749" s="246"/>
      <c r="T749" s="246"/>
      <c r="U749" s="246"/>
      <c r="V749" s="246"/>
      <c r="W749" s="248"/>
      <c r="AN749" s="250"/>
      <c r="AO749" s="250"/>
      <c r="AP749" s="250"/>
      <c r="AV749" s="250"/>
      <c r="AW749" s="250"/>
      <c r="AX749" s="250"/>
      <c r="BR749" s="249"/>
      <c r="BS749" s="249"/>
    </row>
    <row r="750" spans="11:71" ht="15.75" customHeight="1" x14ac:dyDescent="0.25">
      <c r="K750" s="245"/>
      <c r="N750" s="246"/>
      <c r="O750" s="246"/>
      <c r="P750" s="247"/>
      <c r="Q750" s="246"/>
      <c r="R750" s="246"/>
      <c r="S750" s="246"/>
      <c r="T750" s="246"/>
      <c r="U750" s="246"/>
      <c r="V750" s="246"/>
      <c r="W750" s="248"/>
      <c r="AN750" s="250"/>
      <c r="AO750" s="250"/>
      <c r="AP750" s="250"/>
      <c r="AV750" s="250"/>
      <c r="AW750" s="250"/>
      <c r="AX750" s="250"/>
      <c r="BR750" s="249"/>
      <c r="BS750" s="249"/>
    </row>
    <row r="751" spans="11:71" ht="15.75" customHeight="1" x14ac:dyDescent="0.25">
      <c r="K751" s="245"/>
      <c r="N751" s="246"/>
      <c r="O751" s="246"/>
      <c r="P751" s="247"/>
      <c r="Q751" s="246"/>
      <c r="R751" s="246"/>
      <c r="S751" s="246"/>
      <c r="T751" s="246"/>
      <c r="U751" s="246"/>
      <c r="V751" s="246"/>
      <c r="W751" s="248"/>
      <c r="AN751" s="250"/>
      <c r="AO751" s="250"/>
      <c r="AP751" s="250"/>
      <c r="AV751" s="250"/>
      <c r="AW751" s="250"/>
      <c r="AX751" s="250"/>
      <c r="BR751" s="249"/>
      <c r="BS751" s="249"/>
    </row>
    <row r="752" spans="11:71" ht="15.75" customHeight="1" x14ac:dyDescent="0.25">
      <c r="K752" s="245"/>
      <c r="N752" s="246"/>
      <c r="O752" s="246"/>
      <c r="P752" s="247"/>
      <c r="Q752" s="246"/>
      <c r="R752" s="246"/>
      <c r="S752" s="246"/>
      <c r="T752" s="246"/>
      <c r="U752" s="246"/>
      <c r="V752" s="246"/>
      <c r="W752" s="248"/>
      <c r="AN752" s="250"/>
      <c r="AO752" s="250"/>
      <c r="AP752" s="250"/>
      <c r="AV752" s="250"/>
      <c r="AW752" s="250"/>
      <c r="AX752" s="250"/>
      <c r="BR752" s="249"/>
      <c r="BS752" s="249"/>
    </row>
    <row r="753" spans="11:71" ht="15.75" customHeight="1" x14ac:dyDescent="0.25">
      <c r="K753" s="245"/>
      <c r="N753" s="246"/>
      <c r="O753" s="246"/>
      <c r="P753" s="247"/>
      <c r="Q753" s="246"/>
      <c r="R753" s="246"/>
      <c r="S753" s="246"/>
      <c r="T753" s="246"/>
      <c r="U753" s="246"/>
      <c r="V753" s="246"/>
      <c r="W753" s="248"/>
      <c r="AN753" s="250"/>
      <c r="AO753" s="250"/>
      <c r="AP753" s="250"/>
      <c r="AV753" s="250"/>
      <c r="AW753" s="250"/>
      <c r="AX753" s="250"/>
      <c r="BR753" s="249"/>
      <c r="BS753" s="249"/>
    </row>
    <row r="754" spans="11:71" ht="15.75" customHeight="1" x14ac:dyDescent="0.25">
      <c r="K754" s="245"/>
      <c r="N754" s="246"/>
      <c r="O754" s="246"/>
      <c r="P754" s="247"/>
      <c r="Q754" s="246"/>
      <c r="R754" s="246"/>
      <c r="S754" s="246"/>
      <c r="T754" s="246"/>
      <c r="U754" s="246"/>
      <c r="V754" s="246"/>
      <c r="W754" s="248"/>
      <c r="AN754" s="250"/>
      <c r="AO754" s="250"/>
      <c r="AP754" s="250"/>
      <c r="AV754" s="250"/>
      <c r="AW754" s="250"/>
      <c r="AX754" s="250"/>
      <c r="BR754" s="249"/>
      <c r="BS754" s="249"/>
    </row>
    <row r="755" spans="11:71" ht="15.75" customHeight="1" x14ac:dyDescent="0.25">
      <c r="K755" s="245"/>
      <c r="N755" s="246"/>
      <c r="O755" s="246"/>
      <c r="P755" s="247"/>
      <c r="Q755" s="246"/>
      <c r="R755" s="246"/>
      <c r="S755" s="246"/>
      <c r="T755" s="246"/>
      <c r="U755" s="246"/>
      <c r="V755" s="246"/>
      <c r="W755" s="248"/>
      <c r="AN755" s="250"/>
      <c r="AO755" s="250"/>
      <c r="AP755" s="250"/>
      <c r="AV755" s="250"/>
      <c r="AW755" s="250"/>
      <c r="AX755" s="250"/>
      <c r="BR755" s="249"/>
      <c r="BS755" s="249"/>
    </row>
    <row r="756" spans="11:71" ht="15.75" customHeight="1" x14ac:dyDescent="0.25">
      <c r="K756" s="245"/>
      <c r="N756" s="246"/>
      <c r="O756" s="246"/>
      <c r="P756" s="247"/>
      <c r="Q756" s="246"/>
      <c r="R756" s="246"/>
      <c r="S756" s="246"/>
      <c r="T756" s="246"/>
      <c r="U756" s="246"/>
      <c r="V756" s="246"/>
      <c r="W756" s="248"/>
      <c r="AN756" s="250"/>
      <c r="AO756" s="250"/>
      <c r="AP756" s="250"/>
      <c r="AV756" s="250"/>
      <c r="AW756" s="250"/>
      <c r="AX756" s="250"/>
      <c r="BR756" s="249"/>
      <c r="BS756" s="249"/>
    </row>
    <row r="757" spans="11:71" ht="15.75" customHeight="1" x14ac:dyDescent="0.25">
      <c r="K757" s="245"/>
      <c r="N757" s="246"/>
      <c r="O757" s="246"/>
      <c r="P757" s="247"/>
      <c r="Q757" s="246"/>
      <c r="R757" s="246"/>
      <c r="S757" s="246"/>
      <c r="T757" s="246"/>
      <c r="U757" s="246"/>
      <c r="V757" s="246"/>
      <c r="W757" s="248"/>
      <c r="AN757" s="250"/>
      <c r="AO757" s="250"/>
      <c r="AP757" s="250"/>
      <c r="AV757" s="250"/>
      <c r="AW757" s="250"/>
      <c r="AX757" s="250"/>
      <c r="BR757" s="249"/>
      <c r="BS757" s="249"/>
    </row>
    <row r="758" spans="11:71" ht="15.75" customHeight="1" x14ac:dyDescent="0.25">
      <c r="K758" s="245"/>
      <c r="N758" s="246"/>
      <c r="O758" s="246"/>
      <c r="P758" s="247"/>
      <c r="Q758" s="246"/>
      <c r="R758" s="246"/>
      <c r="S758" s="246"/>
      <c r="T758" s="246"/>
      <c r="U758" s="246"/>
      <c r="V758" s="246"/>
      <c r="W758" s="248"/>
      <c r="AN758" s="250"/>
      <c r="AO758" s="250"/>
      <c r="AP758" s="250"/>
      <c r="AV758" s="250"/>
      <c r="AW758" s="250"/>
      <c r="AX758" s="250"/>
      <c r="BR758" s="249"/>
      <c r="BS758" s="249"/>
    </row>
    <row r="759" spans="11:71" ht="15.75" customHeight="1" x14ac:dyDescent="0.25">
      <c r="K759" s="245"/>
      <c r="N759" s="246"/>
      <c r="O759" s="246"/>
      <c r="P759" s="247"/>
      <c r="Q759" s="246"/>
      <c r="R759" s="246"/>
      <c r="S759" s="246"/>
      <c r="T759" s="246"/>
      <c r="U759" s="246"/>
      <c r="V759" s="246"/>
      <c r="W759" s="248"/>
      <c r="AN759" s="250"/>
      <c r="AO759" s="250"/>
      <c r="AP759" s="250"/>
      <c r="AV759" s="250"/>
      <c r="AW759" s="250"/>
      <c r="AX759" s="250"/>
      <c r="BR759" s="249"/>
      <c r="BS759" s="249"/>
    </row>
    <row r="760" spans="11:71" ht="15.75" customHeight="1" x14ac:dyDescent="0.25">
      <c r="K760" s="245"/>
      <c r="N760" s="246"/>
      <c r="O760" s="246"/>
      <c r="P760" s="247"/>
      <c r="Q760" s="246"/>
      <c r="R760" s="246"/>
      <c r="S760" s="246"/>
      <c r="T760" s="246"/>
      <c r="U760" s="246"/>
      <c r="V760" s="246"/>
      <c r="W760" s="248"/>
      <c r="AN760" s="250"/>
      <c r="AO760" s="250"/>
      <c r="AP760" s="250"/>
      <c r="AV760" s="250"/>
      <c r="AW760" s="250"/>
      <c r="AX760" s="250"/>
      <c r="BR760" s="249"/>
      <c r="BS760" s="249"/>
    </row>
    <row r="761" spans="11:71" ht="15.75" customHeight="1" x14ac:dyDescent="0.25">
      <c r="K761" s="245"/>
      <c r="N761" s="246"/>
      <c r="O761" s="246"/>
      <c r="P761" s="247"/>
      <c r="Q761" s="246"/>
      <c r="R761" s="246"/>
      <c r="S761" s="246"/>
      <c r="T761" s="246"/>
      <c r="U761" s="246"/>
      <c r="V761" s="246"/>
      <c r="W761" s="248"/>
      <c r="AN761" s="250"/>
      <c r="AO761" s="250"/>
      <c r="AP761" s="250"/>
      <c r="AV761" s="250"/>
      <c r="AW761" s="250"/>
      <c r="AX761" s="250"/>
      <c r="BR761" s="249"/>
      <c r="BS761" s="249"/>
    </row>
    <row r="762" spans="11:71" ht="15.75" customHeight="1" x14ac:dyDescent="0.25">
      <c r="K762" s="245"/>
      <c r="N762" s="246"/>
      <c r="O762" s="246"/>
      <c r="P762" s="247"/>
      <c r="Q762" s="246"/>
      <c r="R762" s="246"/>
      <c r="S762" s="246"/>
      <c r="T762" s="246"/>
      <c r="U762" s="246"/>
      <c r="V762" s="246"/>
      <c r="W762" s="248"/>
      <c r="AN762" s="250"/>
      <c r="AO762" s="250"/>
      <c r="AP762" s="250"/>
      <c r="AV762" s="250"/>
      <c r="AW762" s="250"/>
      <c r="AX762" s="250"/>
      <c r="BR762" s="249"/>
      <c r="BS762" s="249"/>
    </row>
    <row r="763" spans="11:71" ht="15.75" customHeight="1" x14ac:dyDescent="0.25">
      <c r="K763" s="245"/>
      <c r="N763" s="246"/>
      <c r="O763" s="246"/>
      <c r="P763" s="247"/>
      <c r="Q763" s="246"/>
      <c r="R763" s="246"/>
      <c r="S763" s="246"/>
      <c r="T763" s="246"/>
      <c r="U763" s="246"/>
      <c r="V763" s="246"/>
      <c r="W763" s="248"/>
      <c r="AN763" s="250"/>
      <c r="AO763" s="250"/>
      <c r="AP763" s="250"/>
      <c r="AV763" s="250"/>
      <c r="AW763" s="250"/>
      <c r="AX763" s="250"/>
      <c r="BR763" s="249"/>
      <c r="BS763" s="249"/>
    </row>
    <row r="764" spans="11:71" ht="15.75" customHeight="1" x14ac:dyDescent="0.25">
      <c r="K764" s="245"/>
      <c r="N764" s="246"/>
      <c r="O764" s="246"/>
      <c r="P764" s="247"/>
      <c r="Q764" s="246"/>
      <c r="R764" s="246"/>
      <c r="S764" s="246"/>
      <c r="T764" s="246"/>
      <c r="U764" s="246"/>
      <c r="V764" s="246"/>
      <c r="W764" s="248"/>
      <c r="AN764" s="250"/>
      <c r="AO764" s="250"/>
      <c r="AP764" s="250"/>
      <c r="AV764" s="250"/>
      <c r="AW764" s="250"/>
      <c r="AX764" s="250"/>
      <c r="BR764" s="249"/>
      <c r="BS764" s="249"/>
    </row>
    <row r="765" spans="11:71" ht="15.75" customHeight="1" x14ac:dyDescent="0.25">
      <c r="K765" s="245"/>
      <c r="N765" s="246"/>
      <c r="O765" s="246"/>
      <c r="P765" s="247"/>
      <c r="Q765" s="246"/>
      <c r="R765" s="246"/>
      <c r="S765" s="246"/>
      <c r="T765" s="246"/>
      <c r="U765" s="246"/>
      <c r="V765" s="246"/>
      <c r="W765" s="248"/>
      <c r="AN765" s="250"/>
      <c r="AO765" s="250"/>
      <c r="AP765" s="250"/>
      <c r="AV765" s="250"/>
      <c r="AW765" s="250"/>
      <c r="AX765" s="250"/>
      <c r="BR765" s="249"/>
      <c r="BS765" s="249"/>
    </row>
    <row r="766" spans="11:71" ht="15.75" customHeight="1" x14ac:dyDescent="0.25">
      <c r="K766" s="245"/>
      <c r="N766" s="246"/>
      <c r="O766" s="246"/>
      <c r="P766" s="247"/>
      <c r="Q766" s="246"/>
      <c r="R766" s="246"/>
      <c r="S766" s="246"/>
      <c r="T766" s="246"/>
      <c r="U766" s="246"/>
      <c r="V766" s="246"/>
      <c r="W766" s="248"/>
      <c r="AN766" s="250"/>
      <c r="AO766" s="250"/>
      <c r="AP766" s="250"/>
      <c r="AV766" s="250"/>
      <c r="AW766" s="250"/>
      <c r="AX766" s="250"/>
      <c r="BR766" s="249"/>
      <c r="BS766" s="249"/>
    </row>
    <row r="767" spans="11:71" ht="15.75" customHeight="1" x14ac:dyDescent="0.25">
      <c r="K767" s="245"/>
      <c r="N767" s="246"/>
      <c r="O767" s="246"/>
      <c r="P767" s="247"/>
      <c r="Q767" s="246"/>
      <c r="R767" s="246"/>
      <c r="S767" s="246"/>
      <c r="T767" s="246"/>
      <c r="U767" s="246"/>
      <c r="V767" s="246"/>
      <c r="W767" s="248"/>
      <c r="AN767" s="250"/>
      <c r="AO767" s="250"/>
      <c r="AP767" s="250"/>
      <c r="AV767" s="250"/>
      <c r="AW767" s="250"/>
      <c r="AX767" s="250"/>
      <c r="BR767" s="249"/>
      <c r="BS767" s="249"/>
    </row>
    <row r="768" spans="11:71" ht="15.75" customHeight="1" x14ac:dyDescent="0.25">
      <c r="K768" s="245"/>
      <c r="N768" s="246"/>
      <c r="O768" s="246"/>
      <c r="P768" s="247"/>
      <c r="Q768" s="246"/>
      <c r="R768" s="246"/>
      <c r="S768" s="246"/>
      <c r="T768" s="246"/>
      <c r="U768" s="246"/>
      <c r="V768" s="246"/>
      <c r="W768" s="248"/>
      <c r="AN768" s="250"/>
      <c r="AO768" s="250"/>
      <c r="AP768" s="250"/>
      <c r="AV768" s="250"/>
      <c r="AW768" s="250"/>
      <c r="AX768" s="250"/>
      <c r="BR768" s="249"/>
      <c r="BS768" s="249"/>
    </row>
    <row r="769" spans="11:71" ht="15.75" customHeight="1" x14ac:dyDescent="0.25">
      <c r="K769" s="245"/>
      <c r="N769" s="246"/>
      <c r="O769" s="246"/>
      <c r="P769" s="247"/>
      <c r="Q769" s="246"/>
      <c r="R769" s="246"/>
      <c r="S769" s="246"/>
      <c r="T769" s="246"/>
      <c r="U769" s="246"/>
      <c r="V769" s="246"/>
      <c r="W769" s="248"/>
      <c r="AN769" s="250"/>
      <c r="AO769" s="250"/>
      <c r="AP769" s="250"/>
      <c r="AV769" s="250"/>
      <c r="AW769" s="250"/>
      <c r="AX769" s="250"/>
      <c r="BR769" s="249"/>
      <c r="BS769" s="249"/>
    </row>
    <row r="770" spans="11:71" ht="15.75" customHeight="1" x14ac:dyDescent="0.25">
      <c r="K770" s="245"/>
      <c r="N770" s="246"/>
      <c r="O770" s="246"/>
      <c r="P770" s="247"/>
      <c r="Q770" s="246"/>
      <c r="R770" s="246"/>
      <c r="S770" s="246"/>
      <c r="T770" s="246"/>
      <c r="U770" s="246"/>
      <c r="V770" s="246"/>
      <c r="W770" s="248"/>
      <c r="AN770" s="250"/>
      <c r="AO770" s="250"/>
      <c r="AP770" s="250"/>
      <c r="AV770" s="250"/>
      <c r="AW770" s="250"/>
      <c r="AX770" s="250"/>
      <c r="BR770" s="249"/>
      <c r="BS770" s="249"/>
    </row>
    <row r="771" spans="11:71" ht="15.75" customHeight="1" x14ac:dyDescent="0.25">
      <c r="K771" s="245"/>
      <c r="N771" s="246"/>
      <c r="O771" s="246"/>
      <c r="P771" s="247"/>
      <c r="Q771" s="246"/>
      <c r="R771" s="246"/>
      <c r="S771" s="246"/>
      <c r="T771" s="246"/>
      <c r="U771" s="246"/>
      <c r="V771" s="246"/>
      <c r="W771" s="248"/>
      <c r="AN771" s="250"/>
      <c r="AO771" s="250"/>
      <c r="AP771" s="250"/>
      <c r="AV771" s="250"/>
      <c r="AW771" s="250"/>
      <c r="AX771" s="250"/>
      <c r="BR771" s="249"/>
      <c r="BS771" s="249"/>
    </row>
    <row r="772" spans="11:71" ht="15.75" customHeight="1" x14ac:dyDescent="0.25">
      <c r="K772" s="245"/>
      <c r="N772" s="246"/>
      <c r="O772" s="246"/>
      <c r="P772" s="247"/>
      <c r="Q772" s="246"/>
      <c r="R772" s="246"/>
      <c r="S772" s="246"/>
      <c r="T772" s="246"/>
      <c r="U772" s="246"/>
      <c r="V772" s="246"/>
      <c r="W772" s="248"/>
      <c r="AN772" s="250"/>
      <c r="AO772" s="250"/>
      <c r="AP772" s="250"/>
      <c r="AV772" s="250"/>
      <c r="AW772" s="250"/>
      <c r="AX772" s="250"/>
      <c r="BR772" s="249"/>
      <c r="BS772" s="249"/>
    </row>
    <row r="773" spans="11:71" ht="15.75" customHeight="1" x14ac:dyDescent="0.25">
      <c r="K773" s="245"/>
      <c r="N773" s="246"/>
      <c r="O773" s="246"/>
      <c r="P773" s="247"/>
      <c r="Q773" s="246"/>
      <c r="R773" s="246"/>
      <c r="S773" s="246"/>
      <c r="T773" s="246"/>
      <c r="U773" s="246"/>
      <c r="V773" s="246"/>
      <c r="W773" s="248"/>
      <c r="AN773" s="250"/>
      <c r="AO773" s="250"/>
      <c r="AP773" s="250"/>
      <c r="AV773" s="250"/>
      <c r="AW773" s="250"/>
      <c r="AX773" s="250"/>
      <c r="BR773" s="249"/>
      <c r="BS773" s="249"/>
    </row>
    <row r="774" spans="11:71" ht="15.75" customHeight="1" x14ac:dyDescent="0.25">
      <c r="K774" s="245"/>
      <c r="N774" s="246"/>
      <c r="O774" s="246"/>
      <c r="P774" s="247"/>
      <c r="Q774" s="246"/>
      <c r="R774" s="246"/>
      <c r="S774" s="246"/>
      <c r="T774" s="246"/>
      <c r="U774" s="246"/>
      <c r="V774" s="246"/>
      <c r="W774" s="248"/>
      <c r="AN774" s="250"/>
      <c r="AO774" s="250"/>
      <c r="AP774" s="250"/>
      <c r="AV774" s="250"/>
      <c r="AW774" s="250"/>
      <c r="AX774" s="250"/>
      <c r="BR774" s="249"/>
      <c r="BS774" s="249"/>
    </row>
    <row r="775" spans="11:71" ht="15.75" customHeight="1" x14ac:dyDescent="0.25">
      <c r="K775" s="245"/>
      <c r="N775" s="246"/>
      <c r="O775" s="246"/>
      <c r="P775" s="247"/>
      <c r="Q775" s="246"/>
      <c r="R775" s="246"/>
      <c r="S775" s="246"/>
      <c r="T775" s="246"/>
      <c r="U775" s="246"/>
      <c r="V775" s="246"/>
      <c r="W775" s="248"/>
      <c r="AN775" s="250"/>
      <c r="AO775" s="250"/>
      <c r="AP775" s="250"/>
      <c r="AV775" s="250"/>
      <c r="AW775" s="250"/>
      <c r="AX775" s="250"/>
      <c r="BR775" s="249"/>
      <c r="BS775" s="249"/>
    </row>
    <row r="776" spans="11:71" ht="15.75" customHeight="1" x14ac:dyDescent="0.25">
      <c r="K776" s="245"/>
      <c r="N776" s="246"/>
      <c r="O776" s="246"/>
      <c r="P776" s="247"/>
      <c r="Q776" s="246"/>
      <c r="R776" s="246"/>
      <c r="S776" s="246"/>
      <c r="T776" s="246"/>
      <c r="U776" s="246"/>
      <c r="V776" s="246"/>
      <c r="W776" s="248"/>
      <c r="AN776" s="250"/>
      <c r="AO776" s="250"/>
      <c r="AP776" s="250"/>
      <c r="AV776" s="250"/>
      <c r="AW776" s="250"/>
      <c r="AX776" s="250"/>
      <c r="BR776" s="249"/>
      <c r="BS776" s="249"/>
    </row>
    <row r="777" spans="11:71" ht="15.75" customHeight="1" x14ac:dyDescent="0.25">
      <c r="K777" s="245"/>
      <c r="N777" s="246"/>
      <c r="O777" s="246"/>
      <c r="P777" s="247"/>
      <c r="Q777" s="246"/>
      <c r="R777" s="246"/>
      <c r="S777" s="246"/>
      <c r="T777" s="246"/>
      <c r="U777" s="246"/>
      <c r="V777" s="246"/>
      <c r="W777" s="248"/>
      <c r="AN777" s="250"/>
      <c r="AO777" s="250"/>
      <c r="AP777" s="250"/>
      <c r="AV777" s="250"/>
      <c r="AW777" s="250"/>
      <c r="AX777" s="250"/>
      <c r="BR777" s="249"/>
      <c r="BS777" s="249"/>
    </row>
    <row r="778" spans="11:71" ht="15.75" customHeight="1" x14ac:dyDescent="0.25">
      <c r="K778" s="245"/>
      <c r="N778" s="246"/>
      <c r="O778" s="246"/>
      <c r="P778" s="247"/>
      <c r="Q778" s="246"/>
      <c r="R778" s="246"/>
      <c r="S778" s="246"/>
      <c r="T778" s="246"/>
      <c r="U778" s="246"/>
      <c r="V778" s="246"/>
      <c r="W778" s="248"/>
      <c r="AN778" s="250"/>
      <c r="AO778" s="250"/>
      <c r="AP778" s="250"/>
      <c r="AV778" s="250"/>
      <c r="AW778" s="250"/>
      <c r="AX778" s="250"/>
      <c r="BR778" s="249"/>
      <c r="BS778" s="249"/>
    </row>
    <row r="779" spans="11:71" ht="15.75" customHeight="1" x14ac:dyDescent="0.25">
      <c r="K779" s="245"/>
      <c r="N779" s="246"/>
      <c r="O779" s="246"/>
      <c r="P779" s="247"/>
      <c r="Q779" s="246"/>
      <c r="R779" s="246"/>
      <c r="S779" s="246"/>
      <c r="T779" s="246"/>
      <c r="U779" s="246"/>
      <c r="V779" s="246"/>
      <c r="W779" s="248"/>
      <c r="AN779" s="250"/>
      <c r="AO779" s="250"/>
      <c r="AP779" s="250"/>
      <c r="AV779" s="250"/>
      <c r="AW779" s="250"/>
      <c r="AX779" s="250"/>
      <c r="BR779" s="249"/>
      <c r="BS779" s="249"/>
    </row>
    <row r="780" spans="11:71" ht="15.75" customHeight="1" x14ac:dyDescent="0.25">
      <c r="K780" s="245"/>
      <c r="N780" s="246"/>
      <c r="O780" s="246"/>
      <c r="P780" s="247"/>
      <c r="Q780" s="246"/>
      <c r="R780" s="246"/>
      <c r="S780" s="246"/>
      <c r="T780" s="246"/>
      <c r="U780" s="246"/>
      <c r="V780" s="246"/>
      <c r="W780" s="248"/>
      <c r="AN780" s="250"/>
      <c r="AO780" s="250"/>
      <c r="AP780" s="250"/>
      <c r="AV780" s="250"/>
      <c r="AW780" s="250"/>
      <c r="AX780" s="250"/>
      <c r="BR780" s="249"/>
      <c r="BS780" s="249"/>
    </row>
    <row r="781" spans="11:71" ht="15.75" customHeight="1" x14ac:dyDescent="0.25">
      <c r="K781" s="245"/>
      <c r="N781" s="246"/>
      <c r="O781" s="246"/>
      <c r="P781" s="247"/>
      <c r="Q781" s="246"/>
      <c r="R781" s="246"/>
      <c r="S781" s="246"/>
      <c r="T781" s="246"/>
      <c r="U781" s="246"/>
      <c r="V781" s="246"/>
      <c r="W781" s="248"/>
      <c r="AN781" s="250"/>
      <c r="AO781" s="250"/>
      <c r="AP781" s="250"/>
      <c r="AV781" s="250"/>
      <c r="AW781" s="250"/>
      <c r="AX781" s="250"/>
      <c r="BR781" s="249"/>
      <c r="BS781" s="249"/>
    </row>
    <row r="782" spans="11:71" ht="15.75" customHeight="1" x14ac:dyDescent="0.25">
      <c r="K782" s="245"/>
      <c r="N782" s="246"/>
      <c r="O782" s="246"/>
      <c r="P782" s="247"/>
      <c r="Q782" s="246"/>
      <c r="R782" s="246"/>
      <c r="S782" s="246"/>
      <c r="T782" s="246"/>
      <c r="U782" s="246"/>
      <c r="V782" s="246"/>
      <c r="W782" s="248"/>
      <c r="AN782" s="250"/>
      <c r="AO782" s="250"/>
      <c r="AP782" s="250"/>
      <c r="AV782" s="250"/>
      <c r="AW782" s="250"/>
      <c r="AX782" s="250"/>
      <c r="BR782" s="249"/>
      <c r="BS782" s="249"/>
    </row>
    <row r="783" spans="11:71" ht="15.75" customHeight="1" x14ac:dyDescent="0.25">
      <c r="K783" s="245"/>
      <c r="N783" s="246"/>
      <c r="O783" s="246"/>
      <c r="P783" s="247"/>
      <c r="Q783" s="246"/>
      <c r="R783" s="246"/>
      <c r="S783" s="246"/>
      <c r="T783" s="246"/>
      <c r="U783" s="246"/>
      <c r="V783" s="246"/>
      <c r="W783" s="248"/>
      <c r="AN783" s="250"/>
      <c r="AO783" s="250"/>
      <c r="AP783" s="250"/>
      <c r="AV783" s="250"/>
      <c r="AW783" s="250"/>
      <c r="AX783" s="250"/>
      <c r="BR783" s="249"/>
      <c r="BS783" s="249"/>
    </row>
    <row r="784" spans="11:71" ht="15.75" customHeight="1" x14ac:dyDescent="0.25">
      <c r="K784" s="245"/>
      <c r="N784" s="246"/>
      <c r="O784" s="246"/>
      <c r="P784" s="247"/>
      <c r="Q784" s="246"/>
      <c r="R784" s="246"/>
      <c r="S784" s="246"/>
      <c r="T784" s="246"/>
      <c r="U784" s="246"/>
      <c r="V784" s="246"/>
      <c r="W784" s="248"/>
      <c r="AN784" s="250"/>
      <c r="AO784" s="250"/>
      <c r="AP784" s="250"/>
      <c r="AV784" s="250"/>
      <c r="AW784" s="250"/>
      <c r="AX784" s="250"/>
      <c r="BR784" s="249"/>
      <c r="BS784" s="249"/>
    </row>
    <row r="785" spans="11:71" ht="15.75" customHeight="1" x14ac:dyDescent="0.25">
      <c r="K785" s="245"/>
      <c r="N785" s="246"/>
      <c r="O785" s="246"/>
      <c r="P785" s="247"/>
      <c r="Q785" s="246"/>
      <c r="R785" s="246"/>
      <c r="S785" s="246"/>
      <c r="T785" s="246"/>
      <c r="U785" s="246"/>
      <c r="V785" s="246"/>
      <c r="W785" s="248"/>
      <c r="AN785" s="250"/>
      <c r="AO785" s="250"/>
      <c r="AP785" s="250"/>
      <c r="AV785" s="250"/>
      <c r="AW785" s="250"/>
      <c r="AX785" s="250"/>
      <c r="BR785" s="249"/>
      <c r="BS785" s="249"/>
    </row>
    <row r="786" spans="11:71" ht="15.75" customHeight="1" x14ac:dyDescent="0.25">
      <c r="K786" s="245"/>
      <c r="N786" s="246"/>
      <c r="O786" s="246"/>
      <c r="P786" s="247"/>
      <c r="Q786" s="246"/>
      <c r="R786" s="246"/>
      <c r="S786" s="246"/>
      <c r="T786" s="246"/>
      <c r="U786" s="246"/>
      <c r="V786" s="246"/>
      <c r="W786" s="248"/>
      <c r="AN786" s="250"/>
      <c r="AO786" s="250"/>
      <c r="AP786" s="250"/>
      <c r="AV786" s="250"/>
      <c r="AW786" s="250"/>
      <c r="AX786" s="250"/>
      <c r="BR786" s="249"/>
      <c r="BS786" s="249"/>
    </row>
    <row r="787" spans="11:71" ht="15.75" customHeight="1" x14ac:dyDescent="0.25">
      <c r="K787" s="245"/>
      <c r="N787" s="246"/>
      <c r="O787" s="246"/>
      <c r="P787" s="247"/>
      <c r="Q787" s="246"/>
      <c r="R787" s="246"/>
      <c r="S787" s="246"/>
      <c r="T787" s="246"/>
      <c r="U787" s="246"/>
      <c r="V787" s="246"/>
      <c r="W787" s="248"/>
      <c r="AN787" s="250"/>
      <c r="AO787" s="250"/>
      <c r="AP787" s="250"/>
      <c r="AV787" s="250"/>
      <c r="AW787" s="250"/>
      <c r="AX787" s="250"/>
      <c r="BR787" s="249"/>
      <c r="BS787" s="249"/>
    </row>
    <row r="788" spans="11:71" ht="15.75" customHeight="1" x14ac:dyDescent="0.25">
      <c r="K788" s="245"/>
      <c r="N788" s="246"/>
      <c r="O788" s="246"/>
      <c r="P788" s="247"/>
      <c r="Q788" s="246"/>
      <c r="R788" s="246"/>
      <c r="S788" s="246"/>
      <c r="T788" s="246"/>
      <c r="U788" s="246"/>
      <c r="V788" s="246"/>
      <c r="W788" s="248"/>
      <c r="AN788" s="250"/>
      <c r="AO788" s="250"/>
      <c r="AP788" s="250"/>
      <c r="AV788" s="250"/>
      <c r="AW788" s="250"/>
      <c r="AX788" s="250"/>
      <c r="BR788" s="249"/>
      <c r="BS788" s="249"/>
    </row>
    <row r="789" spans="11:71" ht="15.75" customHeight="1" x14ac:dyDescent="0.25">
      <c r="K789" s="245"/>
      <c r="N789" s="246"/>
      <c r="O789" s="246"/>
      <c r="P789" s="247"/>
      <c r="Q789" s="246"/>
      <c r="R789" s="246"/>
      <c r="S789" s="246"/>
      <c r="T789" s="246"/>
      <c r="U789" s="246"/>
      <c r="V789" s="246"/>
      <c r="W789" s="248"/>
      <c r="AN789" s="250"/>
      <c r="AO789" s="250"/>
      <c r="AP789" s="250"/>
      <c r="AV789" s="250"/>
      <c r="AW789" s="250"/>
      <c r="AX789" s="250"/>
      <c r="BR789" s="249"/>
      <c r="BS789" s="249"/>
    </row>
    <row r="790" spans="11:71" ht="15.75" customHeight="1" x14ac:dyDescent="0.25">
      <c r="K790" s="245"/>
      <c r="N790" s="246"/>
      <c r="O790" s="246"/>
      <c r="P790" s="247"/>
      <c r="Q790" s="246"/>
      <c r="R790" s="246"/>
      <c r="S790" s="246"/>
      <c r="T790" s="246"/>
      <c r="U790" s="246"/>
      <c r="V790" s="246"/>
      <c r="W790" s="248"/>
      <c r="AN790" s="250"/>
      <c r="AO790" s="250"/>
      <c r="AP790" s="250"/>
      <c r="AV790" s="250"/>
      <c r="AW790" s="250"/>
      <c r="AX790" s="250"/>
      <c r="BR790" s="249"/>
      <c r="BS790" s="249"/>
    </row>
    <row r="791" spans="11:71" ht="15.75" customHeight="1" x14ac:dyDescent="0.25">
      <c r="K791" s="245"/>
      <c r="N791" s="246"/>
      <c r="O791" s="246"/>
      <c r="P791" s="247"/>
      <c r="Q791" s="246"/>
      <c r="R791" s="246"/>
      <c r="S791" s="246"/>
      <c r="T791" s="246"/>
      <c r="U791" s="246"/>
      <c r="V791" s="246"/>
      <c r="W791" s="248"/>
      <c r="AN791" s="250"/>
      <c r="AO791" s="250"/>
      <c r="AP791" s="250"/>
      <c r="AV791" s="250"/>
      <c r="AW791" s="250"/>
      <c r="AX791" s="250"/>
      <c r="BR791" s="249"/>
      <c r="BS791" s="249"/>
    </row>
    <row r="792" spans="11:71" ht="15.75" customHeight="1" x14ac:dyDescent="0.25">
      <c r="K792" s="245"/>
      <c r="N792" s="246"/>
      <c r="O792" s="246"/>
      <c r="P792" s="247"/>
      <c r="Q792" s="246"/>
      <c r="R792" s="246"/>
      <c r="S792" s="246"/>
      <c r="T792" s="246"/>
      <c r="U792" s="246"/>
      <c r="V792" s="246"/>
      <c r="W792" s="248"/>
      <c r="AN792" s="250"/>
      <c r="AO792" s="250"/>
      <c r="AP792" s="250"/>
      <c r="AV792" s="250"/>
      <c r="AW792" s="250"/>
      <c r="AX792" s="250"/>
      <c r="BR792" s="249"/>
      <c r="BS792" s="249"/>
    </row>
    <row r="793" spans="11:71" ht="15.75" customHeight="1" x14ac:dyDescent="0.25">
      <c r="K793" s="245"/>
      <c r="N793" s="246"/>
      <c r="O793" s="246"/>
      <c r="P793" s="247"/>
      <c r="Q793" s="246"/>
      <c r="R793" s="246"/>
      <c r="S793" s="246"/>
      <c r="T793" s="246"/>
      <c r="U793" s="246"/>
      <c r="V793" s="246"/>
      <c r="W793" s="248"/>
      <c r="AN793" s="250"/>
      <c r="AO793" s="250"/>
      <c r="AP793" s="250"/>
      <c r="AV793" s="250"/>
      <c r="AW793" s="250"/>
      <c r="AX793" s="250"/>
      <c r="BR793" s="249"/>
      <c r="BS793" s="249"/>
    </row>
    <row r="794" spans="11:71" ht="15.75" customHeight="1" x14ac:dyDescent="0.25">
      <c r="K794" s="245"/>
      <c r="N794" s="246"/>
      <c r="O794" s="246"/>
      <c r="P794" s="247"/>
      <c r="Q794" s="246"/>
      <c r="R794" s="246"/>
      <c r="S794" s="246"/>
      <c r="T794" s="246"/>
      <c r="U794" s="246"/>
      <c r="V794" s="246"/>
      <c r="W794" s="248"/>
      <c r="AN794" s="250"/>
      <c r="AO794" s="250"/>
      <c r="AP794" s="250"/>
      <c r="AV794" s="250"/>
      <c r="AW794" s="250"/>
      <c r="AX794" s="250"/>
      <c r="BR794" s="249"/>
      <c r="BS794" s="249"/>
    </row>
    <row r="795" spans="11:71" ht="15.75" customHeight="1" x14ac:dyDescent="0.25">
      <c r="K795" s="245"/>
      <c r="N795" s="246"/>
      <c r="O795" s="246"/>
      <c r="P795" s="247"/>
      <c r="Q795" s="246"/>
      <c r="R795" s="246"/>
      <c r="S795" s="246"/>
      <c r="T795" s="246"/>
      <c r="U795" s="246"/>
      <c r="V795" s="246"/>
      <c r="W795" s="248"/>
      <c r="AN795" s="250"/>
      <c r="AO795" s="250"/>
      <c r="AP795" s="250"/>
      <c r="AV795" s="250"/>
      <c r="AW795" s="250"/>
      <c r="AX795" s="250"/>
      <c r="BR795" s="249"/>
      <c r="BS795" s="249"/>
    </row>
    <row r="796" spans="11:71" ht="15.75" customHeight="1" x14ac:dyDescent="0.25">
      <c r="K796" s="245"/>
      <c r="N796" s="246"/>
      <c r="O796" s="246"/>
      <c r="P796" s="247"/>
      <c r="Q796" s="246"/>
      <c r="R796" s="246"/>
      <c r="S796" s="246"/>
      <c r="T796" s="246"/>
      <c r="U796" s="246"/>
      <c r="V796" s="246"/>
      <c r="W796" s="248"/>
      <c r="AN796" s="250"/>
      <c r="AO796" s="250"/>
      <c r="AP796" s="250"/>
      <c r="AV796" s="250"/>
      <c r="AW796" s="250"/>
      <c r="AX796" s="250"/>
      <c r="BR796" s="249"/>
      <c r="BS796" s="249"/>
    </row>
    <row r="797" spans="11:71" ht="15.75" customHeight="1" x14ac:dyDescent="0.25">
      <c r="K797" s="245"/>
      <c r="N797" s="246"/>
      <c r="O797" s="246"/>
      <c r="P797" s="247"/>
      <c r="Q797" s="246"/>
      <c r="R797" s="246"/>
      <c r="S797" s="246"/>
      <c r="T797" s="246"/>
      <c r="U797" s="246"/>
      <c r="V797" s="246"/>
      <c r="W797" s="248"/>
      <c r="AN797" s="250"/>
      <c r="AO797" s="250"/>
      <c r="AP797" s="250"/>
      <c r="AV797" s="250"/>
      <c r="AW797" s="250"/>
      <c r="AX797" s="250"/>
      <c r="BR797" s="249"/>
      <c r="BS797" s="249"/>
    </row>
    <row r="798" spans="11:71" ht="15.75" customHeight="1" x14ac:dyDescent="0.25">
      <c r="K798" s="245"/>
      <c r="N798" s="246"/>
      <c r="O798" s="246"/>
      <c r="P798" s="247"/>
      <c r="Q798" s="246"/>
      <c r="R798" s="246"/>
      <c r="S798" s="246"/>
      <c r="T798" s="246"/>
      <c r="U798" s="246"/>
      <c r="V798" s="246"/>
      <c r="W798" s="248"/>
      <c r="AN798" s="250"/>
      <c r="AO798" s="250"/>
      <c r="AP798" s="250"/>
      <c r="AV798" s="250"/>
      <c r="AW798" s="250"/>
      <c r="AX798" s="250"/>
      <c r="BR798" s="249"/>
      <c r="BS798" s="249"/>
    </row>
    <row r="799" spans="11:71" ht="15.75" customHeight="1" x14ac:dyDescent="0.25">
      <c r="K799" s="245"/>
      <c r="N799" s="246"/>
      <c r="O799" s="246"/>
      <c r="P799" s="247"/>
      <c r="Q799" s="246"/>
      <c r="R799" s="246"/>
      <c r="S799" s="246"/>
      <c r="T799" s="246"/>
      <c r="U799" s="246"/>
      <c r="V799" s="246"/>
      <c r="W799" s="248"/>
      <c r="AN799" s="250"/>
      <c r="AO799" s="250"/>
      <c r="AP799" s="250"/>
      <c r="AV799" s="250"/>
      <c r="AW799" s="250"/>
      <c r="AX799" s="250"/>
      <c r="BR799" s="249"/>
      <c r="BS799" s="249"/>
    </row>
    <row r="800" spans="11:71" ht="15.75" customHeight="1" x14ac:dyDescent="0.25">
      <c r="K800" s="245"/>
      <c r="N800" s="246"/>
      <c r="O800" s="246"/>
      <c r="P800" s="247"/>
      <c r="Q800" s="246"/>
      <c r="R800" s="246"/>
      <c r="S800" s="246"/>
      <c r="T800" s="246"/>
      <c r="U800" s="246"/>
      <c r="V800" s="246"/>
      <c r="W800" s="248"/>
      <c r="AN800" s="250"/>
      <c r="AO800" s="250"/>
      <c r="AP800" s="250"/>
      <c r="AV800" s="250"/>
      <c r="AW800" s="250"/>
      <c r="AX800" s="250"/>
      <c r="BR800" s="249"/>
      <c r="BS800" s="249"/>
    </row>
    <row r="801" spans="11:71" ht="15.75" customHeight="1" x14ac:dyDescent="0.25">
      <c r="K801" s="245"/>
      <c r="N801" s="246"/>
      <c r="O801" s="246"/>
      <c r="P801" s="247"/>
      <c r="Q801" s="246"/>
      <c r="R801" s="246"/>
      <c r="S801" s="246"/>
      <c r="T801" s="246"/>
      <c r="U801" s="246"/>
      <c r="V801" s="246"/>
      <c r="W801" s="248"/>
      <c r="AN801" s="250"/>
      <c r="AO801" s="250"/>
      <c r="AP801" s="250"/>
      <c r="AV801" s="250"/>
      <c r="AW801" s="250"/>
      <c r="AX801" s="250"/>
      <c r="BR801" s="249"/>
      <c r="BS801" s="249"/>
    </row>
    <row r="802" spans="11:71" ht="15.75" customHeight="1" x14ac:dyDescent="0.25">
      <c r="K802" s="245"/>
      <c r="N802" s="246"/>
      <c r="O802" s="246"/>
      <c r="P802" s="247"/>
      <c r="Q802" s="246"/>
      <c r="R802" s="246"/>
      <c r="S802" s="246"/>
      <c r="T802" s="246"/>
      <c r="U802" s="246"/>
      <c r="V802" s="246"/>
      <c r="W802" s="248"/>
      <c r="AN802" s="250"/>
      <c r="AO802" s="250"/>
      <c r="AP802" s="250"/>
      <c r="AV802" s="250"/>
      <c r="AW802" s="250"/>
      <c r="AX802" s="250"/>
      <c r="BR802" s="249"/>
      <c r="BS802" s="249"/>
    </row>
    <row r="803" spans="11:71" ht="15.75" customHeight="1" x14ac:dyDescent="0.25">
      <c r="K803" s="245"/>
      <c r="N803" s="246"/>
      <c r="O803" s="246"/>
      <c r="P803" s="247"/>
      <c r="Q803" s="246"/>
      <c r="R803" s="246"/>
      <c r="S803" s="246"/>
      <c r="T803" s="246"/>
      <c r="U803" s="246"/>
      <c r="V803" s="246"/>
      <c r="W803" s="248"/>
      <c r="AN803" s="250"/>
      <c r="AO803" s="250"/>
      <c r="AP803" s="250"/>
      <c r="AV803" s="250"/>
      <c r="AW803" s="250"/>
      <c r="AX803" s="250"/>
      <c r="BR803" s="249"/>
      <c r="BS803" s="249"/>
    </row>
    <row r="804" spans="11:71" ht="15.75" customHeight="1" x14ac:dyDescent="0.25">
      <c r="K804" s="245"/>
      <c r="N804" s="246"/>
      <c r="O804" s="246"/>
      <c r="P804" s="247"/>
      <c r="Q804" s="246"/>
      <c r="R804" s="246"/>
      <c r="S804" s="246"/>
      <c r="T804" s="246"/>
      <c r="U804" s="246"/>
      <c r="V804" s="246"/>
      <c r="W804" s="248"/>
      <c r="AN804" s="250"/>
      <c r="AO804" s="250"/>
      <c r="AP804" s="250"/>
      <c r="AV804" s="250"/>
      <c r="AW804" s="250"/>
      <c r="AX804" s="250"/>
      <c r="BR804" s="249"/>
      <c r="BS804" s="249"/>
    </row>
    <row r="805" spans="11:71" ht="15.75" customHeight="1" x14ac:dyDescent="0.25">
      <c r="K805" s="245"/>
      <c r="N805" s="246"/>
      <c r="O805" s="246"/>
      <c r="P805" s="247"/>
      <c r="Q805" s="246"/>
      <c r="R805" s="246"/>
      <c r="S805" s="246"/>
      <c r="T805" s="246"/>
      <c r="U805" s="246"/>
      <c r="V805" s="246"/>
      <c r="W805" s="248"/>
      <c r="AN805" s="250"/>
      <c r="AO805" s="250"/>
      <c r="AP805" s="250"/>
      <c r="AV805" s="250"/>
      <c r="AW805" s="250"/>
      <c r="AX805" s="250"/>
      <c r="BR805" s="249"/>
      <c r="BS805" s="249"/>
    </row>
    <row r="806" spans="11:71" ht="15.75" customHeight="1" x14ac:dyDescent="0.25">
      <c r="K806" s="245"/>
      <c r="N806" s="246"/>
      <c r="O806" s="246"/>
      <c r="P806" s="247"/>
      <c r="Q806" s="246"/>
      <c r="R806" s="246"/>
      <c r="S806" s="246"/>
      <c r="T806" s="246"/>
      <c r="U806" s="246"/>
      <c r="V806" s="246"/>
      <c r="W806" s="248"/>
      <c r="AN806" s="250"/>
      <c r="AO806" s="250"/>
      <c r="AP806" s="250"/>
      <c r="AV806" s="250"/>
      <c r="AW806" s="250"/>
      <c r="AX806" s="250"/>
      <c r="BR806" s="249"/>
      <c r="BS806" s="249"/>
    </row>
    <row r="807" spans="11:71" ht="15.75" customHeight="1" x14ac:dyDescent="0.25">
      <c r="K807" s="245"/>
      <c r="N807" s="246"/>
      <c r="O807" s="246"/>
      <c r="P807" s="247"/>
      <c r="Q807" s="246"/>
      <c r="R807" s="246"/>
      <c r="S807" s="246"/>
      <c r="T807" s="246"/>
      <c r="U807" s="246"/>
      <c r="V807" s="246"/>
      <c r="W807" s="248"/>
      <c r="AN807" s="250"/>
      <c r="AO807" s="250"/>
      <c r="AP807" s="250"/>
      <c r="AV807" s="250"/>
      <c r="AW807" s="250"/>
      <c r="AX807" s="250"/>
      <c r="BR807" s="249"/>
      <c r="BS807" s="249"/>
    </row>
    <row r="808" spans="11:71" ht="15.75" customHeight="1" x14ac:dyDescent="0.25">
      <c r="K808" s="245"/>
      <c r="N808" s="246"/>
      <c r="O808" s="246"/>
      <c r="P808" s="247"/>
      <c r="Q808" s="246"/>
      <c r="R808" s="246"/>
      <c r="S808" s="246"/>
      <c r="T808" s="246"/>
      <c r="U808" s="246"/>
      <c r="V808" s="246"/>
      <c r="W808" s="248"/>
      <c r="AN808" s="250"/>
      <c r="AO808" s="250"/>
      <c r="AP808" s="250"/>
      <c r="AV808" s="250"/>
      <c r="AW808" s="250"/>
      <c r="AX808" s="250"/>
      <c r="BR808" s="249"/>
      <c r="BS808" s="249"/>
    </row>
    <row r="809" spans="11:71" ht="15.75" customHeight="1" x14ac:dyDescent="0.25">
      <c r="K809" s="245"/>
      <c r="N809" s="246"/>
      <c r="O809" s="246"/>
      <c r="P809" s="247"/>
      <c r="Q809" s="246"/>
      <c r="R809" s="246"/>
      <c r="S809" s="246"/>
      <c r="T809" s="246"/>
      <c r="U809" s="246"/>
      <c r="V809" s="246"/>
      <c r="W809" s="248"/>
      <c r="AN809" s="250"/>
      <c r="AO809" s="250"/>
      <c r="AP809" s="250"/>
      <c r="AV809" s="250"/>
      <c r="AW809" s="250"/>
      <c r="AX809" s="250"/>
      <c r="BR809" s="249"/>
      <c r="BS809" s="249"/>
    </row>
    <row r="810" spans="11:71" ht="15.75" customHeight="1" x14ac:dyDescent="0.25">
      <c r="K810" s="245"/>
      <c r="N810" s="246"/>
      <c r="O810" s="246"/>
      <c r="P810" s="247"/>
      <c r="Q810" s="246"/>
      <c r="R810" s="246"/>
      <c r="S810" s="246"/>
      <c r="T810" s="246"/>
      <c r="U810" s="246"/>
      <c r="V810" s="246"/>
      <c r="W810" s="248"/>
      <c r="AN810" s="250"/>
      <c r="AO810" s="250"/>
      <c r="AP810" s="250"/>
      <c r="AV810" s="250"/>
      <c r="AW810" s="250"/>
      <c r="AX810" s="250"/>
      <c r="BR810" s="249"/>
      <c r="BS810" s="249"/>
    </row>
    <row r="811" spans="11:71" ht="15.75" customHeight="1" x14ac:dyDescent="0.25">
      <c r="K811" s="245"/>
      <c r="N811" s="246"/>
      <c r="O811" s="246"/>
      <c r="P811" s="247"/>
      <c r="Q811" s="246"/>
      <c r="R811" s="246"/>
      <c r="S811" s="246"/>
      <c r="T811" s="246"/>
      <c r="U811" s="246"/>
      <c r="V811" s="246"/>
      <c r="W811" s="248"/>
      <c r="AN811" s="250"/>
      <c r="AO811" s="250"/>
      <c r="AP811" s="250"/>
      <c r="AV811" s="250"/>
      <c r="AW811" s="250"/>
      <c r="AX811" s="250"/>
      <c r="BR811" s="249"/>
      <c r="BS811" s="249"/>
    </row>
    <row r="812" spans="11:71" ht="15.75" customHeight="1" x14ac:dyDescent="0.25">
      <c r="K812" s="245"/>
      <c r="N812" s="246"/>
      <c r="O812" s="246"/>
      <c r="P812" s="247"/>
      <c r="Q812" s="246"/>
      <c r="R812" s="246"/>
      <c r="S812" s="246"/>
      <c r="T812" s="246"/>
      <c r="U812" s="246"/>
      <c r="V812" s="246"/>
      <c r="W812" s="248"/>
      <c r="AN812" s="250"/>
      <c r="AO812" s="250"/>
      <c r="AP812" s="250"/>
      <c r="AV812" s="250"/>
      <c r="AW812" s="250"/>
      <c r="AX812" s="250"/>
      <c r="BR812" s="249"/>
      <c r="BS812" s="249"/>
    </row>
    <row r="813" spans="11:71" ht="15.75" customHeight="1" x14ac:dyDescent="0.25">
      <c r="K813" s="245"/>
      <c r="N813" s="246"/>
      <c r="O813" s="246"/>
      <c r="P813" s="247"/>
      <c r="Q813" s="246"/>
      <c r="R813" s="246"/>
      <c r="S813" s="246"/>
      <c r="T813" s="246"/>
      <c r="U813" s="246"/>
      <c r="V813" s="246"/>
      <c r="W813" s="248"/>
      <c r="AN813" s="250"/>
      <c r="AO813" s="250"/>
      <c r="AP813" s="250"/>
      <c r="AV813" s="250"/>
      <c r="AW813" s="250"/>
      <c r="AX813" s="250"/>
      <c r="BR813" s="249"/>
      <c r="BS813" s="249"/>
    </row>
    <row r="814" spans="11:71" ht="15.75" customHeight="1" x14ac:dyDescent="0.25">
      <c r="K814" s="245"/>
      <c r="N814" s="246"/>
      <c r="O814" s="246"/>
      <c r="P814" s="247"/>
      <c r="Q814" s="246"/>
      <c r="R814" s="246"/>
      <c r="S814" s="246"/>
      <c r="T814" s="246"/>
      <c r="U814" s="246"/>
      <c r="V814" s="246"/>
      <c r="W814" s="248"/>
      <c r="AN814" s="250"/>
      <c r="AO814" s="250"/>
      <c r="AP814" s="250"/>
      <c r="AV814" s="250"/>
      <c r="AW814" s="250"/>
      <c r="AX814" s="250"/>
      <c r="BR814" s="249"/>
      <c r="BS814" s="249"/>
    </row>
    <row r="815" spans="11:71" ht="15.75" customHeight="1" x14ac:dyDescent="0.25">
      <c r="K815" s="245"/>
      <c r="N815" s="246"/>
      <c r="O815" s="246"/>
      <c r="P815" s="247"/>
      <c r="Q815" s="246"/>
      <c r="R815" s="246"/>
      <c r="S815" s="246"/>
      <c r="T815" s="246"/>
      <c r="U815" s="246"/>
      <c r="V815" s="246"/>
      <c r="W815" s="248"/>
      <c r="AN815" s="250"/>
      <c r="AO815" s="250"/>
      <c r="AP815" s="250"/>
      <c r="AV815" s="250"/>
      <c r="AW815" s="250"/>
      <c r="AX815" s="250"/>
      <c r="BR815" s="249"/>
      <c r="BS815" s="249"/>
    </row>
    <row r="816" spans="11:71" ht="15.75" customHeight="1" x14ac:dyDescent="0.25">
      <c r="K816" s="245"/>
      <c r="N816" s="246"/>
      <c r="O816" s="246"/>
      <c r="P816" s="247"/>
      <c r="Q816" s="246"/>
      <c r="R816" s="246"/>
      <c r="S816" s="246"/>
      <c r="T816" s="246"/>
      <c r="U816" s="246"/>
      <c r="V816" s="246"/>
      <c r="W816" s="248"/>
      <c r="AN816" s="250"/>
      <c r="AO816" s="250"/>
      <c r="AP816" s="250"/>
      <c r="AV816" s="250"/>
      <c r="AW816" s="250"/>
      <c r="AX816" s="250"/>
      <c r="BR816" s="249"/>
      <c r="BS816" s="249"/>
    </row>
    <row r="817" spans="11:71" ht="15.75" customHeight="1" x14ac:dyDescent="0.25">
      <c r="K817" s="245"/>
      <c r="N817" s="246"/>
      <c r="O817" s="246"/>
      <c r="P817" s="247"/>
      <c r="Q817" s="246"/>
      <c r="R817" s="246"/>
      <c r="S817" s="246"/>
      <c r="T817" s="246"/>
      <c r="U817" s="246"/>
      <c r="V817" s="246"/>
      <c r="W817" s="248"/>
      <c r="AN817" s="250"/>
      <c r="AO817" s="250"/>
      <c r="AP817" s="250"/>
      <c r="AV817" s="250"/>
      <c r="AW817" s="250"/>
      <c r="AX817" s="250"/>
      <c r="BR817" s="249"/>
      <c r="BS817" s="249"/>
    </row>
    <row r="818" spans="11:71" ht="15.75" customHeight="1" x14ac:dyDescent="0.25">
      <c r="K818" s="245"/>
      <c r="N818" s="246"/>
      <c r="O818" s="246"/>
      <c r="P818" s="247"/>
      <c r="Q818" s="246"/>
      <c r="R818" s="246"/>
      <c r="S818" s="246"/>
      <c r="T818" s="246"/>
      <c r="U818" s="246"/>
      <c r="V818" s="246"/>
      <c r="W818" s="248"/>
      <c r="AN818" s="250"/>
      <c r="AO818" s="250"/>
      <c r="AP818" s="250"/>
      <c r="AV818" s="250"/>
      <c r="AW818" s="250"/>
      <c r="AX818" s="250"/>
      <c r="BR818" s="249"/>
      <c r="BS818" s="249"/>
    </row>
    <row r="819" spans="11:71" ht="15.75" customHeight="1" x14ac:dyDescent="0.25">
      <c r="K819" s="245"/>
      <c r="N819" s="246"/>
      <c r="O819" s="246"/>
      <c r="P819" s="247"/>
      <c r="Q819" s="246"/>
      <c r="R819" s="246"/>
      <c r="S819" s="246"/>
      <c r="T819" s="246"/>
      <c r="U819" s="246"/>
      <c r="V819" s="246"/>
      <c r="W819" s="248"/>
      <c r="AN819" s="250"/>
      <c r="AO819" s="250"/>
      <c r="AP819" s="250"/>
      <c r="AV819" s="250"/>
      <c r="AW819" s="250"/>
      <c r="AX819" s="250"/>
      <c r="BR819" s="249"/>
      <c r="BS819" s="249"/>
    </row>
    <row r="820" spans="11:71" ht="15.75" customHeight="1" x14ac:dyDescent="0.25">
      <c r="K820" s="245"/>
      <c r="N820" s="246"/>
      <c r="O820" s="246"/>
      <c r="P820" s="247"/>
      <c r="Q820" s="246"/>
      <c r="R820" s="246"/>
      <c r="S820" s="246"/>
      <c r="T820" s="246"/>
      <c r="U820" s="246"/>
      <c r="V820" s="246"/>
      <c r="W820" s="248"/>
      <c r="AN820" s="250"/>
      <c r="AO820" s="250"/>
      <c r="AP820" s="250"/>
      <c r="AV820" s="250"/>
      <c r="AW820" s="250"/>
      <c r="AX820" s="250"/>
      <c r="BR820" s="249"/>
      <c r="BS820" s="249"/>
    </row>
    <row r="821" spans="11:71" ht="15.75" customHeight="1" x14ac:dyDescent="0.25">
      <c r="K821" s="245"/>
      <c r="N821" s="246"/>
      <c r="O821" s="246"/>
      <c r="P821" s="247"/>
      <c r="Q821" s="246"/>
      <c r="R821" s="246"/>
      <c r="S821" s="246"/>
      <c r="T821" s="246"/>
      <c r="U821" s="246"/>
      <c r="V821" s="246"/>
      <c r="W821" s="248"/>
      <c r="AN821" s="250"/>
      <c r="AO821" s="250"/>
      <c r="AP821" s="250"/>
      <c r="AV821" s="250"/>
      <c r="AW821" s="250"/>
      <c r="AX821" s="250"/>
      <c r="BR821" s="249"/>
      <c r="BS821" s="249"/>
    </row>
    <row r="822" spans="11:71" ht="15.75" customHeight="1" x14ac:dyDescent="0.25">
      <c r="K822" s="245"/>
      <c r="N822" s="246"/>
      <c r="O822" s="246"/>
      <c r="P822" s="247"/>
      <c r="Q822" s="246"/>
      <c r="R822" s="246"/>
      <c r="S822" s="246"/>
      <c r="T822" s="246"/>
      <c r="U822" s="246"/>
      <c r="V822" s="246"/>
      <c r="W822" s="248"/>
      <c r="AN822" s="250"/>
      <c r="AO822" s="250"/>
      <c r="AP822" s="250"/>
      <c r="AV822" s="250"/>
      <c r="AW822" s="250"/>
      <c r="AX822" s="250"/>
      <c r="BR822" s="249"/>
      <c r="BS822" s="249"/>
    </row>
    <row r="823" spans="11:71" ht="15.75" customHeight="1" x14ac:dyDescent="0.25">
      <c r="K823" s="245"/>
      <c r="N823" s="246"/>
      <c r="O823" s="246"/>
      <c r="P823" s="247"/>
      <c r="Q823" s="246"/>
      <c r="R823" s="246"/>
      <c r="S823" s="246"/>
      <c r="T823" s="246"/>
      <c r="U823" s="246"/>
      <c r="V823" s="246"/>
      <c r="W823" s="248"/>
      <c r="AN823" s="250"/>
      <c r="AO823" s="250"/>
      <c r="AP823" s="250"/>
      <c r="AV823" s="250"/>
      <c r="AW823" s="250"/>
      <c r="AX823" s="250"/>
      <c r="BR823" s="249"/>
      <c r="BS823" s="249"/>
    </row>
    <row r="824" spans="11:71" ht="15.75" customHeight="1" x14ac:dyDescent="0.25">
      <c r="K824" s="245"/>
      <c r="N824" s="246"/>
      <c r="O824" s="246"/>
      <c r="P824" s="247"/>
      <c r="Q824" s="246"/>
      <c r="R824" s="246"/>
      <c r="S824" s="246"/>
      <c r="T824" s="246"/>
      <c r="U824" s="246"/>
      <c r="V824" s="246"/>
      <c r="W824" s="248"/>
      <c r="AN824" s="250"/>
      <c r="AO824" s="250"/>
      <c r="AP824" s="250"/>
      <c r="AV824" s="250"/>
      <c r="AW824" s="250"/>
      <c r="AX824" s="250"/>
      <c r="BR824" s="249"/>
      <c r="BS824" s="249"/>
    </row>
    <row r="825" spans="11:71" ht="15.75" customHeight="1" x14ac:dyDescent="0.25">
      <c r="K825" s="245"/>
      <c r="N825" s="246"/>
      <c r="O825" s="246"/>
      <c r="P825" s="247"/>
      <c r="Q825" s="246"/>
      <c r="R825" s="246"/>
      <c r="S825" s="246"/>
      <c r="T825" s="246"/>
      <c r="U825" s="246"/>
      <c r="V825" s="246"/>
      <c r="W825" s="248"/>
      <c r="AN825" s="250"/>
      <c r="AO825" s="250"/>
      <c r="AP825" s="250"/>
      <c r="AV825" s="250"/>
      <c r="AW825" s="250"/>
      <c r="AX825" s="250"/>
      <c r="BR825" s="249"/>
      <c r="BS825" s="249"/>
    </row>
    <row r="826" spans="11:71" ht="15.75" customHeight="1" x14ac:dyDescent="0.25">
      <c r="K826" s="245"/>
      <c r="N826" s="246"/>
      <c r="O826" s="246"/>
      <c r="P826" s="247"/>
      <c r="Q826" s="246"/>
      <c r="R826" s="246"/>
      <c r="S826" s="246"/>
      <c r="T826" s="246"/>
      <c r="U826" s="246"/>
      <c r="V826" s="246"/>
      <c r="W826" s="248"/>
      <c r="AN826" s="250"/>
      <c r="AO826" s="250"/>
      <c r="AP826" s="250"/>
      <c r="AV826" s="250"/>
      <c r="AW826" s="250"/>
      <c r="AX826" s="250"/>
      <c r="BR826" s="249"/>
      <c r="BS826" s="249"/>
    </row>
    <row r="827" spans="11:71" ht="15.75" customHeight="1" x14ac:dyDescent="0.25">
      <c r="K827" s="245"/>
      <c r="N827" s="246"/>
      <c r="O827" s="246"/>
      <c r="P827" s="247"/>
      <c r="Q827" s="246"/>
      <c r="R827" s="246"/>
      <c r="S827" s="246"/>
      <c r="T827" s="246"/>
      <c r="U827" s="246"/>
      <c r="V827" s="246"/>
      <c r="W827" s="248"/>
      <c r="AN827" s="250"/>
      <c r="AO827" s="250"/>
      <c r="AP827" s="250"/>
      <c r="AV827" s="250"/>
      <c r="AW827" s="250"/>
      <c r="AX827" s="250"/>
      <c r="BR827" s="249"/>
      <c r="BS827" s="249"/>
    </row>
    <row r="828" spans="11:71" ht="15.75" customHeight="1" x14ac:dyDescent="0.25">
      <c r="K828" s="245"/>
      <c r="N828" s="246"/>
      <c r="O828" s="246"/>
      <c r="P828" s="247"/>
      <c r="Q828" s="246"/>
      <c r="R828" s="246"/>
      <c r="S828" s="246"/>
      <c r="T828" s="246"/>
      <c r="U828" s="246"/>
      <c r="V828" s="246"/>
      <c r="W828" s="248"/>
      <c r="AN828" s="250"/>
      <c r="AO828" s="250"/>
      <c r="AP828" s="250"/>
      <c r="AV828" s="250"/>
      <c r="AW828" s="250"/>
      <c r="AX828" s="250"/>
      <c r="BR828" s="249"/>
      <c r="BS828" s="249"/>
    </row>
    <row r="829" spans="11:71" ht="15.75" customHeight="1" x14ac:dyDescent="0.25">
      <c r="K829" s="245"/>
      <c r="N829" s="246"/>
      <c r="O829" s="246"/>
      <c r="P829" s="247"/>
      <c r="Q829" s="246"/>
      <c r="R829" s="246"/>
      <c r="S829" s="246"/>
      <c r="T829" s="246"/>
      <c r="U829" s="246"/>
      <c r="V829" s="246"/>
      <c r="W829" s="248"/>
      <c r="AN829" s="250"/>
      <c r="AO829" s="250"/>
      <c r="AP829" s="250"/>
      <c r="AV829" s="250"/>
      <c r="AW829" s="250"/>
      <c r="AX829" s="250"/>
      <c r="BR829" s="249"/>
      <c r="BS829" s="249"/>
    </row>
    <row r="830" spans="11:71" ht="15.75" customHeight="1" x14ac:dyDescent="0.25">
      <c r="K830" s="245"/>
      <c r="N830" s="246"/>
      <c r="O830" s="246"/>
      <c r="P830" s="247"/>
      <c r="Q830" s="246"/>
      <c r="R830" s="246"/>
      <c r="S830" s="246"/>
      <c r="T830" s="246"/>
      <c r="U830" s="246"/>
      <c r="V830" s="246"/>
      <c r="W830" s="248"/>
      <c r="AN830" s="250"/>
      <c r="AO830" s="250"/>
      <c r="AP830" s="250"/>
      <c r="AV830" s="250"/>
      <c r="AW830" s="250"/>
      <c r="AX830" s="250"/>
      <c r="BR830" s="249"/>
      <c r="BS830" s="249"/>
    </row>
    <row r="831" spans="11:71" ht="15.75" customHeight="1" x14ac:dyDescent="0.25">
      <c r="K831" s="245"/>
      <c r="N831" s="246"/>
      <c r="O831" s="246"/>
      <c r="P831" s="247"/>
      <c r="Q831" s="246"/>
      <c r="R831" s="246"/>
      <c r="S831" s="246"/>
      <c r="T831" s="246"/>
      <c r="U831" s="246"/>
      <c r="V831" s="246"/>
      <c r="W831" s="248"/>
      <c r="AN831" s="250"/>
      <c r="AO831" s="250"/>
      <c r="AP831" s="250"/>
      <c r="AV831" s="250"/>
      <c r="AW831" s="250"/>
      <c r="AX831" s="250"/>
      <c r="BR831" s="249"/>
      <c r="BS831" s="249"/>
    </row>
    <row r="832" spans="11:71" ht="15.75" customHeight="1" x14ac:dyDescent="0.25">
      <c r="K832" s="245"/>
      <c r="N832" s="246"/>
      <c r="O832" s="246"/>
      <c r="P832" s="247"/>
      <c r="Q832" s="246"/>
      <c r="R832" s="246"/>
      <c r="S832" s="246"/>
      <c r="T832" s="246"/>
      <c r="U832" s="246"/>
      <c r="V832" s="246"/>
      <c r="W832" s="248"/>
      <c r="AN832" s="250"/>
      <c r="AO832" s="250"/>
      <c r="AP832" s="250"/>
      <c r="AV832" s="250"/>
      <c r="AW832" s="250"/>
      <c r="AX832" s="250"/>
      <c r="BR832" s="249"/>
      <c r="BS832" s="249"/>
    </row>
    <row r="833" spans="11:71" ht="15.75" customHeight="1" x14ac:dyDescent="0.25">
      <c r="K833" s="245"/>
      <c r="N833" s="246"/>
      <c r="O833" s="246"/>
      <c r="P833" s="247"/>
      <c r="Q833" s="246"/>
      <c r="R833" s="246"/>
      <c r="S833" s="246"/>
      <c r="T833" s="246"/>
      <c r="U833" s="246"/>
      <c r="V833" s="246"/>
      <c r="W833" s="248"/>
      <c r="AN833" s="250"/>
      <c r="AO833" s="250"/>
      <c r="AP833" s="250"/>
      <c r="AV833" s="250"/>
      <c r="AW833" s="250"/>
      <c r="AX833" s="250"/>
      <c r="BR833" s="249"/>
      <c r="BS833" s="249"/>
    </row>
    <row r="834" spans="11:71" ht="15.75" customHeight="1" x14ac:dyDescent="0.25">
      <c r="K834" s="245"/>
      <c r="N834" s="246"/>
      <c r="O834" s="246"/>
      <c r="P834" s="247"/>
      <c r="Q834" s="246"/>
      <c r="R834" s="246"/>
      <c r="S834" s="246"/>
      <c r="T834" s="246"/>
      <c r="U834" s="246"/>
      <c r="V834" s="246"/>
      <c r="W834" s="248"/>
      <c r="AN834" s="250"/>
      <c r="AO834" s="250"/>
      <c r="AP834" s="250"/>
      <c r="AV834" s="250"/>
      <c r="AW834" s="250"/>
      <c r="AX834" s="250"/>
      <c r="BR834" s="249"/>
      <c r="BS834" s="249"/>
    </row>
    <row r="835" spans="11:71" ht="15.75" customHeight="1" x14ac:dyDescent="0.25">
      <c r="K835" s="245"/>
      <c r="N835" s="246"/>
      <c r="O835" s="246"/>
      <c r="P835" s="247"/>
      <c r="Q835" s="246"/>
      <c r="R835" s="246"/>
      <c r="S835" s="246"/>
      <c r="T835" s="246"/>
      <c r="U835" s="246"/>
      <c r="V835" s="246"/>
      <c r="W835" s="248"/>
      <c r="AN835" s="250"/>
      <c r="AO835" s="250"/>
      <c r="AP835" s="250"/>
      <c r="AV835" s="250"/>
      <c r="AW835" s="250"/>
      <c r="AX835" s="250"/>
      <c r="BR835" s="249"/>
      <c r="BS835" s="249"/>
    </row>
    <row r="836" spans="11:71" ht="15.75" customHeight="1" x14ac:dyDescent="0.25">
      <c r="K836" s="245"/>
      <c r="N836" s="246"/>
      <c r="O836" s="246"/>
      <c r="P836" s="247"/>
      <c r="Q836" s="246"/>
      <c r="R836" s="246"/>
      <c r="S836" s="246"/>
      <c r="T836" s="246"/>
      <c r="U836" s="246"/>
      <c r="V836" s="246"/>
      <c r="W836" s="248"/>
      <c r="AN836" s="250"/>
      <c r="AO836" s="250"/>
      <c r="AP836" s="250"/>
      <c r="AV836" s="250"/>
      <c r="AW836" s="250"/>
      <c r="AX836" s="250"/>
      <c r="BR836" s="249"/>
      <c r="BS836" s="249"/>
    </row>
    <row r="837" spans="11:71" ht="15.75" customHeight="1" x14ac:dyDescent="0.25">
      <c r="K837" s="245"/>
      <c r="N837" s="246"/>
      <c r="O837" s="246"/>
      <c r="P837" s="247"/>
      <c r="Q837" s="246"/>
      <c r="R837" s="246"/>
      <c r="S837" s="246"/>
      <c r="T837" s="246"/>
      <c r="U837" s="246"/>
      <c r="V837" s="246"/>
      <c r="W837" s="248"/>
      <c r="AN837" s="250"/>
      <c r="AO837" s="250"/>
      <c r="AP837" s="250"/>
      <c r="AV837" s="250"/>
      <c r="AW837" s="250"/>
      <c r="AX837" s="250"/>
      <c r="BR837" s="249"/>
      <c r="BS837" s="249"/>
    </row>
    <row r="838" spans="11:71" ht="15.75" customHeight="1" x14ac:dyDescent="0.25">
      <c r="K838" s="245"/>
      <c r="N838" s="246"/>
      <c r="O838" s="246"/>
      <c r="P838" s="247"/>
      <c r="Q838" s="246"/>
      <c r="R838" s="246"/>
      <c r="S838" s="246"/>
      <c r="T838" s="246"/>
      <c r="U838" s="246"/>
      <c r="V838" s="246"/>
      <c r="W838" s="248"/>
      <c r="AN838" s="250"/>
      <c r="AO838" s="250"/>
      <c r="AP838" s="250"/>
      <c r="AV838" s="250"/>
      <c r="AW838" s="250"/>
      <c r="AX838" s="250"/>
      <c r="BR838" s="249"/>
      <c r="BS838" s="249"/>
    </row>
    <row r="839" spans="11:71" ht="15.75" customHeight="1" x14ac:dyDescent="0.25">
      <c r="K839" s="245"/>
      <c r="N839" s="246"/>
      <c r="O839" s="246"/>
      <c r="P839" s="247"/>
      <c r="Q839" s="246"/>
      <c r="R839" s="246"/>
      <c r="S839" s="246"/>
      <c r="T839" s="246"/>
      <c r="U839" s="246"/>
      <c r="V839" s="246"/>
      <c r="W839" s="248"/>
      <c r="AN839" s="250"/>
      <c r="AO839" s="250"/>
      <c r="AP839" s="250"/>
      <c r="AV839" s="250"/>
      <c r="AW839" s="250"/>
      <c r="AX839" s="250"/>
      <c r="BR839" s="249"/>
      <c r="BS839" s="249"/>
    </row>
    <row r="840" spans="11:71" ht="15.75" customHeight="1" x14ac:dyDescent="0.25">
      <c r="K840" s="245"/>
      <c r="N840" s="246"/>
      <c r="O840" s="246"/>
      <c r="P840" s="247"/>
      <c r="Q840" s="246"/>
      <c r="R840" s="246"/>
      <c r="S840" s="246"/>
      <c r="T840" s="246"/>
      <c r="U840" s="246"/>
      <c r="V840" s="246"/>
      <c r="W840" s="248"/>
      <c r="AN840" s="250"/>
      <c r="AO840" s="250"/>
      <c r="AP840" s="250"/>
      <c r="AV840" s="250"/>
      <c r="AW840" s="250"/>
      <c r="AX840" s="250"/>
      <c r="BR840" s="249"/>
      <c r="BS840" s="249"/>
    </row>
    <row r="841" spans="11:71" ht="15.75" customHeight="1" x14ac:dyDescent="0.25">
      <c r="K841" s="245"/>
      <c r="N841" s="246"/>
      <c r="O841" s="246"/>
      <c r="P841" s="247"/>
      <c r="Q841" s="246"/>
      <c r="R841" s="246"/>
      <c r="S841" s="246"/>
      <c r="T841" s="246"/>
      <c r="U841" s="246"/>
      <c r="V841" s="246"/>
      <c r="W841" s="248"/>
      <c r="AN841" s="250"/>
      <c r="AO841" s="250"/>
      <c r="AP841" s="250"/>
      <c r="AV841" s="250"/>
      <c r="AW841" s="250"/>
      <c r="AX841" s="250"/>
      <c r="BR841" s="249"/>
      <c r="BS841" s="249"/>
    </row>
    <row r="842" spans="11:71" ht="15.75" customHeight="1" x14ac:dyDescent="0.25">
      <c r="K842" s="245"/>
      <c r="N842" s="246"/>
      <c r="O842" s="246"/>
      <c r="P842" s="247"/>
      <c r="Q842" s="246"/>
      <c r="R842" s="246"/>
      <c r="S842" s="246"/>
      <c r="T842" s="246"/>
      <c r="U842" s="246"/>
      <c r="V842" s="246"/>
      <c r="W842" s="248"/>
      <c r="AN842" s="250"/>
      <c r="AO842" s="250"/>
      <c r="AP842" s="250"/>
      <c r="AV842" s="250"/>
      <c r="AW842" s="250"/>
      <c r="AX842" s="250"/>
      <c r="BR842" s="249"/>
      <c r="BS842" s="249"/>
    </row>
    <row r="843" spans="11:71" ht="15.75" customHeight="1" x14ac:dyDescent="0.25">
      <c r="K843" s="245"/>
      <c r="N843" s="246"/>
      <c r="O843" s="246"/>
      <c r="P843" s="247"/>
      <c r="Q843" s="246"/>
      <c r="R843" s="246"/>
      <c r="S843" s="246"/>
      <c r="T843" s="246"/>
      <c r="U843" s="246"/>
      <c r="V843" s="246"/>
      <c r="W843" s="248"/>
      <c r="AN843" s="250"/>
      <c r="AO843" s="250"/>
      <c r="AP843" s="250"/>
      <c r="AV843" s="250"/>
      <c r="AW843" s="250"/>
      <c r="AX843" s="250"/>
      <c r="BR843" s="249"/>
      <c r="BS843" s="249"/>
    </row>
    <row r="844" spans="11:71" ht="15.75" customHeight="1" x14ac:dyDescent="0.25">
      <c r="K844" s="245"/>
      <c r="N844" s="246"/>
      <c r="O844" s="246"/>
      <c r="P844" s="247"/>
      <c r="Q844" s="246"/>
      <c r="R844" s="246"/>
      <c r="S844" s="246"/>
      <c r="T844" s="246"/>
      <c r="U844" s="246"/>
      <c r="V844" s="246"/>
      <c r="W844" s="248"/>
      <c r="AN844" s="250"/>
      <c r="AO844" s="250"/>
      <c r="AP844" s="250"/>
      <c r="AV844" s="250"/>
      <c r="AW844" s="250"/>
      <c r="AX844" s="250"/>
      <c r="BR844" s="249"/>
      <c r="BS844" s="249"/>
    </row>
    <row r="845" spans="11:71" ht="15.75" customHeight="1" x14ac:dyDescent="0.25">
      <c r="K845" s="245"/>
      <c r="N845" s="246"/>
      <c r="O845" s="246"/>
      <c r="P845" s="247"/>
      <c r="Q845" s="246"/>
      <c r="R845" s="246"/>
      <c r="S845" s="246"/>
      <c r="T845" s="246"/>
      <c r="U845" s="246"/>
      <c r="V845" s="246"/>
      <c r="W845" s="248"/>
      <c r="AN845" s="250"/>
      <c r="AO845" s="250"/>
      <c r="AP845" s="250"/>
      <c r="AV845" s="250"/>
      <c r="AW845" s="250"/>
      <c r="AX845" s="250"/>
      <c r="BR845" s="249"/>
      <c r="BS845" s="249"/>
    </row>
    <row r="846" spans="11:71" ht="15.75" customHeight="1" x14ac:dyDescent="0.25">
      <c r="K846" s="245"/>
      <c r="N846" s="246"/>
      <c r="O846" s="246"/>
      <c r="P846" s="247"/>
      <c r="Q846" s="246"/>
      <c r="R846" s="246"/>
      <c r="S846" s="246"/>
      <c r="T846" s="246"/>
      <c r="U846" s="246"/>
      <c r="V846" s="246"/>
      <c r="W846" s="248"/>
      <c r="AN846" s="250"/>
      <c r="AO846" s="250"/>
      <c r="AP846" s="250"/>
      <c r="AV846" s="250"/>
      <c r="AW846" s="250"/>
      <c r="AX846" s="250"/>
      <c r="BR846" s="249"/>
      <c r="BS846" s="249"/>
    </row>
    <row r="847" spans="11:71" ht="15.75" customHeight="1" x14ac:dyDescent="0.25">
      <c r="K847" s="245"/>
      <c r="N847" s="246"/>
      <c r="O847" s="246"/>
      <c r="P847" s="247"/>
      <c r="Q847" s="246"/>
      <c r="R847" s="246"/>
      <c r="S847" s="246"/>
      <c r="T847" s="246"/>
      <c r="U847" s="246"/>
      <c r="V847" s="246"/>
      <c r="W847" s="248"/>
      <c r="AN847" s="250"/>
      <c r="AO847" s="250"/>
      <c r="AP847" s="250"/>
      <c r="AV847" s="250"/>
      <c r="AW847" s="250"/>
      <c r="AX847" s="250"/>
      <c r="BR847" s="249"/>
      <c r="BS847" s="249"/>
    </row>
    <row r="848" spans="11:71" ht="15.75" customHeight="1" x14ac:dyDescent="0.25">
      <c r="K848" s="245"/>
      <c r="N848" s="246"/>
      <c r="O848" s="246"/>
      <c r="P848" s="247"/>
      <c r="Q848" s="246"/>
      <c r="R848" s="246"/>
      <c r="S848" s="246"/>
      <c r="T848" s="246"/>
      <c r="U848" s="246"/>
      <c r="V848" s="246"/>
      <c r="W848" s="248"/>
      <c r="AN848" s="250"/>
      <c r="AO848" s="250"/>
      <c r="AP848" s="250"/>
      <c r="AV848" s="250"/>
      <c r="AW848" s="250"/>
      <c r="AX848" s="250"/>
      <c r="BR848" s="249"/>
      <c r="BS848" s="249"/>
    </row>
    <row r="849" spans="11:71" ht="15.75" customHeight="1" x14ac:dyDescent="0.25">
      <c r="K849" s="245"/>
      <c r="N849" s="246"/>
      <c r="O849" s="246"/>
      <c r="P849" s="247"/>
      <c r="Q849" s="246"/>
      <c r="R849" s="246"/>
      <c r="S849" s="246"/>
      <c r="T849" s="246"/>
      <c r="U849" s="246"/>
      <c r="V849" s="246"/>
      <c r="W849" s="248"/>
      <c r="AN849" s="250"/>
      <c r="AO849" s="250"/>
      <c r="AP849" s="250"/>
      <c r="AV849" s="250"/>
      <c r="AW849" s="250"/>
      <c r="AX849" s="250"/>
      <c r="BR849" s="249"/>
      <c r="BS849" s="249"/>
    </row>
    <row r="850" spans="11:71" ht="15.75" customHeight="1" x14ac:dyDescent="0.25">
      <c r="K850" s="245"/>
      <c r="N850" s="246"/>
      <c r="O850" s="246"/>
      <c r="P850" s="247"/>
      <c r="Q850" s="246"/>
      <c r="R850" s="246"/>
      <c r="S850" s="246"/>
      <c r="T850" s="246"/>
      <c r="U850" s="246"/>
      <c r="V850" s="246"/>
      <c r="W850" s="248"/>
      <c r="AN850" s="250"/>
      <c r="AO850" s="250"/>
      <c r="AP850" s="250"/>
      <c r="AV850" s="250"/>
      <c r="AW850" s="250"/>
      <c r="AX850" s="250"/>
      <c r="BR850" s="249"/>
      <c r="BS850" s="249"/>
    </row>
    <row r="851" spans="11:71" ht="15.75" customHeight="1" x14ac:dyDescent="0.25">
      <c r="K851" s="245"/>
      <c r="N851" s="246"/>
      <c r="O851" s="246"/>
      <c r="P851" s="247"/>
      <c r="Q851" s="246"/>
      <c r="R851" s="246"/>
      <c r="S851" s="246"/>
      <c r="T851" s="246"/>
      <c r="U851" s="246"/>
      <c r="V851" s="246"/>
      <c r="W851" s="248"/>
      <c r="AN851" s="250"/>
      <c r="AO851" s="250"/>
      <c r="AP851" s="250"/>
      <c r="AV851" s="250"/>
      <c r="AW851" s="250"/>
      <c r="AX851" s="250"/>
      <c r="BR851" s="249"/>
      <c r="BS851" s="249"/>
    </row>
    <row r="852" spans="11:71" ht="15.75" customHeight="1" x14ac:dyDescent="0.25">
      <c r="K852" s="245"/>
      <c r="N852" s="246"/>
      <c r="O852" s="246"/>
      <c r="P852" s="247"/>
      <c r="Q852" s="246"/>
      <c r="R852" s="246"/>
      <c r="S852" s="246"/>
      <c r="T852" s="246"/>
      <c r="U852" s="246"/>
      <c r="V852" s="246"/>
      <c r="W852" s="248"/>
      <c r="AN852" s="250"/>
      <c r="AO852" s="250"/>
      <c r="AP852" s="250"/>
      <c r="AV852" s="250"/>
      <c r="AW852" s="250"/>
      <c r="AX852" s="250"/>
      <c r="BR852" s="249"/>
      <c r="BS852" s="249"/>
    </row>
    <row r="853" spans="11:71" ht="15.75" customHeight="1" x14ac:dyDescent="0.25">
      <c r="K853" s="245"/>
      <c r="N853" s="246"/>
      <c r="O853" s="246"/>
      <c r="P853" s="247"/>
      <c r="Q853" s="246"/>
      <c r="R853" s="246"/>
      <c r="S853" s="246"/>
      <c r="T853" s="246"/>
      <c r="U853" s="246"/>
      <c r="V853" s="246"/>
      <c r="W853" s="248"/>
      <c r="AN853" s="250"/>
      <c r="AO853" s="250"/>
      <c r="AP853" s="250"/>
      <c r="AV853" s="250"/>
      <c r="AW853" s="250"/>
      <c r="AX853" s="250"/>
      <c r="BR853" s="249"/>
      <c r="BS853" s="249"/>
    </row>
    <row r="854" spans="11:71" ht="15.75" customHeight="1" x14ac:dyDescent="0.25">
      <c r="K854" s="245"/>
      <c r="N854" s="246"/>
      <c r="O854" s="246"/>
      <c r="P854" s="247"/>
      <c r="Q854" s="246"/>
      <c r="R854" s="246"/>
      <c r="S854" s="246"/>
      <c r="T854" s="246"/>
      <c r="U854" s="246"/>
      <c r="V854" s="246"/>
      <c r="W854" s="248"/>
      <c r="AN854" s="250"/>
      <c r="AO854" s="250"/>
      <c r="AP854" s="250"/>
      <c r="AV854" s="250"/>
      <c r="AW854" s="250"/>
      <c r="AX854" s="250"/>
      <c r="BR854" s="249"/>
      <c r="BS854" s="249"/>
    </row>
    <row r="855" spans="11:71" ht="15.75" customHeight="1" x14ac:dyDescent="0.25">
      <c r="K855" s="245"/>
      <c r="N855" s="246"/>
      <c r="O855" s="246"/>
      <c r="P855" s="247"/>
      <c r="Q855" s="246"/>
      <c r="R855" s="246"/>
      <c r="S855" s="246"/>
      <c r="T855" s="246"/>
      <c r="U855" s="246"/>
      <c r="V855" s="246"/>
      <c r="W855" s="248"/>
      <c r="AN855" s="250"/>
      <c r="AO855" s="250"/>
      <c r="AP855" s="250"/>
      <c r="AV855" s="250"/>
      <c r="AW855" s="250"/>
      <c r="AX855" s="250"/>
      <c r="BR855" s="249"/>
      <c r="BS855" s="249"/>
    </row>
    <row r="856" spans="11:71" ht="15.75" customHeight="1" x14ac:dyDescent="0.25">
      <c r="K856" s="245"/>
      <c r="N856" s="246"/>
      <c r="O856" s="246"/>
      <c r="P856" s="247"/>
      <c r="Q856" s="246"/>
      <c r="R856" s="246"/>
      <c r="S856" s="246"/>
      <c r="T856" s="246"/>
      <c r="U856" s="246"/>
      <c r="V856" s="246"/>
      <c r="W856" s="248"/>
      <c r="AN856" s="250"/>
      <c r="AO856" s="250"/>
      <c r="AP856" s="250"/>
      <c r="AV856" s="250"/>
      <c r="AW856" s="250"/>
      <c r="AX856" s="250"/>
      <c r="BR856" s="249"/>
      <c r="BS856" s="249"/>
    </row>
    <row r="857" spans="11:71" ht="15.75" customHeight="1" x14ac:dyDescent="0.25">
      <c r="K857" s="245"/>
      <c r="N857" s="246"/>
      <c r="O857" s="246"/>
      <c r="P857" s="247"/>
      <c r="Q857" s="246"/>
      <c r="R857" s="246"/>
      <c r="S857" s="246"/>
      <c r="T857" s="246"/>
      <c r="U857" s="246"/>
      <c r="V857" s="246"/>
      <c r="W857" s="248"/>
      <c r="AN857" s="250"/>
      <c r="AO857" s="250"/>
      <c r="AP857" s="250"/>
      <c r="AV857" s="250"/>
      <c r="AW857" s="250"/>
      <c r="AX857" s="250"/>
      <c r="BR857" s="249"/>
      <c r="BS857" s="249"/>
    </row>
    <row r="858" spans="11:71" ht="15.75" customHeight="1" x14ac:dyDescent="0.25">
      <c r="K858" s="245"/>
      <c r="N858" s="246"/>
      <c r="O858" s="246"/>
      <c r="P858" s="247"/>
      <c r="Q858" s="246"/>
      <c r="R858" s="246"/>
      <c r="S858" s="246"/>
      <c r="T858" s="246"/>
      <c r="U858" s="246"/>
      <c r="V858" s="246"/>
      <c r="W858" s="248"/>
      <c r="AN858" s="250"/>
      <c r="AO858" s="250"/>
      <c r="AP858" s="250"/>
      <c r="AV858" s="250"/>
      <c r="AW858" s="250"/>
      <c r="AX858" s="250"/>
      <c r="BR858" s="249"/>
      <c r="BS858" s="249"/>
    </row>
    <row r="859" spans="11:71" ht="15.75" customHeight="1" x14ac:dyDescent="0.25">
      <c r="K859" s="245"/>
      <c r="N859" s="246"/>
      <c r="O859" s="246"/>
      <c r="P859" s="247"/>
      <c r="Q859" s="246"/>
      <c r="R859" s="246"/>
      <c r="S859" s="246"/>
      <c r="T859" s="246"/>
      <c r="U859" s="246"/>
      <c r="V859" s="246"/>
      <c r="W859" s="248"/>
      <c r="AN859" s="250"/>
      <c r="AO859" s="250"/>
      <c r="AP859" s="250"/>
      <c r="AV859" s="250"/>
      <c r="AW859" s="250"/>
      <c r="AX859" s="250"/>
      <c r="BR859" s="249"/>
      <c r="BS859" s="249"/>
    </row>
    <row r="860" spans="11:71" ht="15.75" customHeight="1" x14ac:dyDescent="0.25">
      <c r="K860" s="245"/>
      <c r="N860" s="246"/>
      <c r="O860" s="246"/>
      <c r="P860" s="247"/>
      <c r="Q860" s="246"/>
      <c r="R860" s="246"/>
      <c r="S860" s="246"/>
      <c r="T860" s="246"/>
      <c r="U860" s="246"/>
      <c r="V860" s="246"/>
      <c r="W860" s="248"/>
      <c r="AN860" s="250"/>
      <c r="AO860" s="250"/>
      <c r="AP860" s="250"/>
      <c r="AV860" s="250"/>
      <c r="AW860" s="250"/>
      <c r="AX860" s="250"/>
      <c r="BR860" s="249"/>
      <c r="BS860" s="249"/>
    </row>
    <row r="861" spans="11:71" ht="15.75" customHeight="1" x14ac:dyDescent="0.25">
      <c r="K861" s="245"/>
      <c r="N861" s="246"/>
      <c r="O861" s="246"/>
      <c r="P861" s="247"/>
      <c r="Q861" s="246"/>
      <c r="R861" s="246"/>
      <c r="S861" s="246"/>
      <c r="T861" s="246"/>
      <c r="U861" s="246"/>
      <c r="V861" s="246"/>
      <c r="W861" s="248"/>
      <c r="AN861" s="250"/>
      <c r="AO861" s="250"/>
      <c r="AP861" s="250"/>
      <c r="AV861" s="250"/>
      <c r="AW861" s="250"/>
      <c r="AX861" s="250"/>
      <c r="BR861" s="249"/>
      <c r="BS861" s="249"/>
    </row>
    <row r="862" spans="11:71" ht="15.75" customHeight="1" x14ac:dyDescent="0.25">
      <c r="K862" s="245"/>
      <c r="N862" s="246"/>
      <c r="O862" s="246"/>
      <c r="P862" s="247"/>
      <c r="Q862" s="246"/>
      <c r="R862" s="246"/>
      <c r="S862" s="246"/>
      <c r="T862" s="246"/>
      <c r="U862" s="246"/>
      <c r="V862" s="246"/>
      <c r="W862" s="248"/>
      <c r="AN862" s="250"/>
      <c r="AO862" s="250"/>
      <c r="AP862" s="250"/>
      <c r="AV862" s="250"/>
      <c r="AW862" s="250"/>
      <c r="AX862" s="250"/>
      <c r="BR862" s="249"/>
      <c r="BS862" s="249"/>
    </row>
    <row r="863" spans="11:71" ht="15.75" customHeight="1" x14ac:dyDescent="0.25">
      <c r="K863" s="245"/>
      <c r="N863" s="246"/>
      <c r="O863" s="246"/>
      <c r="P863" s="247"/>
      <c r="Q863" s="246"/>
      <c r="R863" s="246"/>
      <c r="S863" s="246"/>
      <c r="T863" s="246"/>
      <c r="U863" s="246"/>
      <c r="V863" s="246"/>
      <c r="W863" s="248"/>
      <c r="AN863" s="250"/>
      <c r="AO863" s="250"/>
      <c r="AP863" s="250"/>
      <c r="AV863" s="250"/>
      <c r="AW863" s="250"/>
      <c r="AX863" s="250"/>
      <c r="BR863" s="249"/>
      <c r="BS863" s="249"/>
    </row>
    <row r="864" spans="11:71" ht="15.75" customHeight="1" x14ac:dyDescent="0.25">
      <c r="K864" s="245"/>
      <c r="N864" s="246"/>
      <c r="O864" s="246"/>
      <c r="P864" s="247"/>
      <c r="Q864" s="246"/>
      <c r="R864" s="246"/>
      <c r="S864" s="246"/>
      <c r="T864" s="246"/>
      <c r="U864" s="246"/>
      <c r="V864" s="246"/>
      <c r="W864" s="248"/>
      <c r="AN864" s="250"/>
      <c r="AO864" s="250"/>
      <c r="AP864" s="250"/>
      <c r="AV864" s="250"/>
      <c r="AW864" s="250"/>
      <c r="AX864" s="250"/>
      <c r="BR864" s="249"/>
      <c r="BS864" s="249"/>
    </row>
    <row r="865" spans="11:71" ht="15.75" customHeight="1" x14ac:dyDescent="0.25">
      <c r="K865" s="245"/>
      <c r="N865" s="246"/>
      <c r="O865" s="246"/>
      <c r="P865" s="247"/>
      <c r="Q865" s="246"/>
      <c r="R865" s="246"/>
      <c r="S865" s="246"/>
      <c r="T865" s="246"/>
      <c r="U865" s="246"/>
      <c r="V865" s="246"/>
      <c r="W865" s="248"/>
      <c r="AN865" s="250"/>
      <c r="AO865" s="250"/>
      <c r="AP865" s="250"/>
      <c r="AV865" s="250"/>
      <c r="AW865" s="250"/>
      <c r="AX865" s="250"/>
      <c r="BR865" s="249"/>
      <c r="BS865" s="249"/>
    </row>
    <row r="866" spans="11:71" ht="15.75" customHeight="1" x14ac:dyDescent="0.25">
      <c r="K866" s="245"/>
      <c r="N866" s="246"/>
      <c r="O866" s="246"/>
      <c r="P866" s="247"/>
      <c r="Q866" s="246"/>
      <c r="R866" s="246"/>
      <c r="S866" s="246"/>
      <c r="T866" s="246"/>
      <c r="U866" s="246"/>
      <c r="V866" s="246"/>
      <c r="W866" s="248"/>
      <c r="AN866" s="250"/>
      <c r="AO866" s="250"/>
      <c r="AP866" s="250"/>
      <c r="AV866" s="250"/>
      <c r="AW866" s="250"/>
      <c r="AX866" s="250"/>
      <c r="BR866" s="249"/>
      <c r="BS866" s="249"/>
    </row>
    <row r="867" spans="11:71" ht="15.75" customHeight="1" x14ac:dyDescent="0.25">
      <c r="K867" s="245"/>
      <c r="N867" s="246"/>
      <c r="O867" s="246"/>
      <c r="P867" s="247"/>
      <c r="Q867" s="246"/>
      <c r="R867" s="246"/>
      <c r="S867" s="246"/>
      <c r="T867" s="246"/>
      <c r="U867" s="246"/>
      <c r="V867" s="246"/>
      <c r="W867" s="248"/>
      <c r="AN867" s="250"/>
      <c r="AO867" s="250"/>
      <c r="AP867" s="250"/>
      <c r="AV867" s="250"/>
      <c r="AW867" s="250"/>
      <c r="AX867" s="250"/>
      <c r="BR867" s="249"/>
      <c r="BS867" s="249"/>
    </row>
    <row r="868" spans="11:71" ht="15.75" customHeight="1" x14ac:dyDescent="0.25">
      <c r="K868" s="245"/>
      <c r="N868" s="246"/>
      <c r="O868" s="246"/>
      <c r="P868" s="247"/>
      <c r="Q868" s="246"/>
      <c r="R868" s="246"/>
      <c r="S868" s="246"/>
      <c r="T868" s="246"/>
      <c r="U868" s="246"/>
      <c r="V868" s="246"/>
      <c r="W868" s="248"/>
      <c r="AN868" s="250"/>
      <c r="AO868" s="250"/>
      <c r="AP868" s="250"/>
      <c r="AV868" s="250"/>
      <c r="AW868" s="250"/>
      <c r="AX868" s="250"/>
      <c r="BR868" s="249"/>
      <c r="BS868" s="249"/>
    </row>
    <row r="869" spans="11:71" ht="15.75" customHeight="1" x14ac:dyDescent="0.25">
      <c r="K869" s="245"/>
      <c r="N869" s="246"/>
      <c r="O869" s="246"/>
      <c r="P869" s="247"/>
      <c r="Q869" s="246"/>
      <c r="R869" s="246"/>
      <c r="S869" s="246"/>
      <c r="T869" s="246"/>
      <c r="U869" s="246"/>
      <c r="V869" s="246"/>
      <c r="W869" s="248"/>
      <c r="AN869" s="250"/>
      <c r="AO869" s="250"/>
      <c r="AP869" s="250"/>
      <c r="AV869" s="250"/>
      <c r="AW869" s="250"/>
      <c r="AX869" s="250"/>
      <c r="BR869" s="249"/>
      <c r="BS869" s="249"/>
    </row>
    <row r="870" spans="11:71" ht="15.75" customHeight="1" x14ac:dyDescent="0.25">
      <c r="K870" s="245"/>
      <c r="N870" s="246"/>
      <c r="O870" s="246"/>
      <c r="P870" s="247"/>
      <c r="Q870" s="246"/>
      <c r="R870" s="246"/>
      <c r="S870" s="246"/>
      <c r="T870" s="246"/>
      <c r="U870" s="246"/>
      <c r="V870" s="246"/>
      <c r="W870" s="248"/>
      <c r="AN870" s="250"/>
      <c r="AO870" s="250"/>
      <c r="AP870" s="250"/>
      <c r="AV870" s="250"/>
      <c r="AW870" s="250"/>
      <c r="AX870" s="250"/>
      <c r="BR870" s="249"/>
      <c r="BS870" s="249"/>
    </row>
    <row r="871" spans="11:71" ht="15.75" customHeight="1" x14ac:dyDescent="0.25">
      <c r="K871" s="245"/>
      <c r="N871" s="246"/>
      <c r="O871" s="246"/>
      <c r="P871" s="247"/>
      <c r="Q871" s="246"/>
      <c r="R871" s="246"/>
      <c r="S871" s="246"/>
      <c r="T871" s="246"/>
      <c r="U871" s="246"/>
      <c r="V871" s="246"/>
      <c r="W871" s="248"/>
      <c r="AN871" s="250"/>
      <c r="AO871" s="250"/>
      <c r="AP871" s="250"/>
      <c r="AV871" s="250"/>
      <c r="AW871" s="250"/>
      <c r="AX871" s="250"/>
      <c r="BR871" s="249"/>
      <c r="BS871" s="249"/>
    </row>
    <row r="872" spans="11:71" ht="15.75" customHeight="1" x14ac:dyDescent="0.25">
      <c r="K872" s="245"/>
      <c r="N872" s="246"/>
      <c r="O872" s="246"/>
      <c r="P872" s="247"/>
      <c r="Q872" s="246"/>
      <c r="R872" s="246"/>
      <c r="S872" s="246"/>
      <c r="T872" s="246"/>
      <c r="U872" s="246"/>
      <c r="V872" s="246"/>
      <c r="W872" s="248"/>
      <c r="AN872" s="250"/>
      <c r="AO872" s="250"/>
      <c r="AP872" s="250"/>
      <c r="AV872" s="250"/>
      <c r="AW872" s="250"/>
      <c r="AX872" s="250"/>
      <c r="BR872" s="249"/>
      <c r="BS872" s="249"/>
    </row>
    <row r="873" spans="11:71" ht="15.75" customHeight="1" x14ac:dyDescent="0.25">
      <c r="K873" s="245"/>
      <c r="N873" s="246"/>
      <c r="O873" s="246"/>
      <c r="P873" s="247"/>
      <c r="Q873" s="246"/>
      <c r="R873" s="246"/>
      <c r="S873" s="246"/>
      <c r="T873" s="246"/>
      <c r="U873" s="246"/>
      <c r="V873" s="246"/>
      <c r="W873" s="248"/>
      <c r="AN873" s="250"/>
      <c r="AO873" s="250"/>
      <c r="AP873" s="250"/>
      <c r="AV873" s="250"/>
      <c r="AW873" s="250"/>
      <c r="AX873" s="250"/>
      <c r="BR873" s="249"/>
      <c r="BS873" s="249"/>
    </row>
    <row r="874" spans="11:71" ht="15.75" customHeight="1" x14ac:dyDescent="0.25">
      <c r="K874" s="245"/>
      <c r="N874" s="246"/>
      <c r="O874" s="246"/>
      <c r="P874" s="247"/>
      <c r="Q874" s="246"/>
      <c r="R874" s="246"/>
      <c r="S874" s="246"/>
      <c r="T874" s="246"/>
      <c r="U874" s="246"/>
      <c r="V874" s="246"/>
      <c r="W874" s="248"/>
      <c r="AN874" s="250"/>
      <c r="AO874" s="250"/>
      <c r="AP874" s="250"/>
      <c r="AV874" s="250"/>
      <c r="AW874" s="250"/>
      <c r="AX874" s="250"/>
      <c r="BR874" s="249"/>
      <c r="BS874" s="249"/>
    </row>
    <row r="875" spans="11:71" ht="15.75" customHeight="1" x14ac:dyDescent="0.25">
      <c r="K875" s="245"/>
      <c r="N875" s="246"/>
      <c r="O875" s="246"/>
      <c r="P875" s="247"/>
      <c r="Q875" s="246"/>
      <c r="R875" s="246"/>
      <c r="S875" s="246"/>
      <c r="T875" s="246"/>
      <c r="U875" s="246"/>
      <c r="V875" s="246"/>
      <c r="W875" s="248"/>
      <c r="AN875" s="250"/>
      <c r="AO875" s="250"/>
      <c r="AP875" s="250"/>
      <c r="AV875" s="250"/>
      <c r="AW875" s="250"/>
      <c r="AX875" s="250"/>
      <c r="BR875" s="249"/>
      <c r="BS875" s="249"/>
    </row>
    <row r="876" spans="11:71" ht="15.75" customHeight="1" x14ac:dyDescent="0.25">
      <c r="K876" s="245"/>
      <c r="N876" s="246"/>
      <c r="O876" s="246"/>
      <c r="P876" s="247"/>
      <c r="Q876" s="246"/>
      <c r="R876" s="246"/>
      <c r="S876" s="246"/>
      <c r="T876" s="246"/>
      <c r="U876" s="246"/>
      <c r="V876" s="246"/>
      <c r="W876" s="248"/>
      <c r="AN876" s="250"/>
      <c r="AO876" s="250"/>
      <c r="AP876" s="250"/>
      <c r="AV876" s="250"/>
      <c r="AW876" s="250"/>
      <c r="AX876" s="250"/>
      <c r="BR876" s="249"/>
      <c r="BS876" s="249"/>
    </row>
    <row r="877" spans="11:71" ht="15.75" customHeight="1" x14ac:dyDescent="0.25">
      <c r="K877" s="245"/>
      <c r="N877" s="246"/>
      <c r="O877" s="246"/>
      <c r="P877" s="247"/>
      <c r="Q877" s="246"/>
      <c r="R877" s="246"/>
      <c r="S877" s="246"/>
      <c r="T877" s="246"/>
      <c r="U877" s="246"/>
      <c r="V877" s="246"/>
      <c r="W877" s="248"/>
      <c r="AN877" s="250"/>
      <c r="AO877" s="250"/>
      <c r="AP877" s="250"/>
      <c r="AV877" s="250"/>
      <c r="AW877" s="250"/>
      <c r="AX877" s="250"/>
      <c r="BR877" s="249"/>
      <c r="BS877" s="249"/>
    </row>
    <row r="878" spans="11:71" ht="15.75" customHeight="1" x14ac:dyDescent="0.25">
      <c r="K878" s="245"/>
      <c r="N878" s="246"/>
      <c r="O878" s="246"/>
      <c r="P878" s="247"/>
      <c r="Q878" s="246"/>
      <c r="R878" s="246"/>
      <c r="S878" s="246"/>
      <c r="T878" s="246"/>
      <c r="U878" s="246"/>
      <c r="V878" s="246"/>
      <c r="W878" s="248"/>
      <c r="AN878" s="250"/>
      <c r="AO878" s="250"/>
      <c r="AP878" s="250"/>
      <c r="AV878" s="250"/>
      <c r="AW878" s="250"/>
      <c r="AX878" s="250"/>
      <c r="BR878" s="249"/>
      <c r="BS878" s="249"/>
    </row>
    <row r="879" spans="11:71" ht="15.75" customHeight="1" x14ac:dyDescent="0.25">
      <c r="K879" s="245"/>
      <c r="N879" s="246"/>
      <c r="O879" s="246"/>
      <c r="P879" s="247"/>
      <c r="Q879" s="246"/>
      <c r="R879" s="246"/>
      <c r="S879" s="246"/>
      <c r="T879" s="246"/>
      <c r="U879" s="246"/>
      <c r="V879" s="246"/>
      <c r="W879" s="248"/>
      <c r="AN879" s="250"/>
      <c r="AO879" s="250"/>
      <c r="AP879" s="250"/>
      <c r="AV879" s="250"/>
      <c r="AW879" s="250"/>
      <c r="AX879" s="250"/>
      <c r="BR879" s="249"/>
      <c r="BS879" s="249"/>
    </row>
    <row r="880" spans="11:71" ht="15.75" customHeight="1" x14ac:dyDescent="0.25">
      <c r="K880" s="245"/>
      <c r="N880" s="246"/>
      <c r="O880" s="246"/>
      <c r="P880" s="247"/>
      <c r="Q880" s="246"/>
      <c r="R880" s="246"/>
      <c r="S880" s="246"/>
      <c r="T880" s="246"/>
      <c r="U880" s="246"/>
      <c r="V880" s="246"/>
      <c r="W880" s="248"/>
      <c r="AN880" s="250"/>
      <c r="AO880" s="250"/>
      <c r="AP880" s="250"/>
      <c r="AV880" s="250"/>
      <c r="AW880" s="250"/>
      <c r="AX880" s="250"/>
      <c r="BR880" s="249"/>
      <c r="BS880" s="249"/>
    </row>
    <row r="881" spans="11:71" ht="15.75" customHeight="1" x14ac:dyDescent="0.25">
      <c r="K881" s="245"/>
      <c r="N881" s="246"/>
      <c r="O881" s="246"/>
      <c r="P881" s="247"/>
      <c r="Q881" s="246"/>
      <c r="R881" s="246"/>
      <c r="S881" s="246"/>
      <c r="T881" s="246"/>
      <c r="U881" s="246"/>
      <c r="V881" s="246"/>
      <c r="W881" s="248"/>
      <c r="AN881" s="250"/>
      <c r="AO881" s="250"/>
      <c r="AP881" s="250"/>
      <c r="AV881" s="250"/>
      <c r="AW881" s="250"/>
      <c r="AX881" s="250"/>
      <c r="BR881" s="249"/>
      <c r="BS881" s="249"/>
    </row>
    <row r="882" spans="11:71" ht="15.75" customHeight="1" x14ac:dyDescent="0.25">
      <c r="K882" s="245"/>
      <c r="N882" s="246"/>
      <c r="O882" s="246"/>
      <c r="P882" s="247"/>
      <c r="Q882" s="246"/>
      <c r="R882" s="246"/>
      <c r="S882" s="246"/>
      <c r="T882" s="246"/>
      <c r="U882" s="246"/>
      <c r="V882" s="246"/>
      <c r="W882" s="248"/>
      <c r="AN882" s="250"/>
      <c r="AO882" s="250"/>
      <c r="AP882" s="250"/>
      <c r="AV882" s="250"/>
      <c r="AW882" s="250"/>
      <c r="AX882" s="250"/>
      <c r="BR882" s="249"/>
      <c r="BS882" s="249"/>
    </row>
    <row r="883" spans="11:71" ht="15.75" customHeight="1" x14ac:dyDescent="0.25">
      <c r="K883" s="245"/>
      <c r="N883" s="246"/>
      <c r="O883" s="246"/>
      <c r="P883" s="247"/>
      <c r="Q883" s="246"/>
      <c r="R883" s="246"/>
      <c r="S883" s="246"/>
      <c r="T883" s="246"/>
      <c r="U883" s="246"/>
      <c r="V883" s="246"/>
      <c r="W883" s="248"/>
      <c r="AN883" s="250"/>
      <c r="AO883" s="250"/>
      <c r="AP883" s="250"/>
      <c r="AV883" s="250"/>
      <c r="AW883" s="250"/>
      <c r="AX883" s="250"/>
      <c r="BR883" s="249"/>
      <c r="BS883" s="249"/>
    </row>
    <row r="884" spans="11:71" ht="15.75" customHeight="1" x14ac:dyDescent="0.25">
      <c r="K884" s="245"/>
      <c r="N884" s="246"/>
      <c r="O884" s="246"/>
      <c r="P884" s="247"/>
      <c r="Q884" s="246"/>
      <c r="R884" s="246"/>
      <c r="S884" s="246"/>
      <c r="T884" s="246"/>
      <c r="U884" s="246"/>
      <c r="V884" s="246"/>
      <c r="W884" s="248"/>
      <c r="AN884" s="250"/>
      <c r="AO884" s="250"/>
      <c r="AP884" s="250"/>
      <c r="AV884" s="250"/>
      <c r="AW884" s="250"/>
      <c r="AX884" s="250"/>
      <c r="BR884" s="249"/>
      <c r="BS884" s="249"/>
    </row>
    <row r="885" spans="11:71" ht="15.75" customHeight="1" x14ac:dyDescent="0.25">
      <c r="K885" s="245"/>
      <c r="N885" s="246"/>
      <c r="O885" s="246"/>
      <c r="P885" s="247"/>
      <c r="Q885" s="246"/>
      <c r="R885" s="246"/>
      <c r="S885" s="246"/>
      <c r="T885" s="246"/>
      <c r="U885" s="246"/>
      <c r="V885" s="246"/>
      <c r="W885" s="248"/>
      <c r="AN885" s="250"/>
      <c r="AO885" s="250"/>
      <c r="AP885" s="250"/>
      <c r="AV885" s="250"/>
      <c r="AW885" s="250"/>
      <c r="AX885" s="250"/>
      <c r="BR885" s="249"/>
      <c r="BS885" s="249"/>
    </row>
    <row r="886" spans="11:71" ht="15.75" customHeight="1" x14ac:dyDescent="0.25">
      <c r="K886" s="245"/>
      <c r="N886" s="246"/>
      <c r="O886" s="246"/>
      <c r="P886" s="247"/>
      <c r="Q886" s="246"/>
      <c r="R886" s="246"/>
      <c r="S886" s="246"/>
      <c r="T886" s="246"/>
      <c r="U886" s="246"/>
      <c r="V886" s="246"/>
      <c r="W886" s="248"/>
      <c r="AN886" s="250"/>
      <c r="AO886" s="250"/>
      <c r="AP886" s="250"/>
      <c r="AV886" s="250"/>
      <c r="AW886" s="250"/>
      <c r="AX886" s="250"/>
      <c r="BR886" s="249"/>
      <c r="BS886" s="249"/>
    </row>
    <row r="887" spans="11:71" ht="15.75" customHeight="1" x14ac:dyDescent="0.25">
      <c r="K887" s="245"/>
      <c r="N887" s="246"/>
      <c r="O887" s="246"/>
      <c r="P887" s="247"/>
      <c r="Q887" s="246"/>
      <c r="R887" s="246"/>
      <c r="S887" s="246"/>
      <c r="T887" s="246"/>
      <c r="U887" s="246"/>
      <c r="V887" s="246"/>
      <c r="W887" s="248"/>
      <c r="AN887" s="250"/>
      <c r="AO887" s="250"/>
      <c r="AP887" s="250"/>
      <c r="AV887" s="250"/>
      <c r="AW887" s="250"/>
      <c r="AX887" s="250"/>
      <c r="BR887" s="249"/>
      <c r="BS887" s="249"/>
    </row>
    <row r="888" spans="11:71" ht="15.75" customHeight="1" x14ac:dyDescent="0.25">
      <c r="K888" s="245"/>
      <c r="N888" s="246"/>
      <c r="O888" s="246"/>
      <c r="P888" s="247"/>
      <c r="Q888" s="246"/>
      <c r="R888" s="246"/>
      <c r="S888" s="246"/>
      <c r="T888" s="246"/>
      <c r="U888" s="246"/>
      <c r="V888" s="246"/>
      <c r="W888" s="248"/>
      <c r="AN888" s="250"/>
      <c r="AO888" s="250"/>
      <c r="AP888" s="250"/>
      <c r="AV888" s="250"/>
      <c r="AW888" s="250"/>
      <c r="AX888" s="250"/>
      <c r="BR888" s="249"/>
      <c r="BS888" s="249"/>
    </row>
    <row r="889" spans="11:71" ht="15.75" customHeight="1" x14ac:dyDescent="0.25">
      <c r="K889" s="245"/>
      <c r="N889" s="246"/>
      <c r="O889" s="246"/>
      <c r="P889" s="247"/>
      <c r="Q889" s="246"/>
      <c r="R889" s="246"/>
      <c r="S889" s="246"/>
      <c r="T889" s="246"/>
      <c r="U889" s="246"/>
      <c r="V889" s="246"/>
      <c r="W889" s="248"/>
      <c r="AN889" s="250"/>
      <c r="AO889" s="250"/>
      <c r="AP889" s="250"/>
      <c r="AV889" s="250"/>
      <c r="AW889" s="250"/>
      <c r="AX889" s="250"/>
      <c r="BR889" s="249"/>
      <c r="BS889" s="249"/>
    </row>
    <row r="890" spans="11:71" ht="15.75" customHeight="1" x14ac:dyDescent="0.25">
      <c r="K890" s="245"/>
      <c r="N890" s="246"/>
      <c r="O890" s="246"/>
      <c r="P890" s="247"/>
      <c r="Q890" s="246"/>
      <c r="R890" s="246"/>
      <c r="S890" s="246"/>
      <c r="T890" s="246"/>
      <c r="U890" s="246"/>
      <c r="V890" s="246"/>
      <c r="W890" s="248"/>
      <c r="AN890" s="250"/>
      <c r="AO890" s="250"/>
      <c r="AP890" s="250"/>
      <c r="AV890" s="250"/>
      <c r="AW890" s="250"/>
      <c r="AX890" s="250"/>
      <c r="BR890" s="249"/>
      <c r="BS890" s="249"/>
    </row>
    <row r="891" spans="11:71" ht="15.75" customHeight="1" x14ac:dyDescent="0.25">
      <c r="K891" s="245"/>
      <c r="N891" s="246"/>
      <c r="O891" s="246"/>
      <c r="P891" s="247"/>
      <c r="Q891" s="246"/>
      <c r="R891" s="246"/>
      <c r="S891" s="246"/>
      <c r="T891" s="246"/>
      <c r="U891" s="246"/>
      <c r="V891" s="246"/>
      <c r="W891" s="248"/>
      <c r="AN891" s="250"/>
      <c r="AO891" s="250"/>
      <c r="AP891" s="250"/>
      <c r="AV891" s="250"/>
      <c r="AW891" s="250"/>
      <c r="AX891" s="250"/>
      <c r="BR891" s="249"/>
      <c r="BS891" s="249"/>
    </row>
    <row r="892" spans="11:71" ht="15.75" customHeight="1" x14ac:dyDescent="0.25">
      <c r="K892" s="245"/>
      <c r="N892" s="246"/>
      <c r="O892" s="246"/>
      <c r="P892" s="247"/>
      <c r="Q892" s="246"/>
      <c r="R892" s="246"/>
      <c r="S892" s="246"/>
      <c r="T892" s="246"/>
      <c r="U892" s="246"/>
      <c r="V892" s="246"/>
      <c r="W892" s="248"/>
      <c r="AN892" s="250"/>
      <c r="AO892" s="250"/>
      <c r="AP892" s="250"/>
      <c r="AV892" s="250"/>
      <c r="AW892" s="250"/>
      <c r="AX892" s="250"/>
      <c r="BR892" s="249"/>
      <c r="BS892" s="249"/>
    </row>
    <row r="893" spans="11:71" ht="15.75" customHeight="1" x14ac:dyDescent="0.25">
      <c r="K893" s="245"/>
      <c r="N893" s="246"/>
      <c r="O893" s="246"/>
      <c r="P893" s="247"/>
      <c r="Q893" s="246"/>
      <c r="R893" s="246"/>
      <c r="S893" s="246"/>
      <c r="T893" s="246"/>
      <c r="U893" s="246"/>
      <c r="V893" s="246"/>
      <c r="W893" s="248"/>
      <c r="AN893" s="250"/>
      <c r="AO893" s="250"/>
      <c r="AP893" s="250"/>
      <c r="AV893" s="250"/>
      <c r="AW893" s="250"/>
      <c r="AX893" s="250"/>
      <c r="BR893" s="249"/>
      <c r="BS893" s="249"/>
    </row>
    <row r="894" spans="11:71" ht="15.75" customHeight="1" x14ac:dyDescent="0.25">
      <c r="K894" s="245"/>
      <c r="N894" s="246"/>
      <c r="O894" s="246"/>
      <c r="P894" s="247"/>
      <c r="Q894" s="246"/>
      <c r="R894" s="246"/>
      <c r="S894" s="246"/>
      <c r="T894" s="246"/>
      <c r="U894" s="246"/>
      <c r="V894" s="246"/>
      <c r="W894" s="248"/>
      <c r="AN894" s="250"/>
      <c r="AO894" s="250"/>
      <c r="AP894" s="250"/>
      <c r="AV894" s="250"/>
      <c r="AW894" s="250"/>
      <c r="AX894" s="250"/>
      <c r="BR894" s="249"/>
      <c r="BS894" s="249"/>
    </row>
    <row r="895" spans="11:71" ht="15.75" customHeight="1" x14ac:dyDescent="0.25">
      <c r="K895" s="245"/>
      <c r="N895" s="246"/>
      <c r="O895" s="246"/>
      <c r="P895" s="247"/>
      <c r="Q895" s="246"/>
      <c r="R895" s="246"/>
      <c r="S895" s="246"/>
      <c r="T895" s="246"/>
      <c r="U895" s="246"/>
      <c r="V895" s="246"/>
      <c r="W895" s="248"/>
      <c r="AN895" s="250"/>
      <c r="AO895" s="250"/>
      <c r="AP895" s="250"/>
      <c r="AV895" s="250"/>
      <c r="AW895" s="250"/>
      <c r="AX895" s="250"/>
      <c r="BR895" s="249"/>
      <c r="BS895" s="249"/>
    </row>
    <row r="896" spans="11:71" ht="15.75" customHeight="1" x14ac:dyDescent="0.25">
      <c r="K896" s="245"/>
      <c r="N896" s="246"/>
      <c r="O896" s="246"/>
      <c r="P896" s="247"/>
      <c r="Q896" s="246"/>
      <c r="R896" s="246"/>
      <c r="S896" s="246"/>
      <c r="T896" s="246"/>
      <c r="U896" s="246"/>
      <c r="V896" s="246"/>
      <c r="W896" s="248"/>
      <c r="AN896" s="250"/>
      <c r="AO896" s="250"/>
      <c r="AP896" s="250"/>
      <c r="AV896" s="250"/>
      <c r="AW896" s="250"/>
      <c r="AX896" s="250"/>
      <c r="BR896" s="249"/>
      <c r="BS896" s="249"/>
    </row>
    <row r="897" spans="11:71" ht="15.75" customHeight="1" x14ac:dyDescent="0.25">
      <c r="K897" s="245"/>
      <c r="N897" s="246"/>
      <c r="O897" s="246"/>
      <c r="P897" s="247"/>
      <c r="Q897" s="246"/>
      <c r="R897" s="246"/>
      <c r="S897" s="246"/>
      <c r="T897" s="246"/>
      <c r="U897" s="246"/>
      <c r="V897" s="246"/>
      <c r="W897" s="248"/>
      <c r="AN897" s="250"/>
      <c r="AO897" s="250"/>
      <c r="AP897" s="250"/>
      <c r="AV897" s="250"/>
      <c r="AW897" s="250"/>
      <c r="AX897" s="250"/>
      <c r="BR897" s="249"/>
      <c r="BS897" s="249"/>
    </row>
    <row r="898" spans="11:71" ht="15.75" customHeight="1" x14ac:dyDescent="0.25">
      <c r="K898" s="245"/>
      <c r="N898" s="246"/>
      <c r="O898" s="246"/>
      <c r="P898" s="247"/>
      <c r="Q898" s="246"/>
      <c r="R898" s="246"/>
      <c r="S898" s="246"/>
      <c r="T898" s="246"/>
      <c r="U898" s="246"/>
      <c r="V898" s="246"/>
      <c r="W898" s="248"/>
      <c r="AN898" s="250"/>
      <c r="AO898" s="250"/>
      <c r="AP898" s="250"/>
      <c r="AV898" s="250"/>
      <c r="AW898" s="250"/>
      <c r="AX898" s="250"/>
      <c r="BR898" s="249"/>
      <c r="BS898" s="249"/>
    </row>
    <row r="899" spans="11:71" ht="15.75" customHeight="1" x14ac:dyDescent="0.25">
      <c r="K899" s="245"/>
      <c r="N899" s="246"/>
      <c r="O899" s="246"/>
      <c r="P899" s="247"/>
      <c r="Q899" s="246"/>
      <c r="R899" s="246"/>
      <c r="S899" s="246"/>
      <c r="T899" s="246"/>
      <c r="U899" s="246"/>
      <c r="V899" s="246"/>
      <c r="W899" s="248"/>
      <c r="AN899" s="250"/>
      <c r="AO899" s="250"/>
      <c r="AP899" s="250"/>
      <c r="AV899" s="250"/>
      <c r="AW899" s="250"/>
      <c r="AX899" s="250"/>
      <c r="BR899" s="249"/>
      <c r="BS899" s="249"/>
    </row>
    <row r="900" spans="11:71" ht="15.75" customHeight="1" x14ac:dyDescent="0.25">
      <c r="K900" s="245"/>
      <c r="N900" s="246"/>
      <c r="O900" s="246"/>
      <c r="P900" s="247"/>
      <c r="Q900" s="246"/>
      <c r="R900" s="246"/>
      <c r="S900" s="246"/>
      <c r="T900" s="246"/>
      <c r="U900" s="246"/>
      <c r="V900" s="246"/>
      <c r="W900" s="248"/>
      <c r="AN900" s="250"/>
      <c r="AO900" s="250"/>
      <c r="AP900" s="250"/>
      <c r="AV900" s="250"/>
      <c r="AW900" s="250"/>
      <c r="AX900" s="250"/>
      <c r="BR900" s="249"/>
      <c r="BS900" s="249"/>
    </row>
    <row r="901" spans="11:71" ht="15.75" customHeight="1" x14ac:dyDescent="0.25">
      <c r="K901" s="245"/>
      <c r="N901" s="246"/>
      <c r="O901" s="246"/>
      <c r="P901" s="247"/>
      <c r="Q901" s="246"/>
      <c r="R901" s="246"/>
      <c r="S901" s="246"/>
      <c r="T901" s="246"/>
      <c r="U901" s="246"/>
      <c r="V901" s="246"/>
      <c r="W901" s="248"/>
      <c r="AN901" s="250"/>
      <c r="AO901" s="250"/>
      <c r="AP901" s="250"/>
      <c r="AV901" s="250"/>
      <c r="AW901" s="250"/>
      <c r="AX901" s="250"/>
      <c r="BR901" s="249"/>
      <c r="BS901" s="249"/>
    </row>
    <row r="902" spans="11:71" ht="15.75" customHeight="1" x14ac:dyDescent="0.25">
      <c r="K902" s="245"/>
      <c r="N902" s="246"/>
      <c r="O902" s="246"/>
      <c r="P902" s="247"/>
      <c r="Q902" s="246"/>
      <c r="R902" s="246"/>
      <c r="S902" s="246"/>
      <c r="T902" s="246"/>
      <c r="U902" s="246"/>
      <c r="V902" s="246"/>
      <c r="W902" s="248"/>
      <c r="AN902" s="250"/>
      <c r="AO902" s="250"/>
      <c r="AP902" s="250"/>
      <c r="AV902" s="250"/>
      <c r="AW902" s="250"/>
      <c r="AX902" s="250"/>
      <c r="BR902" s="249"/>
      <c r="BS902" s="249"/>
    </row>
    <row r="903" spans="11:71" ht="15.75" customHeight="1" x14ac:dyDescent="0.25">
      <c r="K903" s="245"/>
      <c r="N903" s="246"/>
      <c r="O903" s="246"/>
      <c r="P903" s="247"/>
      <c r="Q903" s="246"/>
      <c r="R903" s="246"/>
      <c r="S903" s="246"/>
      <c r="T903" s="246"/>
      <c r="U903" s="246"/>
      <c r="V903" s="246"/>
      <c r="W903" s="248"/>
      <c r="AN903" s="250"/>
      <c r="AO903" s="250"/>
      <c r="AP903" s="250"/>
      <c r="AV903" s="250"/>
      <c r="AW903" s="250"/>
      <c r="AX903" s="250"/>
      <c r="BR903" s="249"/>
      <c r="BS903" s="249"/>
    </row>
    <row r="904" spans="11:71" ht="15.75" customHeight="1" x14ac:dyDescent="0.25">
      <c r="K904" s="245"/>
      <c r="N904" s="246"/>
      <c r="O904" s="246"/>
      <c r="P904" s="247"/>
      <c r="Q904" s="246"/>
      <c r="R904" s="246"/>
      <c r="S904" s="246"/>
      <c r="T904" s="246"/>
      <c r="U904" s="246"/>
      <c r="V904" s="246"/>
      <c r="W904" s="248"/>
      <c r="AN904" s="250"/>
      <c r="AO904" s="250"/>
      <c r="AP904" s="250"/>
      <c r="AV904" s="250"/>
      <c r="AW904" s="250"/>
      <c r="AX904" s="250"/>
      <c r="BR904" s="249"/>
      <c r="BS904" s="249"/>
    </row>
    <row r="905" spans="11:71" ht="15.75" customHeight="1" x14ac:dyDescent="0.25">
      <c r="K905" s="245"/>
      <c r="N905" s="246"/>
      <c r="O905" s="246"/>
      <c r="P905" s="247"/>
      <c r="Q905" s="246"/>
      <c r="R905" s="246"/>
      <c r="S905" s="246"/>
      <c r="T905" s="246"/>
      <c r="U905" s="246"/>
      <c r="V905" s="246"/>
      <c r="W905" s="248"/>
      <c r="AN905" s="250"/>
      <c r="AO905" s="250"/>
      <c r="AP905" s="250"/>
      <c r="AV905" s="250"/>
      <c r="AW905" s="250"/>
      <c r="AX905" s="250"/>
      <c r="BR905" s="249"/>
      <c r="BS905" s="249"/>
    </row>
    <row r="906" spans="11:71" ht="15.75" customHeight="1" x14ac:dyDescent="0.25">
      <c r="K906" s="245"/>
      <c r="N906" s="246"/>
      <c r="O906" s="246"/>
      <c r="P906" s="247"/>
      <c r="Q906" s="246"/>
      <c r="R906" s="246"/>
      <c r="S906" s="246"/>
      <c r="T906" s="246"/>
      <c r="U906" s="246"/>
      <c r="V906" s="246"/>
      <c r="W906" s="248"/>
      <c r="AN906" s="250"/>
      <c r="AO906" s="250"/>
      <c r="AP906" s="250"/>
      <c r="AV906" s="250"/>
      <c r="AW906" s="250"/>
      <c r="AX906" s="250"/>
      <c r="BR906" s="249"/>
      <c r="BS906" s="249"/>
    </row>
    <row r="907" spans="11:71" ht="15.75" customHeight="1" x14ac:dyDescent="0.25">
      <c r="K907" s="245"/>
      <c r="N907" s="246"/>
      <c r="O907" s="246"/>
      <c r="P907" s="247"/>
      <c r="Q907" s="246"/>
      <c r="R907" s="246"/>
      <c r="S907" s="246"/>
      <c r="T907" s="246"/>
      <c r="U907" s="246"/>
      <c r="V907" s="246"/>
      <c r="W907" s="248"/>
      <c r="AN907" s="250"/>
      <c r="AO907" s="250"/>
      <c r="AP907" s="250"/>
      <c r="AV907" s="250"/>
      <c r="AW907" s="250"/>
      <c r="AX907" s="250"/>
      <c r="BR907" s="249"/>
      <c r="BS907" s="249"/>
    </row>
    <row r="908" spans="11:71" ht="15.75" customHeight="1" x14ac:dyDescent="0.25">
      <c r="K908" s="245"/>
      <c r="N908" s="246"/>
      <c r="O908" s="246"/>
      <c r="P908" s="247"/>
      <c r="Q908" s="246"/>
      <c r="R908" s="246"/>
      <c r="S908" s="246"/>
      <c r="T908" s="246"/>
      <c r="U908" s="246"/>
      <c r="V908" s="246"/>
      <c r="W908" s="248"/>
      <c r="AN908" s="250"/>
      <c r="AO908" s="250"/>
      <c r="AP908" s="250"/>
      <c r="AV908" s="250"/>
      <c r="AW908" s="250"/>
      <c r="AX908" s="250"/>
      <c r="BR908" s="249"/>
      <c r="BS908" s="249"/>
    </row>
    <row r="909" spans="11:71" ht="15.75" customHeight="1" x14ac:dyDescent="0.25">
      <c r="K909" s="245"/>
      <c r="N909" s="246"/>
      <c r="O909" s="246"/>
      <c r="P909" s="247"/>
      <c r="Q909" s="246"/>
      <c r="R909" s="246"/>
      <c r="S909" s="246"/>
      <c r="T909" s="246"/>
      <c r="U909" s="246"/>
      <c r="V909" s="246"/>
      <c r="W909" s="248"/>
      <c r="AN909" s="250"/>
      <c r="AO909" s="250"/>
      <c r="AP909" s="250"/>
      <c r="AV909" s="250"/>
      <c r="AW909" s="250"/>
      <c r="AX909" s="250"/>
      <c r="BR909" s="249"/>
      <c r="BS909" s="249"/>
    </row>
    <row r="910" spans="11:71" ht="15.75" customHeight="1" x14ac:dyDescent="0.25">
      <c r="K910" s="245"/>
      <c r="N910" s="246"/>
      <c r="O910" s="246"/>
      <c r="P910" s="247"/>
      <c r="Q910" s="246"/>
      <c r="R910" s="246"/>
      <c r="S910" s="246"/>
      <c r="T910" s="246"/>
      <c r="U910" s="246"/>
      <c r="V910" s="246"/>
      <c r="W910" s="248"/>
      <c r="AN910" s="250"/>
      <c r="AO910" s="250"/>
      <c r="AP910" s="250"/>
      <c r="AV910" s="250"/>
      <c r="AW910" s="250"/>
      <c r="AX910" s="250"/>
      <c r="BR910" s="249"/>
      <c r="BS910" s="249"/>
    </row>
    <row r="911" spans="11:71" ht="15.75" customHeight="1" x14ac:dyDescent="0.25">
      <c r="K911" s="245"/>
      <c r="N911" s="246"/>
      <c r="O911" s="246"/>
      <c r="P911" s="247"/>
      <c r="Q911" s="246"/>
      <c r="R911" s="246"/>
      <c r="S911" s="246"/>
      <c r="T911" s="246"/>
      <c r="U911" s="246"/>
      <c r="V911" s="246"/>
      <c r="W911" s="248"/>
      <c r="AN911" s="250"/>
      <c r="AO911" s="250"/>
      <c r="AP911" s="250"/>
      <c r="AV911" s="250"/>
      <c r="AW911" s="250"/>
      <c r="AX911" s="250"/>
      <c r="BR911" s="249"/>
      <c r="BS911" s="249"/>
    </row>
    <row r="912" spans="11:71" ht="15.75" customHeight="1" x14ac:dyDescent="0.25">
      <c r="K912" s="245"/>
      <c r="N912" s="246"/>
      <c r="O912" s="246"/>
      <c r="P912" s="247"/>
      <c r="Q912" s="246"/>
      <c r="R912" s="246"/>
      <c r="S912" s="246"/>
      <c r="T912" s="246"/>
      <c r="U912" s="246"/>
      <c r="V912" s="246"/>
      <c r="W912" s="248"/>
      <c r="AN912" s="250"/>
      <c r="AO912" s="250"/>
      <c r="AP912" s="250"/>
      <c r="AV912" s="250"/>
      <c r="AW912" s="250"/>
      <c r="AX912" s="250"/>
      <c r="BR912" s="249"/>
      <c r="BS912" s="249"/>
    </row>
    <row r="913" spans="11:71" ht="15.75" customHeight="1" x14ac:dyDescent="0.25">
      <c r="K913" s="245"/>
      <c r="N913" s="246"/>
      <c r="O913" s="246"/>
      <c r="P913" s="247"/>
      <c r="Q913" s="246"/>
      <c r="R913" s="246"/>
      <c r="S913" s="246"/>
      <c r="T913" s="246"/>
      <c r="U913" s="246"/>
      <c r="V913" s="246"/>
      <c r="W913" s="248"/>
      <c r="AN913" s="250"/>
      <c r="AO913" s="250"/>
      <c r="AP913" s="250"/>
      <c r="AV913" s="250"/>
      <c r="AW913" s="250"/>
      <c r="AX913" s="250"/>
      <c r="BR913" s="249"/>
      <c r="BS913" s="249"/>
    </row>
    <row r="914" spans="11:71" ht="15.75" customHeight="1" x14ac:dyDescent="0.25">
      <c r="K914" s="245"/>
      <c r="N914" s="246"/>
      <c r="O914" s="246"/>
      <c r="P914" s="247"/>
      <c r="Q914" s="246"/>
      <c r="R914" s="246"/>
      <c r="S914" s="246"/>
      <c r="T914" s="246"/>
      <c r="U914" s="246"/>
      <c r="V914" s="246"/>
      <c r="W914" s="248"/>
      <c r="AN914" s="250"/>
      <c r="AO914" s="250"/>
      <c r="AP914" s="250"/>
      <c r="AV914" s="250"/>
      <c r="AW914" s="250"/>
      <c r="AX914" s="250"/>
      <c r="BR914" s="249"/>
      <c r="BS914" s="249"/>
    </row>
    <row r="915" spans="11:71" ht="15.75" customHeight="1" x14ac:dyDescent="0.25">
      <c r="K915" s="245"/>
      <c r="N915" s="246"/>
      <c r="O915" s="246"/>
      <c r="P915" s="247"/>
      <c r="Q915" s="246"/>
      <c r="R915" s="246"/>
      <c r="S915" s="246"/>
      <c r="T915" s="246"/>
      <c r="U915" s="246"/>
      <c r="V915" s="246"/>
      <c r="W915" s="248"/>
      <c r="AN915" s="250"/>
      <c r="AO915" s="250"/>
      <c r="AP915" s="250"/>
      <c r="AV915" s="250"/>
      <c r="AW915" s="250"/>
      <c r="AX915" s="250"/>
      <c r="BR915" s="249"/>
      <c r="BS915" s="249"/>
    </row>
    <row r="916" spans="11:71" ht="15.75" customHeight="1" x14ac:dyDescent="0.25">
      <c r="K916" s="245"/>
      <c r="N916" s="246"/>
      <c r="O916" s="246"/>
      <c r="P916" s="247"/>
      <c r="Q916" s="246"/>
      <c r="R916" s="246"/>
      <c r="S916" s="246"/>
      <c r="T916" s="246"/>
      <c r="U916" s="246"/>
      <c r="V916" s="246"/>
      <c r="W916" s="248"/>
      <c r="AN916" s="250"/>
      <c r="AO916" s="250"/>
      <c r="AP916" s="250"/>
      <c r="AV916" s="250"/>
      <c r="AW916" s="250"/>
      <c r="AX916" s="250"/>
      <c r="BR916" s="249"/>
      <c r="BS916" s="249"/>
    </row>
    <row r="917" spans="11:71" ht="15.75" customHeight="1" x14ac:dyDescent="0.25">
      <c r="K917" s="245"/>
      <c r="N917" s="246"/>
      <c r="O917" s="246"/>
      <c r="P917" s="247"/>
      <c r="Q917" s="246"/>
      <c r="R917" s="246"/>
      <c r="S917" s="246"/>
      <c r="T917" s="246"/>
      <c r="U917" s="246"/>
      <c r="V917" s="246"/>
      <c r="W917" s="248"/>
      <c r="AN917" s="250"/>
      <c r="AO917" s="250"/>
      <c r="AP917" s="250"/>
      <c r="AV917" s="250"/>
      <c r="AW917" s="250"/>
      <c r="AX917" s="250"/>
      <c r="BR917" s="249"/>
      <c r="BS917" s="249"/>
    </row>
    <row r="918" spans="11:71" ht="15.75" customHeight="1" x14ac:dyDescent="0.25">
      <c r="K918" s="245"/>
      <c r="N918" s="246"/>
      <c r="O918" s="246"/>
      <c r="P918" s="247"/>
      <c r="Q918" s="246"/>
      <c r="R918" s="246"/>
      <c r="S918" s="246"/>
      <c r="T918" s="246"/>
      <c r="U918" s="246"/>
      <c r="V918" s="246"/>
      <c r="W918" s="248"/>
      <c r="AN918" s="250"/>
      <c r="AO918" s="250"/>
      <c r="AP918" s="250"/>
      <c r="AV918" s="250"/>
      <c r="AW918" s="250"/>
      <c r="AX918" s="250"/>
      <c r="BR918" s="249"/>
      <c r="BS918" s="249"/>
    </row>
    <row r="919" spans="11:71" ht="15.75" customHeight="1" x14ac:dyDescent="0.25">
      <c r="K919" s="245"/>
      <c r="N919" s="246"/>
      <c r="O919" s="246"/>
      <c r="P919" s="247"/>
      <c r="Q919" s="246"/>
      <c r="R919" s="246"/>
      <c r="S919" s="246"/>
      <c r="T919" s="246"/>
      <c r="U919" s="246"/>
      <c r="V919" s="246"/>
      <c r="W919" s="248"/>
      <c r="AN919" s="250"/>
      <c r="AO919" s="250"/>
      <c r="AP919" s="250"/>
      <c r="AV919" s="250"/>
      <c r="AW919" s="250"/>
      <c r="AX919" s="250"/>
      <c r="BR919" s="249"/>
      <c r="BS919" s="249"/>
    </row>
    <row r="920" spans="11:71" ht="15.75" customHeight="1" x14ac:dyDescent="0.25">
      <c r="K920" s="245"/>
      <c r="N920" s="246"/>
      <c r="O920" s="246"/>
      <c r="P920" s="247"/>
      <c r="Q920" s="246"/>
      <c r="R920" s="246"/>
      <c r="S920" s="246"/>
      <c r="T920" s="246"/>
      <c r="U920" s="246"/>
      <c r="V920" s="246"/>
      <c r="W920" s="248"/>
      <c r="AN920" s="250"/>
      <c r="AO920" s="250"/>
      <c r="AP920" s="250"/>
      <c r="AV920" s="250"/>
      <c r="AW920" s="250"/>
      <c r="AX920" s="250"/>
      <c r="BR920" s="249"/>
      <c r="BS920" s="249"/>
    </row>
    <row r="921" spans="11:71" ht="15.75" customHeight="1" x14ac:dyDescent="0.25">
      <c r="K921" s="245"/>
      <c r="N921" s="246"/>
      <c r="O921" s="246"/>
      <c r="P921" s="247"/>
      <c r="Q921" s="246"/>
      <c r="R921" s="246"/>
      <c r="S921" s="246"/>
      <c r="T921" s="246"/>
      <c r="U921" s="246"/>
      <c r="V921" s="246"/>
      <c r="W921" s="248"/>
      <c r="AN921" s="250"/>
      <c r="AO921" s="250"/>
      <c r="AP921" s="250"/>
      <c r="AV921" s="250"/>
      <c r="AW921" s="250"/>
      <c r="AX921" s="250"/>
      <c r="BR921" s="249"/>
      <c r="BS921" s="249"/>
    </row>
    <row r="922" spans="11:71" ht="15.75" customHeight="1" x14ac:dyDescent="0.25">
      <c r="K922" s="245"/>
      <c r="N922" s="246"/>
      <c r="O922" s="246"/>
      <c r="P922" s="247"/>
      <c r="Q922" s="246"/>
      <c r="R922" s="246"/>
      <c r="S922" s="246"/>
      <c r="T922" s="246"/>
      <c r="U922" s="246"/>
      <c r="V922" s="246"/>
      <c r="W922" s="248"/>
      <c r="AN922" s="250"/>
      <c r="AO922" s="250"/>
      <c r="AP922" s="250"/>
      <c r="AV922" s="250"/>
      <c r="AW922" s="250"/>
      <c r="AX922" s="250"/>
      <c r="BR922" s="249"/>
      <c r="BS922" s="249"/>
    </row>
    <row r="923" spans="11:71" ht="15.75" customHeight="1" x14ac:dyDescent="0.25">
      <c r="K923" s="245"/>
      <c r="N923" s="246"/>
      <c r="O923" s="246"/>
      <c r="P923" s="247"/>
      <c r="Q923" s="246"/>
      <c r="R923" s="246"/>
      <c r="S923" s="246"/>
      <c r="T923" s="246"/>
      <c r="U923" s="246"/>
      <c r="V923" s="246"/>
      <c r="W923" s="248"/>
      <c r="AN923" s="250"/>
      <c r="AO923" s="250"/>
      <c r="AP923" s="250"/>
      <c r="AV923" s="250"/>
      <c r="AW923" s="250"/>
      <c r="AX923" s="250"/>
      <c r="BR923" s="249"/>
      <c r="BS923" s="249"/>
    </row>
    <row r="924" spans="11:71" ht="15.75" customHeight="1" x14ac:dyDescent="0.25">
      <c r="K924" s="245"/>
      <c r="N924" s="246"/>
      <c r="O924" s="246"/>
      <c r="P924" s="247"/>
      <c r="Q924" s="246"/>
      <c r="R924" s="246"/>
      <c r="S924" s="246"/>
      <c r="T924" s="246"/>
      <c r="U924" s="246"/>
      <c r="V924" s="246"/>
      <c r="W924" s="248"/>
      <c r="AN924" s="250"/>
      <c r="AO924" s="250"/>
      <c r="AP924" s="250"/>
      <c r="AV924" s="250"/>
      <c r="AW924" s="250"/>
      <c r="AX924" s="250"/>
      <c r="BR924" s="249"/>
      <c r="BS924" s="249"/>
    </row>
    <row r="925" spans="11:71" ht="15.75" customHeight="1" x14ac:dyDescent="0.25">
      <c r="K925" s="245"/>
      <c r="N925" s="246"/>
      <c r="O925" s="246"/>
      <c r="P925" s="247"/>
      <c r="Q925" s="246"/>
      <c r="R925" s="246"/>
      <c r="S925" s="246"/>
      <c r="T925" s="246"/>
      <c r="U925" s="246"/>
      <c r="V925" s="246"/>
      <c r="W925" s="248"/>
      <c r="AN925" s="250"/>
      <c r="AO925" s="250"/>
      <c r="AP925" s="250"/>
      <c r="AV925" s="250"/>
      <c r="AW925" s="250"/>
      <c r="AX925" s="250"/>
      <c r="BR925" s="249"/>
      <c r="BS925" s="249"/>
    </row>
    <row r="926" spans="11:71" ht="15.75" customHeight="1" x14ac:dyDescent="0.25">
      <c r="K926" s="245"/>
      <c r="N926" s="246"/>
      <c r="O926" s="246"/>
      <c r="P926" s="247"/>
      <c r="Q926" s="246"/>
      <c r="R926" s="246"/>
      <c r="S926" s="246"/>
      <c r="T926" s="246"/>
      <c r="U926" s="246"/>
      <c r="V926" s="246"/>
      <c r="W926" s="248"/>
      <c r="AN926" s="250"/>
      <c r="AO926" s="250"/>
      <c r="AP926" s="250"/>
      <c r="AV926" s="250"/>
      <c r="AW926" s="250"/>
      <c r="AX926" s="250"/>
      <c r="BR926" s="249"/>
      <c r="BS926" s="249"/>
    </row>
    <row r="927" spans="11:71" ht="15.75" customHeight="1" x14ac:dyDescent="0.25">
      <c r="K927" s="245"/>
      <c r="N927" s="246"/>
      <c r="O927" s="246"/>
      <c r="P927" s="247"/>
      <c r="Q927" s="246"/>
      <c r="R927" s="246"/>
      <c r="S927" s="246"/>
      <c r="T927" s="246"/>
      <c r="U927" s="246"/>
      <c r="V927" s="246"/>
      <c r="W927" s="248"/>
      <c r="AN927" s="250"/>
      <c r="AO927" s="250"/>
      <c r="AP927" s="250"/>
      <c r="AV927" s="250"/>
      <c r="AW927" s="250"/>
      <c r="AX927" s="250"/>
      <c r="BR927" s="249"/>
      <c r="BS927" s="249"/>
    </row>
    <row r="928" spans="11:71" ht="15.75" customHeight="1" x14ac:dyDescent="0.25">
      <c r="K928" s="245"/>
      <c r="N928" s="246"/>
      <c r="O928" s="246"/>
      <c r="P928" s="247"/>
      <c r="Q928" s="246"/>
      <c r="R928" s="246"/>
      <c r="S928" s="246"/>
      <c r="T928" s="246"/>
      <c r="U928" s="246"/>
      <c r="V928" s="246"/>
      <c r="W928" s="248"/>
      <c r="AN928" s="250"/>
      <c r="AO928" s="250"/>
      <c r="AP928" s="250"/>
      <c r="AV928" s="250"/>
      <c r="AW928" s="250"/>
      <c r="AX928" s="250"/>
      <c r="BR928" s="249"/>
      <c r="BS928" s="249"/>
    </row>
    <row r="929" spans="11:71" ht="15.75" customHeight="1" x14ac:dyDescent="0.25">
      <c r="K929" s="245"/>
      <c r="N929" s="246"/>
      <c r="O929" s="246"/>
      <c r="P929" s="247"/>
      <c r="Q929" s="246"/>
      <c r="R929" s="246"/>
      <c r="S929" s="246"/>
      <c r="T929" s="246"/>
      <c r="U929" s="246"/>
      <c r="V929" s="246"/>
      <c r="W929" s="248"/>
      <c r="AN929" s="250"/>
      <c r="AO929" s="250"/>
      <c r="AP929" s="250"/>
      <c r="AV929" s="250"/>
      <c r="AW929" s="250"/>
      <c r="AX929" s="250"/>
      <c r="BR929" s="249"/>
      <c r="BS929" s="249"/>
    </row>
    <row r="930" spans="11:71" ht="15.75" customHeight="1" x14ac:dyDescent="0.25">
      <c r="K930" s="245"/>
      <c r="N930" s="246"/>
      <c r="O930" s="246"/>
      <c r="P930" s="247"/>
      <c r="Q930" s="246"/>
      <c r="R930" s="246"/>
      <c r="S930" s="246"/>
      <c r="T930" s="246"/>
      <c r="U930" s="246"/>
      <c r="V930" s="246"/>
      <c r="W930" s="248"/>
      <c r="AN930" s="250"/>
      <c r="AO930" s="250"/>
      <c r="AP930" s="250"/>
      <c r="AV930" s="250"/>
      <c r="AW930" s="250"/>
      <c r="AX930" s="250"/>
      <c r="BR930" s="249"/>
      <c r="BS930" s="249"/>
    </row>
    <row r="931" spans="11:71" ht="15.75" customHeight="1" x14ac:dyDescent="0.25">
      <c r="K931" s="245"/>
      <c r="N931" s="246"/>
      <c r="O931" s="246"/>
      <c r="P931" s="247"/>
      <c r="Q931" s="246"/>
      <c r="R931" s="246"/>
      <c r="S931" s="246"/>
      <c r="T931" s="246"/>
      <c r="U931" s="246"/>
      <c r="V931" s="246"/>
      <c r="W931" s="248"/>
      <c r="AN931" s="250"/>
      <c r="AO931" s="250"/>
      <c r="AP931" s="250"/>
      <c r="AV931" s="250"/>
      <c r="AW931" s="250"/>
      <c r="AX931" s="250"/>
      <c r="BR931" s="249"/>
      <c r="BS931" s="249"/>
    </row>
    <row r="932" spans="11:71" ht="15.75" customHeight="1" x14ac:dyDescent="0.25">
      <c r="K932" s="245"/>
      <c r="N932" s="246"/>
      <c r="O932" s="246"/>
      <c r="P932" s="247"/>
      <c r="Q932" s="246"/>
      <c r="R932" s="246"/>
      <c r="S932" s="246"/>
      <c r="T932" s="246"/>
      <c r="U932" s="246"/>
      <c r="V932" s="246"/>
      <c r="W932" s="248"/>
      <c r="AN932" s="250"/>
      <c r="AO932" s="250"/>
      <c r="AP932" s="250"/>
      <c r="AV932" s="250"/>
      <c r="AW932" s="250"/>
      <c r="AX932" s="250"/>
      <c r="BR932" s="249"/>
      <c r="BS932" s="249"/>
    </row>
    <row r="933" spans="11:71" ht="15.75" customHeight="1" x14ac:dyDescent="0.25">
      <c r="K933" s="245"/>
      <c r="N933" s="246"/>
      <c r="O933" s="246"/>
      <c r="P933" s="247"/>
      <c r="Q933" s="246"/>
      <c r="R933" s="246"/>
      <c r="S933" s="246"/>
      <c r="T933" s="246"/>
      <c r="U933" s="246"/>
      <c r="V933" s="246"/>
      <c r="W933" s="248"/>
      <c r="AN933" s="250"/>
      <c r="AO933" s="250"/>
      <c r="AP933" s="250"/>
      <c r="AV933" s="250"/>
      <c r="AW933" s="250"/>
      <c r="AX933" s="250"/>
      <c r="BR933" s="249"/>
      <c r="BS933" s="249"/>
    </row>
    <row r="934" spans="11:71" ht="15.75" customHeight="1" x14ac:dyDescent="0.25">
      <c r="K934" s="245"/>
      <c r="N934" s="246"/>
      <c r="O934" s="246"/>
      <c r="P934" s="247"/>
      <c r="Q934" s="246"/>
      <c r="R934" s="246"/>
      <c r="S934" s="246"/>
      <c r="T934" s="246"/>
      <c r="U934" s="246"/>
      <c r="V934" s="246"/>
      <c r="W934" s="248"/>
      <c r="AN934" s="250"/>
      <c r="AO934" s="250"/>
      <c r="AP934" s="250"/>
      <c r="AV934" s="250"/>
      <c r="AW934" s="250"/>
      <c r="AX934" s="250"/>
      <c r="BR934" s="249"/>
      <c r="BS934" s="249"/>
    </row>
    <row r="935" spans="11:71" ht="15.75" customHeight="1" x14ac:dyDescent="0.25">
      <c r="K935" s="245"/>
      <c r="N935" s="246"/>
      <c r="O935" s="246"/>
      <c r="P935" s="247"/>
      <c r="Q935" s="246"/>
      <c r="R935" s="246"/>
      <c r="S935" s="246"/>
      <c r="T935" s="246"/>
      <c r="U935" s="246"/>
      <c r="V935" s="246"/>
      <c r="W935" s="248"/>
      <c r="AN935" s="250"/>
      <c r="AO935" s="250"/>
      <c r="AP935" s="250"/>
      <c r="AV935" s="250"/>
      <c r="AW935" s="250"/>
      <c r="AX935" s="250"/>
      <c r="BR935" s="249"/>
      <c r="BS935" s="249"/>
    </row>
    <row r="936" spans="11:71" ht="15.75" customHeight="1" x14ac:dyDescent="0.25">
      <c r="K936" s="245"/>
      <c r="N936" s="246"/>
      <c r="O936" s="246"/>
      <c r="P936" s="247"/>
      <c r="Q936" s="246"/>
      <c r="R936" s="246"/>
      <c r="S936" s="246"/>
      <c r="T936" s="246"/>
      <c r="U936" s="246"/>
      <c r="V936" s="246"/>
      <c r="W936" s="248"/>
      <c r="AN936" s="250"/>
      <c r="AO936" s="250"/>
      <c r="AP936" s="250"/>
      <c r="AV936" s="250"/>
      <c r="AW936" s="250"/>
      <c r="AX936" s="250"/>
      <c r="BR936" s="249"/>
      <c r="BS936" s="249"/>
    </row>
    <row r="937" spans="11:71" ht="15.75" customHeight="1" x14ac:dyDescent="0.25">
      <c r="K937" s="245"/>
      <c r="N937" s="246"/>
      <c r="O937" s="246"/>
      <c r="P937" s="247"/>
      <c r="Q937" s="246"/>
      <c r="R937" s="246"/>
      <c r="S937" s="246"/>
      <c r="T937" s="246"/>
      <c r="U937" s="246"/>
      <c r="V937" s="246"/>
      <c r="W937" s="248"/>
      <c r="AN937" s="250"/>
      <c r="AO937" s="250"/>
      <c r="AP937" s="250"/>
      <c r="AV937" s="250"/>
      <c r="AW937" s="250"/>
      <c r="AX937" s="250"/>
      <c r="BR937" s="249"/>
      <c r="BS937" s="249"/>
    </row>
    <row r="938" spans="11:71" ht="15.75" customHeight="1" x14ac:dyDescent="0.25">
      <c r="K938" s="245"/>
      <c r="N938" s="246"/>
      <c r="O938" s="246"/>
      <c r="P938" s="247"/>
      <c r="Q938" s="246"/>
      <c r="R938" s="246"/>
      <c r="S938" s="246"/>
      <c r="T938" s="246"/>
      <c r="U938" s="246"/>
      <c r="V938" s="246"/>
      <c r="W938" s="248"/>
      <c r="AN938" s="250"/>
      <c r="AO938" s="250"/>
      <c r="AP938" s="250"/>
      <c r="AV938" s="250"/>
      <c r="AW938" s="250"/>
      <c r="AX938" s="250"/>
      <c r="BR938" s="249"/>
      <c r="BS938" s="249"/>
    </row>
    <row r="939" spans="11:71" ht="15.75" customHeight="1" x14ac:dyDescent="0.25">
      <c r="K939" s="245"/>
      <c r="N939" s="246"/>
      <c r="O939" s="246"/>
      <c r="P939" s="247"/>
      <c r="Q939" s="246"/>
      <c r="R939" s="246"/>
      <c r="S939" s="246"/>
      <c r="T939" s="246"/>
      <c r="U939" s="246"/>
      <c r="V939" s="246"/>
      <c r="W939" s="248"/>
      <c r="AN939" s="250"/>
      <c r="AO939" s="250"/>
      <c r="AP939" s="250"/>
      <c r="AV939" s="250"/>
      <c r="AW939" s="250"/>
      <c r="AX939" s="250"/>
      <c r="BR939" s="249"/>
      <c r="BS939" s="249"/>
    </row>
    <row r="940" spans="11:71" ht="15.75" customHeight="1" x14ac:dyDescent="0.25">
      <c r="K940" s="245"/>
      <c r="N940" s="246"/>
      <c r="O940" s="246"/>
      <c r="P940" s="247"/>
      <c r="Q940" s="246"/>
      <c r="R940" s="246"/>
      <c r="S940" s="246"/>
      <c r="T940" s="246"/>
      <c r="U940" s="246"/>
      <c r="V940" s="246"/>
      <c r="W940" s="248"/>
      <c r="AN940" s="250"/>
      <c r="AO940" s="250"/>
      <c r="AP940" s="250"/>
      <c r="AV940" s="250"/>
      <c r="AW940" s="250"/>
      <c r="AX940" s="250"/>
      <c r="BR940" s="249"/>
      <c r="BS940" s="249"/>
    </row>
    <row r="941" spans="11:71" ht="15.75" customHeight="1" x14ac:dyDescent="0.25">
      <c r="K941" s="245"/>
      <c r="N941" s="246"/>
      <c r="O941" s="246"/>
      <c r="P941" s="247"/>
      <c r="Q941" s="246"/>
      <c r="R941" s="246"/>
      <c r="S941" s="246"/>
      <c r="T941" s="246"/>
      <c r="U941" s="246"/>
      <c r="V941" s="246"/>
      <c r="W941" s="248"/>
      <c r="AN941" s="250"/>
      <c r="AO941" s="250"/>
      <c r="AP941" s="250"/>
      <c r="AV941" s="250"/>
      <c r="AW941" s="250"/>
      <c r="AX941" s="250"/>
      <c r="BR941" s="249"/>
      <c r="BS941" s="249"/>
    </row>
    <row r="942" spans="11:71" ht="15.75" customHeight="1" x14ac:dyDescent="0.25">
      <c r="K942" s="245"/>
      <c r="N942" s="246"/>
      <c r="O942" s="246"/>
      <c r="P942" s="247"/>
      <c r="Q942" s="246"/>
      <c r="R942" s="246"/>
      <c r="S942" s="246"/>
      <c r="T942" s="246"/>
      <c r="U942" s="246"/>
      <c r="V942" s="246"/>
      <c r="W942" s="248"/>
      <c r="AN942" s="250"/>
      <c r="AO942" s="250"/>
      <c r="AP942" s="250"/>
      <c r="AV942" s="250"/>
      <c r="AW942" s="250"/>
      <c r="AX942" s="250"/>
      <c r="BR942" s="249"/>
      <c r="BS942" s="249"/>
    </row>
    <row r="943" spans="11:71" ht="15.75" customHeight="1" x14ac:dyDescent="0.25">
      <c r="K943" s="245"/>
      <c r="N943" s="246"/>
      <c r="O943" s="246"/>
      <c r="P943" s="247"/>
      <c r="Q943" s="246"/>
      <c r="R943" s="246"/>
      <c r="S943" s="246"/>
      <c r="T943" s="246"/>
      <c r="U943" s="246"/>
      <c r="V943" s="246"/>
      <c r="W943" s="248"/>
      <c r="AN943" s="250"/>
      <c r="AO943" s="250"/>
      <c r="AP943" s="250"/>
      <c r="AV943" s="250"/>
      <c r="AW943" s="250"/>
      <c r="AX943" s="250"/>
      <c r="BR943" s="249"/>
      <c r="BS943" s="249"/>
    </row>
    <row r="944" spans="11:71" ht="15.75" customHeight="1" x14ac:dyDescent="0.25">
      <c r="K944" s="245"/>
      <c r="N944" s="246"/>
      <c r="O944" s="246"/>
      <c r="P944" s="247"/>
      <c r="Q944" s="246"/>
      <c r="R944" s="246"/>
      <c r="S944" s="246"/>
      <c r="T944" s="246"/>
      <c r="U944" s="246"/>
      <c r="V944" s="246"/>
      <c r="W944" s="248"/>
      <c r="AN944" s="250"/>
      <c r="AO944" s="250"/>
      <c r="AP944" s="250"/>
      <c r="AV944" s="250"/>
      <c r="AW944" s="250"/>
      <c r="AX944" s="250"/>
      <c r="BR944" s="249"/>
      <c r="BS944" s="249"/>
    </row>
    <row r="945" spans="11:71" ht="15.75" customHeight="1" x14ac:dyDescent="0.25">
      <c r="K945" s="245"/>
      <c r="N945" s="246"/>
      <c r="O945" s="246"/>
      <c r="P945" s="247"/>
      <c r="Q945" s="246"/>
      <c r="R945" s="246"/>
      <c r="S945" s="246"/>
      <c r="T945" s="246"/>
      <c r="U945" s="246"/>
      <c r="V945" s="246"/>
      <c r="W945" s="248"/>
      <c r="AN945" s="250"/>
      <c r="AO945" s="250"/>
      <c r="AP945" s="250"/>
      <c r="AV945" s="250"/>
      <c r="AW945" s="250"/>
      <c r="AX945" s="250"/>
      <c r="BR945" s="249"/>
      <c r="BS945" s="249"/>
    </row>
    <row r="946" spans="11:71" ht="15.75" customHeight="1" x14ac:dyDescent="0.25">
      <c r="K946" s="245"/>
      <c r="N946" s="246"/>
      <c r="O946" s="246"/>
      <c r="P946" s="247"/>
      <c r="Q946" s="246"/>
      <c r="R946" s="246"/>
      <c r="S946" s="246"/>
      <c r="T946" s="246"/>
      <c r="U946" s="246"/>
      <c r="V946" s="246"/>
      <c r="W946" s="248"/>
      <c r="AN946" s="250"/>
      <c r="AO946" s="250"/>
      <c r="AP946" s="250"/>
      <c r="AV946" s="250"/>
      <c r="AW946" s="250"/>
      <c r="AX946" s="250"/>
      <c r="BR946" s="249"/>
      <c r="BS946" s="249"/>
    </row>
    <row r="947" spans="11:71" ht="15.75" customHeight="1" x14ac:dyDescent="0.25">
      <c r="K947" s="245"/>
      <c r="N947" s="246"/>
      <c r="O947" s="246"/>
      <c r="P947" s="247"/>
      <c r="Q947" s="246"/>
      <c r="R947" s="246"/>
      <c r="S947" s="246"/>
      <c r="T947" s="246"/>
      <c r="U947" s="246"/>
      <c r="V947" s="246"/>
      <c r="W947" s="248"/>
      <c r="AN947" s="250"/>
      <c r="AO947" s="250"/>
      <c r="AP947" s="250"/>
      <c r="AV947" s="250"/>
      <c r="AW947" s="250"/>
      <c r="AX947" s="250"/>
      <c r="BR947" s="249"/>
      <c r="BS947" s="249"/>
    </row>
    <row r="948" spans="11:71" ht="15.75" customHeight="1" x14ac:dyDescent="0.25">
      <c r="K948" s="245"/>
      <c r="N948" s="246"/>
      <c r="O948" s="246"/>
      <c r="P948" s="247"/>
      <c r="Q948" s="246"/>
      <c r="R948" s="246"/>
      <c r="S948" s="246"/>
      <c r="T948" s="246"/>
      <c r="U948" s="246"/>
      <c r="V948" s="246"/>
      <c r="W948" s="248"/>
      <c r="AN948" s="250"/>
      <c r="AO948" s="250"/>
      <c r="AP948" s="250"/>
      <c r="AV948" s="250"/>
      <c r="AW948" s="250"/>
      <c r="AX948" s="250"/>
      <c r="BR948" s="249"/>
      <c r="BS948" s="249"/>
    </row>
    <row r="949" spans="11:71" ht="15.75" customHeight="1" x14ac:dyDescent="0.25">
      <c r="K949" s="245"/>
      <c r="N949" s="246"/>
      <c r="O949" s="246"/>
      <c r="P949" s="247"/>
      <c r="Q949" s="246"/>
      <c r="R949" s="246"/>
      <c r="S949" s="246"/>
      <c r="T949" s="246"/>
      <c r="U949" s="246"/>
      <c r="V949" s="246"/>
      <c r="W949" s="248"/>
      <c r="AN949" s="250"/>
      <c r="AO949" s="250"/>
      <c r="AP949" s="250"/>
      <c r="AV949" s="250"/>
      <c r="AW949" s="250"/>
      <c r="AX949" s="250"/>
      <c r="BR949" s="249"/>
      <c r="BS949" s="249"/>
    </row>
    <row r="950" spans="11:71" ht="15.75" customHeight="1" x14ac:dyDescent="0.25">
      <c r="K950" s="245"/>
      <c r="N950" s="246"/>
      <c r="O950" s="246"/>
      <c r="P950" s="247"/>
      <c r="Q950" s="246"/>
      <c r="R950" s="246"/>
      <c r="S950" s="246"/>
      <c r="T950" s="246"/>
      <c r="U950" s="246"/>
      <c r="V950" s="246"/>
      <c r="W950" s="248"/>
      <c r="AN950" s="250"/>
      <c r="AO950" s="250"/>
      <c r="AP950" s="250"/>
      <c r="AV950" s="250"/>
      <c r="AW950" s="250"/>
      <c r="AX950" s="250"/>
      <c r="BR950" s="249"/>
      <c r="BS950" s="249"/>
    </row>
    <row r="951" spans="11:71" ht="15.75" customHeight="1" x14ac:dyDescent="0.25">
      <c r="K951" s="245"/>
      <c r="N951" s="246"/>
      <c r="O951" s="246"/>
      <c r="P951" s="247"/>
      <c r="Q951" s="246"/>
      <c r="R951" s="246"/>
      <c r="S951" s="246"/>
      <c r="T951" s="246"/>
      <c r="U951" s="246"/>
      <c r="V951" s="246"/>
      <c r="W951" s="248"/>
      <c r="AN951" s="250"/>
      <c r="AO951" s="250"/>
      <c r="AP951" s="250"/>
      <c r="AV951" s="250"/>
      <c r="AW951" s="250"/>
      <c r="AX951" s="250"/>
      <c r="BR951" s="249"/>
      <c r="BS951" s="249"/>
    </row>
    <row r="952" spans="11:71" ht="15.75" customHeight="1" x14ac:dyDescent="0.25">
      <c r="K952" s="245"/>
      <c r="N952" s="246"/>
      <c r="O952" s="246"/>
      <c r="P952" s="247"/>
      <c r="Q952" s="246"/>
      <c r="R952" s="246"/>
      <c r="S952" s="246"/>
      <c r="T952" s="246"/>
      <c r="U952" s="246"/>
      <c r="V952" s="246"/>
      <c r="W952" s="248"/>
      <c r="AN952" s="250"/>
      <c r="AO952" s="250"/>
      <c r="AP952" s="250"/>
      <c r="AV952" s="250"/>
      <c r="AW952" s="250"/>
      <c r="AX952" s="250"/>
      <c r="BR952" s="249"/>
      <c r="BS952" s="249"/>
    </row>
    <row r="953" spans="11:71" ht="15.75" customHeight="1" x14ac:dyDescent="0.25">
      <c r="K953" s="245"/>
      <c r="N953" s="246"/>
      <c r="O953" s="246"/>
      <c r="P953" s="247"/>
      <c r="Q953" s="246"/>
      <c r="R953" s="246"/>
      <c r="S953" s="246"/>
      <c r="T953" s="246"/>
      <c r="U953" s="246"/>
      <c r="V953" s="246"/>
      <c r="W953" s="248"/>
      <c r="AN953" s="250"/>
      <c r="AO953" s="250"/>
      <c r="AP953" s="250"/>
      <c r="AV953" s="250"/>
      <c r="AW953" s="250"/>
      <c r="AX953" s="250"/>
      <c r="BR953" s="249"/>
      <c r="BS953" s="249"/>
    </row>
    <row r="954" spans="11:71" ht="15.75" customHeight="1" x14ac:dyDescent="0.25">
      <c r="K954" s="245"/>
      <c r="N954" s="246"/>
      <c r="O954" s="246"/>
      <c r="P954" s="247"/>
      <c r="Q954" s="246"/>
      <c r="R954" s="246"/>
      <c r="S954" s="246"/>
      <c r="T954" s="246"/>
      <c r="U954" s="246"/>
      <c r="V954" s="246"/>
      <c r="W954" s="248"/>
      <c r="AN954" s="250"/>
      <c r="AO954" s="250"/>
      <c r="AP954" s="250"/>
      <c r="AV954" s="250"/>
      <c r="AW954" s="250"/>
      <c r="AX954" s="250"/>
      <c r="BR954" s="249"/>
      <c r="BS954" s="249"/>
    </row>
    <row r="955" spans="11:71" ht="15.75" customHeight="1" x14ac:dyDescent="0.25">
      <c r="K955" s="245"/>
      <c r="N955" s="246"/>
      <c r="O955" s="246"/>
      <c r="P955" s="247"/>
      <c r="Q955" s="246"/>
      <c r="R955" s="246"/>
      <c r="S955" s="246"/>
      <c r="T955" s="246"/>
      <c r="U955" s="246"/>
      <c r="V955" s="246"/>
      <c r="W955" s="248"/>
      <c r="AN955" s="250"/>
      <c r="AO955" s="250"/>
      <c r="AP955" s="250"/>
      <c r="AV955" s="250"/>
      <c r="AW955" s="250"/>
      <c r="AX955" s="250"/>
      <c r="BR955" s="249"/>
      <c r="BS955" s="249"/>
    </row>
    <row r="956" spans="11:71" ht="15.75" customHeight="1" x14ac:dyDescent="0.25">
      <c r="K956" s="245"/>
      <c r="N956" s="246"/>
      <c r="O956" s="246"/>
      <c r="P956" s="247"/>
      <c r="Q956" s="246"/>
      <c r="R956" s="246"/>
      <c r="S956" s="246"/>
      <c r="T956" s="246"/>
      <c r="U956" s="246"/>
      <c r="V956" s="246"/>
      <c r="W956" s="248"/>
      <c r="AN956" s="250"/>
      <c r="AO956" s="250"/>
      <c r="AP956" s="250"/>
      <c r="AV956" s="250"/>
      <c r="AW956" s="250"/>
      <c r="AX956" s="250"/>
      <c r="BR956" s="249"/>
      <c r="BS956" s="249"/>
    </row>
    <row r="957" spans="11:71" ht="15.75" customHeight="1" x14ac:dyDescent="0.25">
      <c r="K957" s="245"/>
      <c r="N957" s="246"/>
      <c r="O957" s="246"/>
      <c r="P957" s="247"/>
      <c r="Q957" s="246"/>
      <c r="R957" s="246"/>
      <c r="S957" s="246"/>
      <c r="T957" s="246"/>
      <c r="U957" s="246"/>
      <c r="V957" s="246"/>
      <c r="W957" s="248"/>
      <c r="AN957" s="250"/>
      <c r="AO957" s="250"/>
      <c r="AP957" s="250"/>
      <c r="AV957" s="250"/>
      <c r="AW957" s="250"/>
      <c r="AX957" s="250"/>
      <c r="BR957" s="249"/>
      <c r="BS957" s="249"/>
    </row>
    <row r="958" spans="11:71" ht="15.75" customHeight="1" x14ac:dyDescent="0.25">
      <c r="K958" s="245"/>
      <c r="N958" s="246"/>
      <c r="O958" s="246"/>
      <c r="P958" s="247"/>
      <c r="Q958" s="246"/>
      <c r="R958" s="246"/>
      <c r="S958" s="246"/>
      <c r="T958" s="246"/>
      <c r="U958" s="246"/>
      <c r="V958" s="246"/>
      <c r="W958" s="248"/>
      <c r="AN958" s="250"/>
      <c r="AO958" s="250"/>
      <c r="AP958" s="250"/>
      <c r="AV958" s="250"/>
      <c r="AW958" s="250"/>
      <c r="AX958" s="250"/>
      <c r="BR958" s="249"/>
      <c r="BS958" s="249"/>
    </row>
    <row r="959" spans="11:71" ht="15.75" customHeight="1" x14ac:dyDescent="0.25">
      <c r="K959" s="245"/>
      <c r="N959" s="246"/>
      <c r="O959" s="246"/>
      <c r="P959" s="247"/>
      <c r="Q959" s="246"/>
      <c r="R959" s="246"/>
      <c r="S959" s="246"/>
      <c r="T959" s="246"/>
      <c r="U959" s="246"/>
      <c r="V959" s="246"/>
      <c r="W959" s="248"/>
      <c r="AN959" s="250"/>
      <c r="AO959" s="250"/>
      <c r="AP959" s="250"/>
      <c r="AV959" s="250"/>
      <c r="AW959" s="250"/>
      <c r="AX959" s="250"/>
      <c r="BR959" s="249"/>
      <c r="BS959" s="249"/>
    </row>
    <row r="960" spans="11:71" ht="15.75" customHeight="1" x14ac:dyDescent="0.25">
      <c r="K960" s="245"/>
      <c r="N960" s="246"/>
      <c r="O960" s="246"/>
      <c r="P960" s="247"/>
      <c r="Q960" s="246"/>
      <c r="R960" s="246"/>
      <c r="S960" s="246"/>
      <c r="T960" s="246"/>
      <c r="U960" s="246"/>
      <c r="V960" s="246"/>
      <c r="W960" s="248"/>
      <c r="AN960" s="250"/>
      <c r="AO960" s="250"/>
      <c r="AP960" s="250"/>
      <c r="AV960" s="250"/>
      <c r="AW960" s="250"/>
      <c r="AX960" s="250"/>
      <c r="BR960" s="249"/>
      <c r="BS960" s="249"/>
    </row>
    <row r="961" spans="11:71" ht="15.75" customHeight="1" x14ac:dyDescent="0.25">
      <c r="K961" s="245"/>
      <c r="N961" s="246"/>
      <c r="O961" s="246"/>
      <c r="P961" s="247"/>
      <c r="Q961" s="246"/>
      <c r="R961" s="246"/>
      <c r="S961" s="246"/>
      <c r="T961" s="246"/>
      <c r="U961" s="246"/>
      <c r="V961" s="246"/>
      <c r="W961" s="248"/>
      <c r="AN961" s="250"/>
      <c r="AO961" s="250"/>
      <c r="AP961" s="250"/>
      <c r="AV961" s="250"/>
      <c r="AW961" s="250"/>
      <c r="AX961" s="250"/>
      <c r="BR961" s="249"/>
      <c r="BS961" s="249"/>
    </row>
    <row r="962" spans="11:71" ht="15.75" customHeight="1" x14ac:dyDescent="0.25">
      <c r="K962" s="245"/>
      <c r="N962" s="246"/>
      <c r="O962" s="246"/>
      <c r="P962" s="247"/>
      <c r="Q962" s="246"/>
      <c r="R962" s="246"/>
      <c r="S962" s="246"/>
      <c r="T962" s="246"/>
      <c r="U962" s="246"/>
      <c r="V962" s="246"/>
      <c r="W962" s="248"/>
      <c r="AN962" s="250"/>
      <c r="AO962" s="250"/>
      <c r="AP962" s="250"/>
      <c r="AV962" s="250"/>
      <c r="AW962" s="250"/>
      <c r="AX962" s="250"/>
      <c r="BR962" s="249"/>
      <c r="BS962" s="249"/>
    </row>
    <row r="963" spans="11:71" ht="15.75" customHeight="1" x14ac:dyDescent="0.25">
      <c r="K963" s="245"/>
      <c r="N963" s="246"/>
      <c r="O963" s="246"/>
      <c r="P963" s="247"/>
      <c r="Q963" s="246"/>
      <c r="R963" s="246"/>
      <c r="S963" s="246"/>
      <c r="T963" s="246"/>
      <c r="U963" s="246"/>
      <c r="V963" s="246"/>
      <c r="W963" s="248"/>
      <c r="AN963" s="250"/>
      <c r="AO963" s="250"/>
      <c r="AP963" s="250"/>
      <c r="AV963" s="250"/>
      <c r="AW963" s="250"/>
      <c r="AX963" s="250"/>
      <c r="BR963" s="249"/>
      <c r="BS963" s="249"/>
    </row>
    <row r="964" spans="11:71" ht="15.75" customHeight="1" x14ac:dyDescent="0.25">
      <c r="K964" s="245"/>
      <c r="N964" s="246"/>
      <c r="O964" s="246"/>
      <c r="P964" s="247"/>
      <c r="Q964" s="246"/>
      <c r="R964" s="246"/>
      <c r="S964" s="246"/>
      <c r="T964" s="246"/>
      <c r="U964" s="246"/>
      <c r="V964" s="246"/>
      <c r="W964" s="248"/>
      <c r="AN964" s="250"/>
      <c r="AO964" s="250"/>
      <c r="AP964" s="250"/>
      <c r="AV964" s="250"/>
      <c r="AW964" s="250"/>
      <c r="AX964" s="250"/>
      <c r="BR964" s="249"/>
      <c r="BS964" s="249"/>
    </row>
    <row r="965" spans="11:71" ht="15.75" customHeight="1" x14ac:dyDescent="0.25">
      <c r="K965" s="245"/>
      <c r="N965" s="246"/>
      <c r="O965" s="246"/>
      <c r="P965" s="247"/>
      <c r="Q965" s="246"/>
      <c r="R965" s="246"/>
      <c r="S965" s="246"/>
      <c r="T965" s="246"/>
      <c r="U965" s="246"/>
      <c r="V965" s="246"/>
      <c r="W965" s="248"/>
      <c r="AN965" s="250"/>
      <c r="AO965" s="250"/>
      <c r="AP965" s="250"/>
      <c r="AV965" s="250"/>
      <c r="AW965" s="250"/>
      <c r="AX965" s="250"/>
      <c r="BR965" s="249"/>
      <c r="BS965" s="249"/>
    </row>
    <row r="966" spans="11:71" ht="15.75" customHeight="1" x14ac:dyDescent="0.25">
      <c r="K966" s="245"/>
      <c r="N966" s="246"/>
      <c r="O966" s="246"/>
      <c r="P966" s="247"/>
      <c r="Q966" s="246"/>
      <c r="R966" s="246"/>
      <c r="S966" s="246"/>
      <c r="T966" s="246"/>
      <c r="U966" s="246"/>
      <c r="V966" s="246"/>
      <c r="W966" s="248"/>
      <c r="AN966" s="250"/>
      <c r="AO966" s="250"/>
      <c r="AP966" s="250"/>
      <c r="AV966" s="250"/>
      <c r="AW966" s="250"/>
      <c r="AX966" s="250"/>
      <c r="BR966" s="249"/>
      <c r="BS966" s="249"/>
    </row>
    <row r="967" spans="11:71" ht="15.75" customHeight="1" x14ac:dyDescent="0.25">
      <c r="K967" s="245"/>
      <c r="N967" s="246"/>
      <c r="O967" s="246"/>
      <c r="P967" s="247"/>
      <c r="Q967" s="246"/>
      <c r="R967" s="246"/>
      <c r="S967" s="246"/>
      <c r="T967" s="246"/>
      <c r="U967" s="246"/>
      <c r="V967" s="246"/>
      <c r="W967" s="248"/>
      <c r="AN967" s="250"/>
      <c r="AO967" s="250"/>
      <c r="AP967" s="250"/>
      <c r="AV967" s="250"/>
      <c r="AW967" s="250"/>
      <c r="AX967" s="250"/>
      <c r="BR967" s="249"/>
      <c r="BS967" s="249"/>
    </row>
    <row r="968" spans="11:71" ht="15.75" customHeight="1" x14ac:dyDescent="0.25">
      <c r="K968" s="245"/>
      <c r="N968" s="246"/>
      <c r="O968" s="246"/>
      <c r="P968" s="247"/>
      <c r="Q968" s="246"/>
      <c r="R968" s="246"/>
      <c r="S968" s="246"/>
      <c r="T968" s="246"/>
      <c r="U968" s="246"/>
      <c r="V968" s="246"/>
      <c r="W968" s="248"/>
      <c r="AN968" s="250"/>
      <c r="AO968" s="250"/>
      <c r="AP968" s="250"/>
      <c r="AV968" s="250"/>
      <c r="AW968" s="250"/>
      <c r="AX968" s="250"/>
      <c r="BR968" s="249"/>
      <c r="BS968" s="249"/>
    </row>
    <row r="969" spans="11:71" ht="15.75" customHeight="1" x14ac:dyDescent="0.25">
      <c r="K969" s="245"/>
      <c r="N969" s="246"/>
      <c r="O969" s="246"/>
      <c r="P969" s="247"/>
      <c r="Q969" s="246"/>
      <c r="R969" s="246"/>
      <c r="S969" s="246"/>
      <c r="T969" s="246"/>
      <c r="U969" s="246"/>
      <c r="V969" s="246"/>
      <c r="W969" s="248"/>
      <c r="AN969" s="250"/>
      <c r="AO969" s="250"/>
      <c r="AP969" s="250"/>
      <c r="AV969" s="250"/>
      <c r="AW969" s="250"/>
      <c r="AX969" s="250"/>
      <c r="BR969" s="249"/>
      <c r="BS969" s="249"/>
    </row>
    <row r="970" spans="11:71" ht="15.75" customHeight="1" x14ac:dyDescent="0.25">
      <c r="K970" s="245"/>
      <c r="N970" s="246"/>
      <c r="O970" s="246"/>
      <c r="P970" s="247"/>
      <c r="Q970" s="246"/>
      <c r="R970" s="246"/>
      <c r="S970" s="246"/>
      <c r="T970" s="246"/>
      <c r="U970" s="246"/>
      <c r="V970" s="246"/>
      <c r="W970" s="248"/>
      <c r="AN970" s="250"/>
      <c r="AO970" s="250"/>
      <c r="AP970" s="250"/>
      <c r="AV970" s="250"/>
      <c r="AW970" s="250"/>
      <c r="AX970" s="250"/>
      <c r="BR970" s="249"/>
      <c r="BS970" s="249"/>
    </row>
    <row r="971" spans="11:71" ht="15.75" customHeight="1" x14ac:dyDescent="0.25">
      <c r="K971" s="245"/>
      <c r="N971" s="246"/>
      <c r="O971" s="246"/>
      <c r="P971" s="247"/>
      <c r="Q971" s="246"/>
      <c r="R971" s="246"/>
      <c r="S971" s="246"/>
      <c r="T971" s="246"/>
      <c r="U971" s="246"/>
      <c r="V971" s="246"/>
      <c r="W971" s="248"/>
      <c r="AN971" s="250"/>
      <c r="AO971" s="250"/>
      <c r="AP971" s="250"/>
      <c r="AV971" s="250"/>
      <c r="AW971" s="250"/>
      <c r="AX971" s="250"/>
      <c r="BR971" s="249"/>
      <c r="BS971" s="249"/>
    </row>
    <row r="972" spans="11:71" ht="15.75" customHeight="1" x14ac:dyDescent="0.25">
      <c r="K972" s="245"/>
      <c r="N972" s="246"/>
      <c r="O972" s="246"/>
      <c r="P972" s="247"/>
      <c r="Q972" s="246"/>
      <c r="R972" s="246"/>
      <c r="S972" s="246"/>
      <c r="T972" s="246"/>
      <c r="U972" s="246"/>
      <c r="V972" s="246"/>
      <c r="W972" s="248"/>
      <c r="AN972" s="250"/>
      <c r="AO972" s="250"/>
      <c r="AP972" s="250"/>
      <c r="AV972" s="250"/>
      <c r="AW972" s="250"/>
      <c r="AX972" s="250"/>
      <c r="BR972" s="249"/>
      <c r="BS972" s="249"/>
    </row>
    <row r="973" spans="11:71" ht="15.75" customHeight="1" x14ac:dyDescent="0.25">
      <c r="K973" s="245"/>
      <c r="N973" s="246"/>
      <c r="O973" s="246"/>
      <c r="P973" s="247"/>
      <c r="Q973" s="246"/>
      <c r="R973" s="246"/>
      <c r="S973" s="246"/>
      <c r="T973" s="246"/>
      <c r="U973" s="246"/>
      <c r="V973" s="246"/>
      <c r="W973" s="248"/>
      <c r="AN973" s="250"/>
      <c r="AO973" s="250"/>
      <c r="AP973" s="250"/>
      <c r="AV973" s="250"/>
      <c r="AW973" s="250"/>
      <c r="AX973" s="250"/>
      <c r="BR973" s="249"/>
      <c r="BS973" s="249"/>
    </row>
    <row r="974" spans="11:71" ht="15.75" customHeight="1" x14ac:dyDescent="0.25">
      <c r="K974" s="245"/>
      <c r="N974" s="246"/>
      <c r="O974" s="246"/>
      <c r="P974" s="247"/>
      <c r="Q974" s="246"/>
      <c r="R974" s="246"/>
      <c r="S974" s="246"/>
      <c r="T974" s="246"/>
      <c r="U974" s="246"/>
      <c r="V974" s="246"/>
      <c r="W974" s="248"/>
      <c r="AN974" s="250"/>
      <c r="AO974" s="250"/>
      <c r="AP974" s="250"/>
      <c r="AV974" s="250"/>
      <c r="AW974" s="250"/>
      <c r="AX974" s="250"/>
      <c r="BR974" s="249"/>
      <c r="BS974" s="249"/>
    </row>
    <row r="975" spans="11:71" ht="15.75" customHeight="1" x14ac:dyDescent="0.25">
      <c r="K975" s="245"/>
      <c r="N975" s="246"/>
      <c r="O975" s="246"/>
      <c r="P975" s="247"/>
      <c r="Q975" s="246"/>
      <c r="R975" s="246"/>
      <c r="S975" s="246"/>
      <c r="T975" s="246"/>
      <c r="U975" s="246"/>
      <c r="V975" s="246"/>
      <c r="W975" s="248"/>
      <c r="AN975" s="250"/>
      <c r="AO975" s="250"/>
      <c r="AP975" s="250"/>
      <c r="AV975" s="250"/>
      <c r="AW975" s="250"/>
      <c r="AX975" s="250"/>
      <c r="BR975" s="249"/>
      <c r="BS975" s="249"/>
    </row>
    <row r="976" spans="11:71" ht="15.75" customHeight="1" x14ac:dyDescent="0.25">
      <c r="K976" s="245"/>
      <c r="N976" s="246"/>
      <c r="O976" s="246"/>
      <c r="P976" s="247"/>
      <c r="Q976" s="246"/>
      <c r="R976" s="246"/>
      <c r="S976" s="246"/>
      <c r="T976" s="246"/>
      <c r="U976" s="246"/>
      <c r="V976" s="246"/>
      <c r="W976" s="248"/>
      <c r="AN976" s="250"/>
      <c r="AO976" s="250"/>
      <c r="AP976" s="250"/>
      <c r="AV976" s="250"/>
      <c r="AW976" s="250"/>
      <c r="AX976" s="250"/>
      <c r="BR976" s="249"/>
      <c r="BS976" s="249"/>
    </row>
    <row r="977" spans="11:71" ht="15.75" customHeight="1" x14ac:dyDescent="0.25">
      <c r="K977" s="245"/>
      <c r="N977" s="246"/>
      <c r="O977" s="246"/>
      <c r="P977" s="247"/>
      <c r="Q977" s="246"/>
      <c r="R977" s="246"/>
      <c r="S977" s="246"/>
      <c r="T977" s="246"/>
      <c r="U977" s="246"/>
      <c r="V977" s="246"/>
      <c r="W977" s="248"/>
      <c r="AN977" s="250"/>
      <c r="AO977" s="250"/>
      <c r="AP977" s="250"/>
      <c r="AV977" s="250"/>
      <c r="AW977" s="250"/>
      <c r="AX977" s="250"/>
      <c r="BR977" s="249"/>
      <c r="BS977" s="249"/>
    </row>
    <row r="978" spans="11:71" ht="15.75" customHeight="1" x14ac:dyDescent="0.25">
      <c r="K978" s="245"/>
      <c r="N978" s="246"/>
      <c r="O978" s="246"/>
      <c r="P978" s="247"/>
      <c r="Q978" s="246"/>
      <c r="R978" s="246"/>
      <c r="S978" s="246"/>
      <c r="T978" s="246"/>
      <c r="U978" s="246"/>
      <c r="V978" s="246"/>
      <c r="W978" s="248"/>
      <c r="AN978" s="250"/>
      <c r="AO978" s="250"/>
      <c r="AP978" s="250"/>
      <c r="AV978" s="250"/>
      <c r="AW978" s="250"/>
      <c r="AX978" s="250"/>
      <c r="BR978" s="249"/>
      <c r="BS978" s="249"/>
    </row>
    <row r="979" spans="11:71" ht="15.75" customHeight="1" x14ac:dyDescent="0.25">
      <c r="K979" s="245"/>
      <c r="N979" s="246"/>
      <c r="O979" s="246"/>
      <c r="P979" s="247"/>
      <c r="Q979" s="246"/>
      <c r="R979" s="246"/>
      <c r="S979" s="246"/>
      <c r="T979" s="246"/>
      <c r="U979" s="246"/>
      <c r="V979" s="246"/>
      <c r="W979" s="248"/>
      <c r="AN979" s="250"/>
      <c r="AO979" s="250"/>
      <c r="AP979" s="250"/>
      <c r="AV979" s="250"/>
      <c r="AW979" s="250"/>
      <c r="AX979" s="250"/>
      <c r="BR979" s="249"/>
      <c r="BS979" s="249"/>
    </row>
    <row r="980" spans="11:71" ht="15.75" customHeight="1" x14ac:dyDescent="0.25">
      <c r="K980" s="245"/>
      <c r="N980" s="246"/>
      <c r="O980" s="246"/>
      <c r="P980" s="247"/>
      <c r="Q980" s="246"/>
      <c r="R980" s="246"/>
      <c r="S980" s="246"/>
      <c r="T980" s="246"/>
      <c r="U980" s="246"/>
      <c r="V980" s="246"/>
      <c r="W980" s="248"/>
      <c r="AN980" s="250"/>
      <c r="AO980" s="250"/>
      <c r="AP980" s="250"/>
      <c r="AV980" s="250"/>
      <c r="AW980" s="250"/>
      <c r="AX980" s="250"/>
      <c r="BR980" s="249"/>
      <c r="BS980" s="249"/>
    </row>
    <row r="981" spans="11:71" ht="15.75" customHeight="1" x14ac:dyDescent="0.25">
      <c r="K981" s="245"/>
      <c r="N981" s="246"/>
      <c r="O981" s="246"/>
      <c r="P981" s="247"/>
      <c r="Q981" s="246"/>
      <c r="R981" s="246"/>
      <c r="S981" s="246"/>
      <c r="T981" s="246"/>
      <c r="U981" s="246"/>
      <c r="V981" s="246"/>
      <c r="W981" s="248"/>
      <c r="AN981" s="250"/>
      <c r="AO981" s="250"/>
      <c r="AP981" s="250"/>
      <c r="AV981" s="250"/>
      <c r="AW981" s="250"/>
      <c r="AX981" s="250"/>
      <c r="BR981" s="249"/>
      <c r="BS981" s="249"/>
    </row>
    <row r="982" spans="11:71" ht="15.75" customHeight="1" x14ac:dyDescent="0.25">
      <c r="K982" s="245"/>
      <c r="N982" s="246"/>
      <c r="O982" s="246"/>
      <c r="P982" s="247"/>
      <c r="Q982" s="246"/>
      <c r="R982" s="246"/>
      <c r="S982" s="246"/>
      <c r="T982" s="246"/>
      <c r="U982" s="246"/>
      <c r="V982" s="246"/>
      <c r="W982" s="248"/>
      <c r="AN982" s="250"/>
      <c r="AO982" s="250"/>
      <c r="AP982" s="250"/>
      <c r="AV982" s="250"/>
      <c r="AW982" s="250"/>
      <c r="AX982" s="250"/>
      <c r="BR982" s="249"/>
      <c r="BS982" s="249"/>
    </row>
    <row r="983" spans="11:71" ht="15.75" customHeight="1" x14ac:dyDescent="0.25">
      <c r="K983" s="245"/>
      <c r="N983" s="246"/>
      <c r="O983" s="246"/>
      <c r="P983" s="247"/>
      <c r="Q983" s="246"/>
      <c r="R983" s="246"/>
      <c r="S983" s="246"/>
      <c r="T983" s="246"/>
      <c r="U983" s="246"/>
      <c r="V983" s="246"/>
      <c r="W983" s="248"/>
      <c r="AN983" s="250"/>
      <c r="AO983" s="250"/>
      <c r="AP983" s="250"/>
      <c r="AV983" s="250"/>
      <c r="AW983" s="250"/>
      <c r="AX983" s="250"/>
      <c r="BR983" s="249"/>
      <c r="BS983" s="249"/>
    </row>
    <row r="984" spans="11:71" ht="15.75" customHeight="1" x14ac:dyDescent="0.25">
      <c r="K984" s="245"/>
      <c r="N984" s="246"/>
      <c r="O984" s="246"/>
      <c r="P984" s="247"/>
      <c r="Q984" s="246"/>
      <c r="R984" s="246"/>
      <c r="S984" s="246"/>
      <c r="T984" s="246"/>
      <c r="U984" s="246"/>
      <c r="V984" s="246"/>
      <c r="W984" s="248"/>
      <c r="AN984" s="250"/>
      <c r="AO984" s="250"/>
      <c r="AP984" s="250"/>
      <c r="AV984" s="250"/>
      <c r="AW984" s="250"/>
      <c r="AX984" s="250"/>
      <c r="BR984" s="249"/>
      <c r="BS984" s="249"/>
    </row>
    <row r="985" spans="11:71" ht="15.75" customHeight="1" x14ac:dyDescent="0.25">
      <c r="K985" s="245"/>
      <c r="N985" s="246"/>
      <c r="O985" s="246"/>
      <c r="P985" s="247"/>
      <c r="Q985" s="246"/>
      <c r="R985" s="246"/>
      <c r="S985" s="246"/>
      <c r="T985" s="246"/>
      <c r="U985" s="246"/>
      <c r="V985" s="246"/>
      <c r="W985" s="248"/>
      <c r="AN985" s="250"/>
      <c r="AO985" s="250"/>
      <c r="AP985" s="250"/>
      <c r="AV985" s="250"/>
      <c r="AW985" s="250"/>
      <c r="AX985" s="250"/>
      <c r="BR985" s="249"/>
      <c r="BS985" s="249"/>
    </row>
    <row r="986" spans="11:71" ht="15.75" customHeight="1" x14ac:dyDescent="0.25">
      <c r="K986" s="245"/>
      <c r="N986" s="246"/>
      <c r="O986" s="246"/>
      <c r="P986" s="247"/>
      <c r="Q986" s="246"/>
      <c r="R986" s="246"/>
      <c r="S986" s="246"/>
      <c r="T986" s="246"/>
      <c r="U986" s="246"/>
      <c r="V986" s="246"/>
      <c r="W986" s="248"/>
      <c r="AN986" s="250"/>
      <c r="AO986" s="250"/>
      <c r="AP986" s="250"/>
      <c r="AV986" s="250"/>
      <c r="AW986" s="250"/>
      <c r="AX986" s="250"/>
      <c r="BR986" s="249"/>
      <c r="BS986" s="249"/>
    </row>
    <row r="987" spans="11:71" ht="15.75" customHeight="1" x14ac:dyDescent="0.25">
      <c r="K987" s="245"/>
      <c r="N987" s="246"/>
      <c r="O987" s="246"/>
      <c r="P987" s="247"/>
      <c r="Q987" s="246"/>
      <c r="R987" s="246"/>
      <c r="S987" s="246"/>
      <c r="T987" s="246"/>
      <c r="U987" s="246"/>
      <c r="V987" s="246"/>
      <c r="W987" s="248"/>
      <c r="AN987" s="250"/>
      <c r="AO987" s="250"/>
      <c r="AP987" s="250"/>
      <c r="AV987" s="250"/>
      <c r="AW987" s="250"/>
      <c r="AX987" s="250"/>
      <c r="BR987" s="249"/>
      <c r="BS987" s="249"/>
    </row>
    <row r="988" spans="11:71" ht="15.75" customHeight="1" x14ac:dyDescent="0.25">
      <c r="K988" s="245"/>
      <c r="N988" s="246"/>
      <c r="O988" s="246"/>
      <c r="P988" s="247"/>
      <c r="Q988" s="246"/>
      <c r="R988" s="246"/>
      <c r="S988" s="246"/>
      <c r="T988" s="246"/>
      <c r="U988" s="246"/>
      <c r="V988" s="246"/>
      <c r="W988" s="248"/>
      <c r="AN988" s="250"/>
      <c r="AO988" s="250"/>
      <c r="AP988" s="250"/>
      <c r="AV988" s="250"/>
      <c r="AW988" s="250"/>
      <c r="AX988" s="250"/>
      <c r="BR988" s="249"/>
      <c r="BS988" s="249"/>
    </row>
    <row r="989" spans="11:71" ht="15.75" customHeight="1" x14ac:dyDescent="0.25">
      <c r="K989" s="245"/>
      <c r="N989" s="246"/>
      <c r="O989" s="246"/>
      <c r="P989" s="247"/>
      <c r="Q989" s="246"/>
      <c r="R989" s="246"/>
      <c r="S989" s="246"/>
      <c r="T989" s="246"/>
      <c r="U989" s="246"/>
      <c r="V989" s="246"/>
      <c r="W989" s="248"/>
      <c r="AN989" s="250"/>
      <c r="AO989" s="250"/>
      <c r="AP989" s="250"/>
      <c r="AV989" s="250"/>
      <c r="AW989" s="250"/>
      <c r="AX989" s="250"/>
      <c r="BR989" s="249"/>
      <c r="BS989" s="249"/>
    </row>
    <row r="990" spans="11:71" ht="15.75" customHeight="1" x14ac:dyDescent="0.25">
      <c r="K990" s="245"/>
      <c r="N990" s="246"/>
      <c r="O990" s="246"/>
      <c r="P990" s="247"/>
      <c r="Q990" s="246"/>
      <c r="R990" s="246"/>
      <c r="S990" s="246"/>
      <c r="T990" s="246"/>
      <c r="U990" s="246"/>
      <c r="V990" s="246"/>
      <c r="W990" s="248"/>
      <c r="AN990" s="250"/>
      <c r="AO990" s="250"/>
      <c r="AP990" s="250"/>
      <c r="AV990" s="250"/>
      <c r="AW990" s="250"/>
      <c r="AX990" s="250"/>
      <c r="BR990" s="249"/>
      <c r="BS990" s="249"/>
    </row>
    <row r="991" spans="11:71" ht="15.75" customHeight="1" x14ac:dyDescent="0.25">
      <c r="K991" s="245"/>
      <c r="N991" s="246"/>
      <c r="O991" s="246"/>
      <c r="P991" s="247"/>
      <c r="Q991" s="246"/>
      <c r="R991" s="246"/>
      <c r="S991" s="246"/>
      <c r="T991" s="246"/>
      <c r="U991" s="246"/>
      <c r="V991" s="246"/>
      <c r="W991" s="248"/>
      <c r="AN991" s="250"/>
      <c r="AO991" s="250"/>
      <c r="AP991" s="250"/>
      <c r="AV991" s="250"/>
      <c r="AW991" s="250"/>
      <c r="AX991" s="250"/>
      <c r="BR991" s="249"/>
      <c r="BS991" s="249"/>
    </row>
    <row r="992" spans="11:71" ht="15.75" customHeight="1" x14ac:dyDescent="0.25">
      <c r="K992" s="245"/>
      <c r="N992" s="246"/>
      <c r="O992" s="246"/>
      <c r="P992" s="247"/>
      <c r="Q992" s="246"/>
      <c r="R992" s="246"/>
      <c r="S992" s="246"/>
      <c r="T992" s="246"/>
      <c r="U992" s="246"/>
      <c r="V992" s="246"/>
      <c r="W992" s="248"/>
      <c r="AN992" s="250"/>
      <c r="AO992" s="250"/>
      <c r="AP992" s="250"/>
      <c r="AV992" s="250"/>
      <c r="AW992" s="250"/>
      <c r="AX992" s="250"/>
      <c r="BR992" s="249"/>
      <c r="BS992" s="249"/>
    </row>
    <row r="993" spans="11:71" ht="15.75" customHeight="1" x14ac:dyDescent="0.25">
      <c r="K993" s="245"/>
      <c r="N993" s="246"/>
      <c r="O993" s="246"/>
      <c r="P993" s="247"/>
      <c r="Q993" s="246"/>
      <c r="R993" s="246"/>
      <c r="S993" s="246"/>
      <c r="T993" s="246"/>
      <c r="U993" s="246"/>
      <c r="V993" s="246"/>
      <c r="W993" s="248"/>
      <c r="AN993" s="250"/>
      <c r="AO993" s="250"/>
      <c r="AP993" s="250"/>
      <c r="AV993" s="250"/>
      <c r="AW993" s="250"/>
      <c r="AX993" s="250"/>
      <c r="BR993" s="249"/>
      <c r="BS993" s="249"/>
    </row>
    <row r="994" spans="11:71" ht="15.75" customHeight="1" x14ac:dyDescent="0.25">
      <c r="K994" s="245"/>
      <c r="N994" s="246"/>
      <c r="O994" s="246"/>
      <c r="P994" s="247"/>
      <c r="Q994" s="246"/>
      <c r="R994" s="246"/>
      <c r="S994" s="246"/>
      <c r="T994" s="246"/>
      <c r="U994" s="246"/>
      <c r="V994" s="246"/>
      <c r="W994" s="248"/>
      <c r="AN994" s="250"/>
      <c r="AO994" s="250"/>
      <c r="AP994" s="250"/>
      <c r="AV994" s="250"/>
      <c r="AW994" s="250"/>
      <c r="AX994" s="250"/>
      <c r="BR994" s="249"/>
      <c r="BS994" s="249"/>
    </row>
    <row r="995" spans="11:71" ht="15.75" customHeight="1" x14ac:dyDescent="0.25">
      <c r="K995" s="245"/>
      <c r="N995" s="246"/>
      <c r="O995" s="246"/>
      <c r="P995" s="247"/>
      <c r="Q995" s="246"/>
      <c r="R995" s="246"/>
      <c r="S995" s="246"/>
      <c r="T995" s="246"/>
      <c r="U995" s="246"/>
      <c r="V995" s="246"/>
      <c r="W995" s="248"/>
      <c r="AN995" s="250"/>
      <c r="AO995" s="250"/>
      <c r="AP995" s="250"/>
      <c r="AV995" s="250"/>
      <c r="AW995" s="250"/>
      <c r="AX995" s="250"/>
      <c r="BR995" s="249"/>
      <c r="BS995" s="249"/>
    </row>
    <row r="996" spans="11:71" ht="15.75" customHeight="1" x14ac:dyDescent="0.25">
      <c r="K996" s="245"/>
      <c r="N996" s="246"/>
      <c r="O996" s="246"/>
      <c r="P996" s="247"/>
      <c r="Q996" s="246"/>
      <c r="R996" s="246"/>
      <c r="S996" s="246"/>
      <c r="T996" s="246"/>
      <c r="U996" s="246"/>
      <c r="V996" s="246"/>
      <c r="W996" s="248"/>
      <c r="AN996" s="250"/>
      <c r="AO996" s="250"/>
      <c r="AP996" s="250"/>
      <c r="AV996" s="250"/>
      <c r="AW996" s="250"/>
      <c r="AX996" s="250"/>
      <c r="BR996" s="249"/>
      <c r="BS996" s="249"/>
    </row>
    <row r="997" spans="11:71" ht="15.75" customHeight="1" x14ac:dyDescent="0.25">
      <c r="K997" s="245"/>
      <c r="N997" s="246"/>
      <c r="O997" s="246"/>
      <c r="P997" s="247"/>
      <c r="Q997" s="246"/>
      <c r="R997" s="246"/>
      <c r="S997" s="246"/>
      <c r="T997" s="246"/>
      <c r="U997" s="246"/>
      <c r="V997" s="246"/>
      <c r="W997" s="248"/>
      <c r="AN997" s="250"/>
      <c r="AO997" s="250"/>
      <c r="AP997" s="250"/>
      <c r="AV997" s="250"/>
      <c r="AW997" s="250"/>
      <c r="AX997" s="250"/>
      <c r="BR997" s="249"/>
      <c r="BS997" s="249"/>
    </row>
    <row r="998" spans="11:71" ht="15.75" customHeight="1" x14ac:dyDescent="0.25">
      <c r="K998" s="245"/>
      <c r="N998" s="246"/>
      <c r="O998" s="246"/>
      <c r="P998" s="247"/>
      <c r="Q998" s="246"/>
      <c r="R998" s="246"/>
      <c r="S998" s="246"/>
      <c r="T998" s="246"/>
      <c r="U998" s="246"/>
      <c r="V998" s="246"/>
      <c r="W998" s="248"/>
      <c r="AN998" s="250"/>
      <c r="AO998" s="250"/>
      <c r="AP998" s="250"/>
      <c r="AV998" s="250"/>
      <c r="AW998" s="250"/>
      <c r="AX998" s="250"/>
      <c r="BR998" s="249"/>
      <c r="BS998" s="249"/>
    </row>
    <row r="999" spans="11:71" ht="15.75" customHeight="1" x14ac:dyDescent="0.25">
      <c r="K999" s="245"/>
      <c r="N999" s="246"/>
      <c r="O999" s="246"/>
      <c r="P999" s="247"/>
      <c r="Q999" s="246"/>
      <c r="R999" s="246"/>
      <c r="S999" s="246"/>
      <c r="T999" s="246"/>
      <c r="U999" s="246"/>
      <c r="V999" s="246"/>
      <c r="W999" s="248"/>
      <c r="AN999" s="250"/>
      <c r="AO999" s="250"/>
      <c r="AP999" s="250"/>
      <c r="AV999" s="250"/>
      <c r="AW999" s="250"/>
      <c r="AX999" s="250"/>
      <c r="BR999" s="249"/>
      <c r="BS999" s="249"/>
    </row>
    <row r="1000" spans="11:71" ht="15.75" customHeight="1" x14ac:dyDescent="0.25">
      <c r="K1000" s="245"/>
      <c r="N1000" s="246"/>
      <c r="O1000" s="246"/>
      <c r="P1000" s="247"/>
      <c r="Q1000" s="246"/>
      <c r="R1000" s="246"/>
      <c r="S1000" s="246"/>
      <c r="T1000" s="246"/>
      <c r="U1000" s="246"/>
      <c r="V1000" s="246"/>
      <c r="W1000" s="248"/>
      <c r="AN1000" s="250"/>
      <c r="AO1000" s="250"/>
      <c r="AP1000" s="250"/>
      <c r="AV1000" s="250"/>
      <c r="AW1000" s="250"/>
      <c r="AX1000" s="250"/>
      <c r="BR1000" s="249"/>
      <c r="BS1000" s="249"/>
    </row>
    <row r="1001" spans="11:71" ht="15.75" customHeight="1" x14ac:dyDescent="0.25">
      <c r="K1001" s="245"/>
      <c r="N1001" s="246"/>
      <c r="O1001" s="246"/>
      <c r="P1001" s="247"/>
      <c r="Q1001" s="246"/>
      <c r="R1001" s="246"/>
      <c r="S1001" s="246"/>
      <c r="T1001" s="246"/>
      <c r="U1001" s="246"/>
      <c r="V1001" s="246"/>
      <c r="W1001" s="248"/>
      <c r="AN1001" s="250"/>
      <c r="AO1001" s="250"/>
      <c r="AP1001" s="250"/>
      <c r="AV1001" s="250"/>
      <c r="AW1001" s="250"/>
      <c r="AX1001" s="250"/>
      <c r="BR1001" s="249"/>
      <c r="BS1001" s="249"/>
    </row>
    <row r="1002" spans="11:71" ht="15.75" customHeight="1" x14ac:dyDescent="0.25">
      <c r="K1002" s="245"/>
      <c r="N1002" s="246"/>
      <c r="O1002" s="246"/>
      <c r="P1002" s="247"/>
      <c r="Q1002" s="246"/>
      <c r="R1002" s="246"/>
      <c r="S1002" s="246"/>
      <c r="T1002" s="246"/>
      <c r="U1002" s="246"/>
      <c r="V1002" s="246"/>
      <c r="W1002" s="248"/>
      <c r="AN1002" s="250"/>
      <c r="AO1002" s="250"/>
      <c r="AP1002" s="250"/>
      <c r="AV1002" s="250"/>
      <c r="AW1002" s="250"/>
      <c r="AX1002" s="250"/>
      <c r="BR1002" s="249"/>
      <c r="BS1002" s="249"/>
    </row>
    <row r="1003" spans="11:71" ht="15.75" customHeight="1" x14ac:dyDescent="0.25">
      <c r="K1003" s="245"/>
      <c r="N1003" s="246"/>
      <c r="O1003" s="246"/>
      <c r="P1003" s="247"/>
      <c r="Q1003" s="246"/>
      <c r="R1003" s="246"/>
      <c r="S1003" s="246"/>
      <c r="T1003" s="246"/>
      <c r="U1003" s="246"/>
      <c r="V1003" s="246"/>
      <c r="W1003" s="248"/>
      <c r="AN1003" s="250"/>
      <c r="AO1003" s="250"/>
      <c r="AP1003" s="250"/>
      <c r="AV1003" s="250"/>
      <c r="AW1003" s="250"/>
      <c r="AX1003" s="250"/>
      <c r="BR1003" s="249"/>
      <c r="BS1003" s="249"/>
    </row>
    <row r="1004" spans="11:71" ht="15.75" customHeight="1" x14ac:dyDescent="0.25">
      <c r="K1004" s="245"/>
      <c r="N1004" s="246"/>
      <c r="O1004" s="246"/>
      <c r="P1004" s="247"/>
      <c r="Q1004" s="246"/>
      <c r="R1004" s="246"/>
      <c r="S1004" s="246"/>
      <c r="T1004" s="246"/>
      <c r="U1004" s="246"/>
      <c r="V1004" s="246"/>
      <c r="W1004" s="248"/>
      <c r="AN1004" s="250"/>
      <c r="AO1004" s="250"/>
      <c r="AP1004" s="250"/>
      <c r="AV1004" s="250"/>
      <c r="AW1004" s="250"/>
      <c r="AX1004" s="250"/>
      <c r="BR1004" s="249"/>
      <c r="BS1004" s="249"/>
    </row>
    <row r="1005" spans="11:71" ht="15.75" customHeight="1" x14ac:dyDescent="0.25">
      <c r="K1005" s="245"/>
      <c r="N1005" s="246"/>
      <c r="O1005" s="246"/>
      <c r="P1005" s="247"/>
      <c r="Q1005" s="246"/>
      <c r="R1005" s="246"/>
      <c r="S1005" s="246"/>
      <c r="T1005" s="246"/>
      <c r="U1005" s="246"/>
      <c r="V1005" s="246"/>
      <c r="W1005" s="248"/>
      <c r="AN1005" s="250"/>
      <c r="AO1005" s="250"/>
      <c r="AP1005" s="250"/>
      <c r="AV1005" s="250"/>
      <c r="AW1005" s="250"/>
      <c r="AX1005" s="250"/>
      <c r="BR1005" s="249"/>
      <c r="BS1005" s="249"/>
    </row>
    <row r="1006" spans="11:71" ht="15.75" customHeight="1" x14ac:dyDescent="0.25">
      <c r="K1006" s="245"/>
      <c r="N1006" s="246"/>
      <c r="O1006" s="246"/>
      <c r="P1006" s="247"/>
      <c r="Q1006" s="246"/>
      <c r="R1006" s="246"/>
      <c r="S1006" s="246"/>
      <c r="T1006" s="246"/>
      <c r="U1006" s="246"/>
      <c r="V1006" s="246"/>
      <c r="W1006" s="248"/>
      <c r="AN1006" s="250"/>
      <c r="AO1006" s="250"/>
      <c r="AP1006" s="250"/>
      <c r="AV1006" s="250"/>
      <c r="AW1006" s="250"/>
      <c r="AX1006" s="250"/>
      <c r="BR1006" s="249"/>
      <c r="BS1006" s="249"/>
    </row>
    <row r="1007" spans="11:71" ht="15.75" customHeight="1" x14ac:dyDescent="0.25">
      <c r="K1007" s="245"/>
      <c r="N1007" s="246"/>
      <c r="O1007" s="246"/>
      <c r="P1007" s="247"/>
      <c r="Q1007" s="246"/>
      <c r="R1007" s="246"/>
      <c r="S1007" s="246"/>
      <c r="T1007" s="246"/>
      <c r="U1007" s="246"/>
      <c r="V1007" s="246"/>
      <c r="W1007" s="248"/>
      <c r="AN1007" s="250"/>
      <c r="AO1007" s="250"/>
      <c r="AP1007" s="250"/>
      <c r="AV1007" s="250"/>
      <c r="AW1007" s="250"/>
      <c r="AX1007" s="250"/>
      <c r="BR1007" s="249"/>
      <c r="BS1007" s="249"/>
    </row>
    <row r="1008" spans="11:71" ht="15.75" customHeight="1" x14ac:dyDescent="0.25">
      <c r="K1008" s="245"/>
      <c r="N1008" s="246"/>
      <c r="O1008" s="246"/>
      <c r="P1008" s="247"/>
      <c r="Q1008" s="246"/>
      <c r="R1008" s="246"/>
      <c r="S1008" s="246"/>
      <c r="T1008" s="246"/>
      <c r="U1008" s="246"/>
      <c r="V1008" s="246"/>
      <c r="W1008" s="248"/>
      <c r="AN1008" s="250"/>
      <c r="AO1008" s="250"/>
      <c r="AP1008" s="250"/>
      <c r="AV1008" s="250"/>
      <c r="AW1008" s="250"/>
      <c r="AX1008" s="250"/>
      <c r="BR1008" s="249"/>
      <c r="BS1008" s="249"/>
    </row>
    <row r="1009" spans="11:71" ht="15.75" customHeight="1" x14ac:dyDescent="0.25">
      <c r="K1009" s="245"/>
      <c r="N1009" s="246"/>
      <c r="O1009" s="246"/>
      <c r="P1009" s="247"/>
      <c r="Q1009" s="246"/>
      <c r="R1009" s="246"/>
      <c r="S1009" s="246"/>
      <c r="T1009" s="246"/>
      <c r="U1009" s="246"/>
      <c r="V1009" s="246"/>
      <c r="W1009" s="248"/>
      <c r="AN1009" s="250"/>
      <c r="AO1009" s="250"/>
      <c r="AP1009" s="250"/>
      <c r="AV1009" s="250"/>
      <c r="AW1009" s="250"/>
      <c r="AX1009" s="250"/>
      <c r="BR1009" s="249"/>
      <c r="BS1009" s="249"/>
    </row>
    <row r="1010" spans="11:71" ht="15.75" customHeight="1" x14ac:dyDescent="0.25">
      <c r="K1010" s="245"/>
      <c r="N1010" s="246"/>
      <c r="O1010" s="246"/>
      <c r="P1010" s="247"/>
      <c r="Q1010" s="246"/>
      <c r="R1010" s="246"/>
      <c r="S1010" s="246"/>
      <c r="T1010" s="246"/>
      <c r="U1010" s="246"/>
      <c r="V1010" s="246"/>
      <c r="W1010" s="248"/>
      <c r="AN1010" s="250"/>
      <c r="AO1010" s="250"/>
      <c r="AP1010" s="250"/>
      <c r="AV1010" s="250"/>
      <c r="AW1010" s="250"/>
      <c r="AX1010" s="250"/>
      <c r="BR1010" s="249"/>
      <c r="BS1010" s="249"/>
    </row>
    <row r="1011" spans="11:71" ht="15.75" customHeight="1" x14ac:dyDescent="0.25">
      <c r="K1011" s="245"/>
      <c r="N1011" s="246"/>
      <c r="O1011" s="246"/>
      <c r="P1011" s="247"/>
      <c r="Q1011" s="246"/>
      <c r="R1011" s="246"/>
      <c r="S1011" s="246"/>
      <c r="T1011" s="246"/>
      <c r="U1011" s="246"/>
      <c r="V1011" s="246"/>
      <c r="W1011" s="248"/>
      <c r="AN1011" s="250"/>
      <c r="AO1011" s="250"/>
      <c r="AP1011" s="250"/>
      <c r="AV1011" s="250"/>
      <c r="AW1011" s="250"/>
      <c r="AX1011" s="250"/>
      <c r="BR1011" s="249"/>
      <c r="BS1011" s="249"/>
    </row>
    <row r="1012" spans="11:71" ht="15.75" customHeight="1" x14ac:dyDescent="0.25">
      <c r="K1012" s="245"/>
      <c r="N1012" s="246"/>
      <c r="O1012" s="246"/>
      <c r="P1012" s="247"/>
      <c r="Q1012" s="246"/>
      <c r="R1012" s="246"/>
      <c r="S1012" s="246"/>
      <c r="T1012" s="246"/>
      <c r="U1012" s="246"/>
      <c r="V1012" s="246"/>
      <c r="W1012" s="248"/>
      <c r="AN1012" s="250"/>
      <c r="AO1012" s="250"/>
      <c r="AP1012" s="250"/>
      <c r="AV1012" s="250"/>
      <c r="AW1012" s="250"/>
      <c r="AX1012" s="250"/>
      <c r="BR1012" s="249"/>
      <c r="BS1012" s="249"/>
    </row>
    <row r="1013" spans="11:71" ht="15.75" customHeight="1" x14ac:dyDescent="0.25">
      <c r="K1013" s="245"/>
      <c r="N1013" s="246"/>
      <c r="O1013" s="246"/>
      <c r="P1013" s="247"/>
      <c r="Q1013" s="246"/>
      <c r="R1013" s="246"/>
      <c r="S1013" s="246"/>
      <c r="T1013" s="246"/>
      <c r="U1013" s="246"/>
      <c r="V1013" s="246"/>
      <c r="W1013" s="248"/>
      <c r="AN1013" s="250"/>
      <c r="AO1013" s="250"/>
      <c r="AP1013" s="250"/>
      <c r="AV1013" s="250"/>
      <c r="AW1013" s="250"/>
      <c r="AX1013" s="250"/>
      <c r="BR1013" s="249"/>
      <c r="BS1013" s="249"/>
    </row>
    <row r="1014" spans="11:71" ht="15.75" customHeight="1" x14ac:dyDescent="0.25">
      <c r="K1014" s="245"/>
      <c r="N1014" s="246"/>
      <c r="O1014" s="246"/>
      <c r="P1014" s="247"/>
      <c r="Q1014" s="246"/>
      <c r="R1014" s="246"/>
      <c r="S1014" s="246"/>
      <c r="T1014" s="246"/>
      <c r="U1014" s="246"/>
      <c r="V1014" s="246"/>
      <c r="W1014" s="248"/>
      <c r="AN1014" s="250"/>
      <c r="AO1014" s="250"/>
      <c r="AP1014" s="250"/>
      <c r="AV1014" s="250"/>
      <c r="AW1014" s="250"/>
      <c r="AX1014" s="250"/>
      <c r="BR1014" s="249"/>
      <c r="BS1014" s="249"/>
    </row>
    <row r="1015" spans="11:71" ht="15.75" customHeight="1" x14ac:dyDescent="0.25">
      <c r="K1015" s="245"/>
      <c r="N1015" s="246"/>
      <c r="O1015" s="246"/>
      <c r="P1015" s="247"/>
      <c r="Q1015" s="246"/>
      <c r="R1015" s="246"/>
      <c r="S1015" s="246"/>
      <c r="T1015" s="246"/>
      <c r="U1015" s="246"/>
      <c r="V1015" s="246"/>
      <c r="W1015" s="248"/>
      <c r="AN1015" s="250"/>
      <c r="AO1015" s="250"/>
      <c r="AP1015" s="250"/>
      <c r="AV1015" s="250"/>
      <c r="AW1015" s="250"/>
      <c r="AX1015" s="250"/>
      <c r="BR1015" s="249"/>
      <c r="BS1015" s="249"/>
    </row>
    <row r="1016" spans="11:71" ht="15.75" customHeight="1" x14ac:dyDescent="0.25">
      <c r="K1016" s="245"/>
      <c r="N1016" s="246"/>
      <c r="O1016" s="246"/>
      <c r="P1016" s="247"/>
      <c r="Q1016" s="246"/>
      <c r="R1016" s="246"/>
      <c r="S1016" s="246"/>
      <c r="T1016" s="246"/>
      <c r="U1016" s="246"/>
      <c r="V1016" s="246"/>
      <c r="W1016" s="248"/>
      <c r="AN1016" s="250"/>
      <c r="AO1016" s="250"/>
      <c r="AP1016" s="250"/>
      <c r="AV1016" s="250"/>
      <c r="AW1016" s="250"/>
      <c r="AX1016" s="250"/>
      <c r="BR1016" s="249"/>
      <c r="BS1016" s="249"/>
    </row>
    <row r="1017" spans="11:71" ht="15.75" customHeight="1" x14ac:dyDescent="0.25">
      <c r="K1017" s="245"/>
      <c r="N1017" s="246"/>
      <c r="O1017" s="246"/>
      <c r="P1017" s="247"/>
      <c r="Q1017" s="246"/>
      <c r="R1017" s="246"/>
      <c r="S1017" s="246"/>
      <c r="T1017" s="246"/>
      <c r="U1017" s="246"/>
      <c r="V1017" s="246"/>
      <c r="W1017" s="248"/>
      <c r="AN1017" s="250"/>
      <c r="AO1017" s="250"/>
      <c r="AP1017" s="250"/>
      <c r="AV1017" s="250"/>
      <c r="AW1017" s="250"/>
      <c r="AX1017" s="250"/>
      <c r="BR1017" s="249"/>
      <c r="BS1017" s="249"/>
    </row>
    <row r="1018" spans="11:71" ht="15.75" customHeight="1" x14ac:dyDescent="0.25">
      <c r="K1018" s="245"/>
      <c r="N1018" s="246"/>
      <c r="O1018" s="246"/>
      <c r="P1018" s="247"/>
      <c r="Q1018" s="246"/>
      <c r="R1018" s="246"/>
      <c r="S1018" s="246"/>
      <c r="T1018" s="246"/>
      <c r="U1018" s="246"/>
      <c r="V1018" s="246"/>
      <c r="W1018" s="248"/>
      <c r="AN1018" s="250"/>
      <c r="AO1018" s="250"/>
      <c r="AP1018" s="250"/>
      <c r="AV1018" s="250"/>
      <c r="AW1018" s="250"/>
      <c r="AX1018" s="250"/>
      <c r="BR1018" s="249"/>
      <c r="BS1018" s="249"/>
    </row>
    <row r="1019" spans="11:71" ht="15.75" customHeight="1" x14ac:dyDescent="0.25">
      <c r="K1019" s="245"/>
      <c r="N1019" s="246"/>
      <c r="O1019" s="246"/>
      <c r="P1019" s="247"/>
      <c r="Q1019" s="246"/>
      <c r="R1019" s="246"/>
      <c r="S1019" s="246"/>
      <c r="T1019" s="246"/>
      <c r="U1019" s="246"/>
      <c r="V1019" s="246"/>
      <c r="W1019" s="248"/>
      <c r="AN1019" s="250"/>
      <c r="AO1019" s="250"/>
      <c r="AP1019" s="250"/>
      <c r="AV1019" s="250"/>
      <c r="AW1019" s="250"/>
      <c r="AX1019" s="250"/>
      <c r="BR1019" s="249"/>
      <c r="BS1019" s="249"/>
    </row>
    <row r="1020" spans="11:71" ht="15.75" customHeight="1" x14ac:dyDescent="0.25">
      <c r="K1020" s="245"/>
      <c r="N1020" s="246"/>
      <c r="O1020" s="246"/>
      <c r="P1020" s="247"/>
      <c r="Q1020" s="246"/>
      <c r="R1020" s="246"/>
      <c r="S1020" s="246"/>
      <c r="T1020" s="246"/>
      <c r="U1020" s="246"/>
      <c r="V1020" s="246"/>
      <c r="W1020" s="248"/>
      <c r="AN1020" s="250"/>
      <c r="AO1020" s="250"/>
      <c r="AP1020" s="250"/>
      <c r="AV1020" s="250"/>
      <c r="AW1020" s="250"/>
      <c r="AX1020" s="250"/>
      <c r="BR1020" s="249"/>
      <c r="BS1020" s="249"/>
    </row>
    <row r="1021" spans="11:71" ht="15.75" customHeight="1" x14ac:dyDescent="0.25">
      <c r="K1021" s="245"/>
      <c r="N1021" s="246"/>
      <c r="O1021" s="246"/>
      <c r="P1021" s="247"/>
      <c r="Q1021" s="246"/>
      <c r="R1021" s="246"/>
      <c r="S1021" s="246"/>
      <c r="T1021" s="246"/>
      <c r="U1021" s="246"/>
      <c r="V1021" s="246"/>
      <c r="W1021" s="248"/>
      <c r="AN1021" s="250"/>
      <c r="AO1021" s="250"/>
      <c r="AP1021" s="250"/>
      <c r="AV1021" s="250"/>
      <c r="AW1021" s="250"/>
      <c r="AX1021" s="250"/>
      <c r="BR1021" s="249"/>
      <c r="BS1021" s="249"/>
    </row>
    <row r="1022" spans="11:71" ht="15.75" customHeight="1" x14ac:dyDescent="0.25">
      <c r="K1022" s="245"/>
      <c r="N1022" s="246"/>
      <c r="O1022" s="246"/>
      <c r="P1022" s="247"/>
      <c r="Q1022" s="246"/>
      <c r="R1022" s="246"/>
      <c r="S1022" s="246"/>
      <c r="T1022" s="246"/>
      <c r="U1022" s="246"/>
      <c r="V1022" s="246"/>
      <c r="W1022" s="248"/>
      <c r="AN1022" s="250"/>
      <c r="AO1022" s="250"/>
      <c r="AP1022" s="250"/>
      <c r="AV1022" s="250"/>
      <c r="AW1022" s="250"/>
      <c r="AX1022" s="250"/>
      <c r="BR1022" s="249"/>
      <c r="BS1022" s="249"/>
    </row>
    <row r="1023" spans="11:71" ht="15.75" customHeight="1" x14ac:dyDescent="0.25">
      <c r="K1023" s="245"/>
      <c r="N1023" s="246"/>
      <c r="O1023" s="246"/>
      <c r="P1023" s="247"/>
      <c r="Q1023" s="246"/>
      <c r="R1023" s="246"/>
      <c r="S1023" s="246"/>
      <c r="T1023" s="246"/>
      <c r="U1023" s="246"/>
      <c r="V1023" s="246"/>
      <c r="W1023" s="248"/>
      <c r="AN1023" s="250"/>
      <c r="AO1023" s="250"/>
      <c r="AP1023" s="250"/>
      <c r="AV1023" s="250"/>
      <c r="AW1023" s="250"/>
      <c r="AX1023" s="250"/>
      <c r="BR1023" s="249"/>
      <c r="BS1023" s="249"/>
    </row>
    <row r="1024" spans="11:71" ht="15.75" customHeight="1" x14ac:dyDescent="0.25">
      <c r="K1024" s="245"/>
      <c r="N1024" s="246"/>
      <c r="O1024" s="246"/>
      <c r="P1024" s="247"/>
      <c r="Q1024" s="246"/>
      <c r="R1024" s="246"/>
      <c r="S1024" s="246"/>
      <c r="T1024" s="246"/>
      <c r="U1024" s="246"/>
      <c r="V1024" s="246"/>
      <c r="W1024" s="248"/>
      <c r="AN1024" s="250"/>
      <c r="AO1024" s="250"/>
      <c r="AP1024" s="250"/>
      <c r="AV1024" s="250"/>
      <c r="AW1024" s="250"/>
      <c r="AX1024" s="250"/>
      <c r="BR1024" s="249"/>
      <c r="BS1024" s="249"/>
    </row>
    <row r="1025" spans="11:71" ht="15.75" customHeight="1" x14ac:dyDescent="0.25">
      <c r="K1025" s="245"/>
      <c r="N1025" s="246"/>
      <c r="O1025" s="246"/>
      <c r="P1025" s="247"/>
      <c r="Q1025" s="246"/>
      <c r="R1025" s="246"/>
      <c r="S1025" s="246"/>
      <c r="T1025" s="246"/>
      <c r="U1025" s="246"/>
      <c r="V1025" s="246"/>
      <c r="W1025" s="248"/>
      <c r="AN1025" s="250"/>
      <c r="AO1025" s="250"/>
      <c r="AP1025" s="250"/>
      <c r="AV1025" s="250"/>
      <c r="AW1025" s="250"/>
      <c r="AX1025" s="250"/>
      <c r="BR1025" s="249"/>
      <c r="BS1025" s="249"/>
    </row>
    <row r="1026" spans="11:71" ht="15.75" customHeight="1" x14ac:dyDescent="0.25">
      <c r="K1026" s="245"/>
      <c r="N1026" s="246"/>
      <c r="O1026" s="246"/>
      <c r="P1026" s="247"/>
      <c r="Q1026" s="246"/>
      <c r="R1026" s="246"/>
      <c r="S1026" s="246"/>
      <c r="T1026" s="246"/>
      <c r="U1026" s="246"/>
      <c r="V1026" s="246"/>
      <c r="W1026" s="248"/>
      <c r="AN1026" s="250"/>
      <c r="AO1026" s="250"/>
      <c r="AP1026" s="250"/>
      <c r="AV1026" s="250"/>
      <c r="AW1026" s="250"/>
      <c r="AX1026" s="250"/>
      <c r="BR1026" s="249"/>
      <c r="BS1026" s="249"/>
    </row>
    <row r="1027" spans="11:71" ht="15.75" customHeight="1" x14ac:dyDescent="0.25">
      <c r="K1027" s="245"/>
      <c r="N1027" s="246"/>
      <c r="O1027" s="246"/>
      <c r="P1027" s="247"/>
      <c r="Q1027" s="246"/>
      <c r="R1027" s="246"/>
      <c r="S1027" s="246"/>
      <c r="T1027" s="246"/>
      <c r="U1027" s="246"/>
      <c r="V1027" s="246"/>
      <c r="W1027" s="248"/>
      <c r="AN1027" s="250"/>
      <c r="AO1027" s="250"/>
      <c r="AP1027" s="250"/>
      <c r="AV1027" s="250"/>
      <c r="AW1027" s="250"/>
      <c r="AX1027" s="250"/>
      <c r="BR1027" s="249"/>
      <c r="BS1027" s="249"/>
    </row>
    <row r="1028" spans="11:71" ht="15.75" customHeight="1" x14ac:dyDescent="0.25">
      <c r="K1028" s="245"/>
      <c r="N1028" s="246"/>
      <c r="O1028" s="246"/>
      <c r="P1028" s="247"/>
      <c r="Q1028" s="246"/>
      <c r="R1028" s="246"/>
      <c r="S1028" s="246"/>
      <c r="T1028" s="246"/>
      <c r="U1028" s="246"/>
      <c r="V1028" s="246"/>
      <c r="W1028" s="248"/>
      <c r="AN1028" s="250"/>
      <c r="AO1028" s="250"/>
      <c r="AP1028" s="250"/>
      <c r="AV1028" s="250"/>
      <c r="AW1028" s="250"/>
      <c r="AX1028" s="250"/>
      <c r="BR1028" s="249"/>
      <c r="BS1028" s="249"/>
    </row>
    <row r="1029" spans="11:71" ht="15.75" customHeight="1" x14ac:dyDescent="0.25">
      <c r="K1029" s="245"/>
      <c r="N1029" s="246"/>
      <c r="O1029" s="246"/>
      <c r="P1029" s="247"/>
      <c r="Q1029" s="246"/>
      <c r="R1029" s="246"/>
      <c r="S1029" s="246"/>
      <c r="T1029" s="246"/>
      <c r="U1029" s="246"/>
      <c r="V1029" s="246"/>
      <c r="W1029" s="248"/>
      <c r="AN1029" s="250"/>
      <c r="AO1029" s="250"/>
      <c r="AP1029" s="250"/>
      <c r="AV1029" s="250"/>
      <c r="AW1029" s="250"/>
      <c r="AX1029" s="250"/>
      <c r="BR1029" s="249"/>
      <c r="BS1029" s="249"/>
    </row>
    <row r="1030" spans="11:71" ht="15.75" customHeight="1" x14ac:dyDescent="0.25">
      <c r="K1030" s="245"/>
      <c r="N1030" s="246"/>
      <c r="O1030" s="246"/>
      <c r="P1030" s="247"/>
      <c r="Q1030" s="246"/>
      <c r="R1030" s="246"/>
      <c r="S1030" s="246"/>
      <c r="T1030" s="246"/>
      <c r="U1030" s="246"/>
      <c r="V1030" s="246"/>
      <c r="W1030" s="248"/>
      <c r="AN1030" s="250"/>
      <c r="AO1030" s="250"/>
      <c r="AP1030" s="250"/>
      <c r="AV1030" s="250"/>
      <c r="AW1030" s="250"/>
      <c r="AX1030" s="250"/>
      <c r="BR1030" s="249"/>
      <c r="BS1030" s="249"/>
    </row>
  </sheetData>
  <sheetProtection algorithmName="SHA-512" hashValue="fdwJHjgFT/NflJN23nYZv5KF7M+b+DQhu0Gdh8a9UT28QYHzaxDywxv4TqYJBCVeG5bBDrUTKI/NOuL3grMhSQ==" saltValue="Zr1xEN0sg2yt4kPEfhcvlQ==" spinCount="100000" sheet="1" objects="1" scenarios="1"/>
  <sortState ref="L37:L54">
    <sortCondition ref="L37:L54"/>
  </sortState>
  <mergeCells count="113">
    <mergeCell ref="DB6:DE6"/>
    <mergeCell ref="DF6:DH6"/>
    <mergeCell ref="DI6:DL6"/>
    <mergeCell ref="DM6:DP6"/>
    <mergeCell ref="DQ6:DT6"/>
    <mergeCell ref="DU6:DX6"/>
    <mergeCell ref="DG7:DG9"/>
    <mergeCell ref="DH7:DH9"/>
    <mergeCell ref="DI7:DI9"/>
    <mergeCell ref="DJ7:DJ9"/>
    <mergeCell ref="DK7:DK9"/>
    <mergeCell ref="DB7:DB9"/>
    <mergeCell ref="DC7:DC9"/>
    <mergeCell ref="DD7:DD9"/>
    <mergeCell ref="DE7:DE9"/>
    <mergeCell ref="DF7:DF9"/>
    <mergeCell ref="DY6:DY9"/>
    <mergeCell ref="DQ7:DQ9"/>
    <mergeCell ref="DR7:DR9"/>
    <mergeCell ref="DS7:DS9"/>
    <mergeCell ref="DT7:DT9"/>
    <mergeCell ref="DU7:DU9"/>
    <mergeCell ref="DL7:DL9"/>
    <mergeCell ref="DM7:DM9"/>
    <mergeCell ref="DN7:DN9"/>
    <mergeCell ref="DO7:DO9"/>
    <mergeCell ref="DP7:DP9"/>
    <mergeCell ref="DV7:DV9"/>
    <mergeCell ref="DW7:DW9"/>
    <mergeCell ref="DX7:DX9"/>
    <mergeCell ref="CW7:CW9"/>
    <mergeCell ref="CX7:CX9"/>
    <mergeCell ref="CY7:CY9"/>
    <mergeCell ref="CZ7:CZ9"/>
    <mergeCell ref="DA7:DA9"/>
    <mergeCell ref="X8:X9"/>
    <mergeCell ref="Y8:Z8"/>
    <mergeCell ref="N7:N9"/>
    <mergeCell ref="O7:O9"/>
    <mergeCell ref="Q7:Q9"/>
    <mergeCell ref="R7:R9"/>
    <mergeCell ref="T7:U8"/>
    <mergeCell ref="W7:W9"/>
    <mergeCell ref="X7:AE7"/>
    <mergeCell ref="AA8:AD8"/>
    <mergeCell ref="V7:V8"/>
    <mergeCell ref="S7:S8"/>
    <mergeCell ref="BP8:BQ8"/>
    <mergeCell ref="AF8:AF9"/>
    <mergeCell ref="AG8:AH8"/>
    <mergeCell ref="AI8:AL8"/>
    <mergeCell ref="AN8:AN9"/>
    <mergeCell ref="AV8:AV9"/>
    <mergeCell ref="AO8:AP8"/>
    <mergeCell ref="M7:M9"/>
    <mergeCell ref="P7:P9"/>
    <mergeCell ref="K7:K9"/>
    <mergeCell ref="B7:B9"/>
    <mergeCell ref="C7:C9"/>
    <mergeCell ref="D7:D9"/>
    <mergeCell ref="E7:E9"/>
    <mergeCell ref="F7:F9"/>
    <mergeCell ref="I7:I9"/>
    <mergeCell ref="J7:J9"/>
    <mergeCell ref="G7:G9"/>
    <mergeCell ref="H7:H9"/>
    <mergeCell ref="L7:L9"/>
    <mergeCell ref="BE7:BI7"/>
    <mergeCell ref="BN8:BO8"/>
    <mergeCell ref="AH65:AJ65"/>
    <mergeCell ref="BJ8:BK8"/>
    <mergeCell ref="BL8:BM8"/>
    <mergeCell ref="BJ65:BK65"/>
    <mergeCell ref="BL65:BM65"/>
    <mergeCell ref="BH8:BH9"/>
    <mergeCell ref="BI8:BI9"/>
    <mergeCell ref="AY8:BB8"/>
    <mergeCell ref="AW8:AX8"/>
    <mergeCell ref="BD7:BD9"/>
    <mergeCell ref="BE8:BE9"/>
    <mergeCell ref="BF8:BF9"/>
    <mergeCell ref="BG8:BG9"/>
    <mergeCell ref="AF7:AL7"/>
    <mergeCell ref="AN7:AU7"/>
    <mergeCell ref="AV7:BC7"/>
    <mergeCell ref="BV66:BW66"/>
    <mergeCell ref="BR8:BS8"/>
    <mergeCell ref="BT8:BU8"/>
    <mergeCell ref="CH66:CI66"/>
    <mergeCell ref="CH8:CI8"/>
    <mergeCell ref="BV8:BW8"/>
    <mergeCell ref="BX8:BY8"/>
    <mergeCell ref="CA8:CF8"/>
    <mergeCell ref="AQ8:AT8"/>
    <mergeCell ref="BP65:BQ65"/>
    <mergeCell ref="BR65:BS65"/>
    <mergeCell ref="BT65:BU65"/>
    <mergeCell ref="BV65:BW65"/>
    <mergeCell ref="CJ8:CJ9"/>
    <mergeCell ref="CK8:CK9"/>
    <mergeCell ref="CL8:CL9"/>
    <mergeCell ref="CM8:CM9"/>
    <mergeCell ref="CH65:CI65"/>
    <mergeCell ref="CM7:CV7"/>
    <mergeCell ref="CO8:CO9"/>
    <mergeCell ref="CQ8:CQ9"/>
    <mergeCell ref="CS8:CS9"/>
    <mergeCell ref="CU8:CU9"/>
    <mergeCell ref="CV8:CV9"/>
    <mergeCell ref="CT8:CT9"/>
    <mergeCell ref="CN8:CN9"/>
    <mergeCell ref="CP8:CP9"/>
    <mergeCell ref="CR8:CR9"/>
  </mergeCells>
  <phoneticPr fontId="63" type="noConversion"/>
  <conditionalFormatting sqref="N10:N59">
    <cfRule type="cellIs" dxfId="18" priority="5" operator="equal">
      <formula>""""""</formula>
    </cfRule>
    <cfRule type="cellIs" dxfId="17" priority="6" operator="equal">
      <formula>" "</formula>
    </cfRule>
    <cfRule type="cellIs" dxfId="16" priority="7" operator="greaterThan">
      <formula>44742</formula>
    </cfRule>
    <cfRule type="cellIs" dxfId="15" priority="8" operator="lessThan">
      <formula>44378</formula>
    </cfRule>
    <cfRule type="cellIs" dxfId="14" priority="9" operator="between">
      <formula>44378</formula>
      <formula>44742</formula>
    </cfRule>
    <cfRule type="cellIs" dxfId="13" priority="10" operator="between">
      <formula>43831</formula>
      <formula>44377</formula>
    </cfRule>
    <cfRule type="cellIs" dxfId="12" priority="11" operator="equal">
      <formula>" "</formula>
    </cfRule>
    <cfRule type="cellIs" dxfId="11" priority="12" operator="equal">
      <formula>"-"</formula>
    </cfRule>
    <cfRule type="cellIs" dxfId="10" priority="13" operator="between">
      <formula>44013</formula>
      <formula>44377</formula>
    </cfRule>
    <cfRule type="cellIs" dxfId="9" priority="14" operator="equal">
      <formula>""""""</formula>
    </cfRule>
    <cfRule type="cellIs" dxfId="8" priority="15" operator="greaterThan">
      <formula>44377</formula>
    </cfRule>
    <cfRule type="cellIs" dxfId="7" priority="16" operator="lessThan">
      <formula>44013</formula>
    </cfRule>
    <cfRule type="cellIs" dxfId="6" priority="4" operator="greaterThan">
      <formula>45107</formula>
    </cfRule>
    <cfRule type="cellIs" dxfId="5" priority="3" operator="lessThan">
      <formula>44743</formula>
    </cfRule>
    <cfRule type="cellIs" dxfId="4" priority="2" operator="equal">
      <formula>" "</formula>
    </cfRule>
    <cfRule type="cellIs" dxfId="3" priority="1" operator="between">
      <formula>44743</formula>
      <formula>45107</formula>
    </cfRule>
  </conditionalFormatting>
  <conditionalFormatting sqref="BH10:BH59">
    <cfRule type="cellIs" dxfId="2" priority="17" operator="equal">
      <formula>1</formula>
    </cfRule>
    <cfRule type="cellIs" dxfId="1" priority="18" operator="greaterThan">
      <formula>1</formula>
    </cfRule>
    <cfRule type="cellIs" dxfId="0" priority="19" operator="lessThan">
      <formula>1</formula>
    </cfRule>
  </conditionalFormatting>
  <dataValidations count="17">
    <dataValidation type="list" allowBlank="1" showErrorMessage="1" sqref="BR10:BR59">
      <formula1>$BR$66:$BR$68</formula1>
    </dataValidation>
    <dataValidation type="list" allowBlank="1" showErrorMessage="1" sqref="BD10:BD59">
      <formula1>$BD$66:$BD$68</formula1>
    </dataValidation>
    <dataValidation type="list" allowBlank="1" showErrorMessage="1" sqref="BN10">
      <formula1>$BN$66:$BN$70</formula1>
    </dataValidation>
    <dataValidation type="list" allowBlank="1" showErrorMessage="1" sqref="W10:W59">
      <formula1>$W$66:$W$70</formula1>
    </dataValidation>
    <dataValidation type="list" allowBlank="1" showErrorMessage="1" sqref="Q10:Q59">
      <formula1>$Q$66:$Q$68</formula1>
    </dataValidation>
    <dataValidation type="list" allowBlank="1" showErrorMessage="1" sqref="BL10:BL59">
      <formula1>$BL$66:$BL$77</formula1>
    </dataValidation>
    <dataValidation allowBlank="1" showErrorMessage="1" sqref="BN11:BN59 BY11:BY59 BJ10:BJ59"/>
    <dataValidation type="list" allowBlank="1" showErrorMessage="1" sqref="BP10:BP59">
      <formula1>$BP$66:$BP$71</formula1>
    </dataValidation>
    <dataValidation type="list" allowBlank="1" showErrorMessage="1" sqref="L10:L59">
      <formula1>$L$66:$L$83</formula1>
    </dataValidation>
    <dataValidation type="list" allowBlank="1" showErrorMessage="1" sqref="P10:P59">
      <formula1>$P$66:$P$68</formula1>
    </dataValidation>
    <dataValidation type="list" allowBlank="1" showErrorMessage="1" sqref="BV10:BV59">
      <formula1>$BV$66:$BV$69</formula1>
    </dataValidation>
    <dataValidation type="list" allowBlank="1" showErrorMessage="1" sqref="BT10:BT59">
      <formula1>$BT$66:$BT$72</formula1>
    </dataValidation>
    <dataValidation type="list" allowBlank="1" sqref="R10:R59">
      <formula1>$R$66:$R$72</formula1>
    </dataValidation>
    <dataValidation type="list" allowBlank="1" showDropDown="1" showErrorMessage="1" sqref="R10">
      <formula1>$R$66:$R$72</formula1>
    </dataValidation>
    <dataValidation type="list" allowBlank="1" sqref="M10:M59">
      <formula1>$M$66:$M$129</formula1>
    </dataValidation>
    <dataValidation type="list" allowBlank="1" showErrorMessage="1" sqref="AN10:AN59 X10:X59 AF10:AF59 AV10:AV59">
      <formula1>$X$66:$X$94</formula1>
    </dataValidation>
    <dataValidation type="list" allowBlank="1" showErrorMessage="1" sqref="CH10:CH59">
      <formula1>$CH$66:$CH$73</formula1>
    </dataValidation>
  </dataValidations>
  <pageMargins left="0.70866141732283472" right="0.70866141732283472" top="0.74803149606299213" bottom="0.74803149606299213" header="0" footer="0"/>
  <pageSetup paperSize="9" fitToHeight="0" orientation="portrait" r:id="rId1"/>
  <ignoredErrors>
    <ignoredError sqref="AH10 AJ10:AM10 D7 BN11:BN28 BX10:BX28 BY11:BY28 V10:V28 AH11:AM28 Z10:Z28 V29:V59" unlockedFormula="1"/>
    <ignoredError sqref="BZ11:BZ28" 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 Instalaciones'!$E$72:$E$122</xm:f>
          </x14:formula1>
          <xm:sqref>D10:D59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071"/>
  <sheetViews>
    <sheetView zoomScale="80" zoomScaleNormal="80" workbookViewId="0">
      <pane ySplit="10" topLeftCell="A11" activePane="bottomLeft" state="frozen"/>
      <selection pane="bottomLeft" activeCell="C1" sqref="C1"/>
    </sheetView>
  </sheetViews>
  <sheetFormatPr baseColWidth="10" defaultColWidth="12.625" defaultRowHeight="15" customHeight="1" x14ac:dyDescent="0.2"/>
  <cols>
    <col min="1" max="2" width="1.375" customWidth="1"/>
    <col min="3" max="3" width="21.625" customWidth="1"/>
    <col min="4" max="4" width="18.75" customWidth="1"/>
    <col min="5" max="5" width="44.625" customWidth="1"/>
    <col min="6" max="6" width="82.125" customWidth="1"/>
    <col min="7" max="7" width="13.5" customWidth="1"/>
    <col min="8" max="8" width="12.125" customWidth="1"/>
    <col min="9" max="9" width="41.5" customWidth="1"/>
    <col min="10" max="10" width="33.5" customWidth="1"/>
    <col min="11" max="11" width="2.625" customWidth="1"/>
    <col min="12" max="12" width="69" customWidth="1"/>
    <col min="13" max="27" width="10" customWidth="1"/>
  </cols>
  <sheetData>
    <row r="1" spans="1:27" ht="21" x14ac:dyDescent="0.35">
      <c r="A1" s="5"/>
      <c r="B1" s="5"/>
      <c r="C1" s="6" t="s">
        <v>516</v>
      </c>
      <c r="D1" s="6" t="s">
        <v>183</v>
      </c>
      <c r="E1" s="6"/>
      <c r="F1" s="6"/>
      <c r="G1" s="6"/>
      <c r="H1" s="5"/>
      <c r="I1" s="7"/>
      <c r="J1" s="7"/>
      <c r="K1" s="7"/>
      <c r="L1" s="7"/>
      <c r="M1" s="5"/>
      <c r="N1" s="5"/>
      <c r="O1" s="5"/>
      <c r="P1" s="5"/>
      <c r="Q1" s="5"/>
      <c r="R1" s="5"/>
      <c r="S1" s="5"/>
      <c r="T1" s="5"/>
      <c r="U1" s="5"/>
      <c r="V1" s="5"/>
      <c r="W1" s="5"/>
      <c r="X1" s="5"/>
      <c r="Y1" s="5"/>
      <c r="Z1" s="5"/>
      <c r="AA1" s="5"/>
    </row>
    <row r="2" spans="1:27" ht="9.75" customHeight="1" x14ac:dyDescent="0.25">
      <c r="A2" s="1"/>
      <c r="B2" s="1"/>
      <c r="C2" s="2"/>
      <c r="D2" s="2"/>
      <c r="E2" s="2"/>
      <c r="F2" s="2"/>
      <c r="G2" s="2"/>
      <c r="H2" s="811"/>
      <c r="I2" s="692"/>
      <c r="J2" s="2"/>
      <c r="K2" s="2"/>
      <c r="L2" s="22"/>
      <c r="M2" s="2"/>
      <c r="N2" s="2"/>
      <c r="O2" s="2"/>
      <c r="P2" s="2"/>
      <c r="Q2" s="2"/>
      <c r="R2" s="2"/>
      <c r="S2" s="2"/>
      <c r="T2" s="2"/>
      <c r="U2" s="2"/>
      <c r="V2" s="2"/>
      <c r="W2" s="2"/>
      <c r="X2" s="2"/>
      <c r="Y2" s="2"/>
      <c r="Z2" s="2"/>
      <c r="AA2" s="2"/>
    </row>
    <row r="3" spans="1:27" s="624" customFormat="1" ht="15.75" x14ac:dyDescent="0.25">
      <c r="A3" s="2"/>
      <c r="B3" s="2"/>
      <c r="C3" s="2" t="s">
        <v>184</v>
      </c>
      <c r="D3" s="2"/>
      <c r="E3" s="2"/>
      <c r="F3" s="2"/>
      <c r="G3" s="2"/>
      <c r="H3" s="11"/>
      <c r="I3" s="11"/>
      <c r="J3" s="2"/>
      <c r="K3" s="2"/>
      <c r="L3" s="22"/>
      <c r="M3" s="2"/>
      <c r="N3" s="2"/>
      <c r="O3" s="2"/>
      <c r="P3" s="2"/>
      <c r="Q3" s="2"/>
      <c r="R3" s="2"/>
      <c r="S3" s="2"/>
      <c r="T3" s="2"/>
      <c r="U3" s="2"/>
      <c r="V3" s="2"/>
      <c r="W3" s="2"/>
      <c r="X3" s="2"/>
      <c r="Y3" s="2"/>
      <c r="Z3" s="2"/>
      <c r="AA3" s="2"/>
    </row>
    <row r="4" spans="1:27" s="624" customFormat="1" ht="15.75" x14ac:dyDescent="0.25">
      <c r="A4" s="2"/>
      <c r="B4" s="2"/>
      <c r="C4" s="2" t="s">
        <v>185</v>
      </c>
      <c r="D4" s="2"/>
      <c r="E4" s="2"/>
      <c r="F4" s="2"/>
      <c r="G4" s="2"/>
      <c r="H4" s="11"/>
      <c r="I4" s="11"/>
      <c r="J4" s="2"/>
      <c r="K4" s="2"/>
      <c r="L4" s="22"/>
      <c r="M4" s="2"/>
      <c r="N4" s="2"/>
      <c r="O4" s="2"/>
      <c r="P4" s="2"/>
      <c r="Q4" s="2"/>
      <c r="R4" s="2"/>
      <c r="S4" s="2"/>
      <c r="T4" s="2"/>
      <c r="U4" s="2"/>
      <c r="V4" s="2"/>
      <c r="W4" s="2"/>
      <c r="X4" s="2"/>
      <c r="Y4" s="2"/>
      <c r="Z4" s="2"/>
      <c r="AA4" s="2"/>
    </row>
    <row r="5" spans="1:27" s="624" customFormat="1" ht="15.75" x14ac:dyDescent="0.25">
      <c r="A5" s="2"/>
      <c r="B5" s="2"/>
      <c r="C5" s="623" t="s">
        <v>186</v>
      </c>
      <c r="D5" s="2" t="s">
        <v>188</v>
      </c>
      <c r="E5" s="2"/>
      <c r="F5" s="2"/>
      <c r="G5" s="2"/>
      <c r="H5" s="11"/>
      <c r="I5" s="11"/>
      <c r="J5" s="2"/>
      <c r="K5" s="2"/>
      <c r="L5" s="22"/>
      <c r="M5" s="2"/>
      <c r="N5" s="2"/>
      <c r="O5" s="2"/>
      <c r="P5" s="2"/>
      <c r="Q5" s="2"/>
      <c r="R5" s="2"/>
      <c r="S5" s="2"/>
      <c r="T5" s="2"/>
      <c r="U5" s="2"/>
      <c r="V5" s="2"/>
      <c r="W5" s="2"/>
      <c r="X5" s="2"/>
      <c r="Y5" s="2"/>
      <c r="Z5" s="2"/>
      <c r="AA5" s="2"/>
    </row>
    <row r="6" spans="1:27" s="624" customFormat="1" ht="15.75" x14ac:dyDescent="0.25">
      <c r="A6" s="2"/>
      <c r="B6" s="2"/>
      <c r="C6" s="625"/>
      <c r="D6" s="2" t="s">
        <v>189</v>
      </c>
      <c r="E6" s="2"/>
      <c r="F6" s="2"/>
      <c r="G6" s="2"/>
      <c r="H6" s="11"/>
      <c r="I6" s="11"/>
      <c r="J6" s="2"/>
      <c r="K6" s="2"/>
      <c r="L6" s="22"/>
      <c r="M6" s="2"/>
      <c r="N6" s="2"/>
      <c r="O6" s="2"/>
      <c r="P6" s="2"/>
      <c r="Q6" s="2"/>
      <c r="R6" s="2"/>
      <c r="S6" s="2"/>
      <c r="T6" s="2"/>
      <c r="U6" s="2"/>
      <c r="V6" s="2"/>
      <c r="W6" s="2"/>
      <c r="X6" s="2"/>
      <c r="Y6" s="2"/>
      <c r="Z6" s="2"/>
      <c r="AA6" s="2"/>
    </row>
    <row r="7" spans="1:27" s="624" customFormat="1" ht="15.75" x14ac:dyDescent="0.25">
      <c r="A7" s="2"/>
      <c r="B7" s="2"/>
      <c r="C7" s="625"/>
      <c r="D7" s="626" t="s">
        <v>514</v>
      </c>
      <c r="E7" s="2"/>
      <c r="F7" s="2"/>
      <c r="G7" s="2"/>
      <c r="H7" s="11"/>
      <c r="I7" s="11"/>
      <c r="J7" s="2"/>
      <c r="K7" s="2"/>
      <c r="L7" s="22"/>
      <c r="M7" s="2"/>
      <c r="N7" s="2"/>
      <c r="O7" s="2"/>
      <c r="P7" s="2"/>
      <c r="Q7" s="2"/>
      <c r="R7" s="2"/>
      <c r="S7" s="2"/>
      <c r="T7" s="2"/>
      <c r="U7" s="2"/>
      <c r="V7" s="2"/>
      <c r="W7" s="2"/>
      <c r="X7" s="2"/>
      <c r="Y7" s="2"/>
      <c r="Z7" s="2"/>
      <c r="AA7" s="2"/>
    </row>
    <row r="8" spans="1:27" s="624" customFormat="1" ht="15.75" x14ac:dyDescent="0.25">
      <c r="A8" s="2"/>
      <c r="B8" s="2"/>
      <c r="C8" s="2"/>
      <c r="D8" s="626" t="s">
        <v>190</v>
      </c>
      <c r="E8" s="3"/>
      <c r="F8" s="3"/>
      <c r="G8" s="3"/>
      <c r="H8" s="11"/>
      <c r="I8" s="11"/>
      <c r="J8" s="2"/>
      <c r="K8" s="2"/>
      <c r="L8" s="22"/>
      <c r="M8" s="2"/>
      <c r="N8" s="2"/>
      <c r="O8" s="2"/>
      <c r="P8" s="2"/>
      <c r="Q8" s="2"/>
      <c r="R8" s="2"/>
      <c r="S8" s="2"/>
      <c r="T8" s="2"/>
      <c r="U8" s="2"/>
      <c r="V8" s="2"/>
      <c r="W8" s="2"/>
      <c r="X8" s="2"/>
      <c r="Y8" s="2"/>
      <c r="Z8" s="2"/>
      <c r="AA8" s="2"/>
    </row>
    <row r="9" spans="1:27" ht="9.75" customHeight="1" x14ac:dyDescent="0.25">
      <c r="A9" s="1"/>
      <c r="B9" s="1"/>
      <c r="C9" s="2"/>
      <c r="D9" s="2"/>
      <c r="E9" s="2"/>
      <c r="F9" s="2"/>
      <c r="G9" s="2"/>
      <c r="H9" s="11"/>
      <c r="I9" s="11"/>
      <c r="J9" s="2"/>
      <c r="K9" s="2"/>
      <c r="L9" s="22"/>
      <c r="M9" s="2"/>
      <c r="N9" s="2"/>
      <c r="O9" s="2"/>
      <c r="P9" s="2"/>
      <c r="Q9" s="2"/>
      <c r="R9" s="2"/>
      <c r="S9" s="2"/>
      <c r="T9" s="2"/>
      <c r="U9" s="2"/>
      <c r="V9" s="2"/>
      <c r="W9" s="2"/>
      <c r="X9" s="2"/>
      <c r="Y9" s="2"/>
      <c r="Z9" s="2"/>
      <c r="AA9" s="2"/>
    </row>
    <row r="10" spans="1:27" ht="31.5" x14ac:dyDescent="0.25">
      <c r="A10" s="2"/>
      <c r="B10" s="2"/>
      <c r="C10" s="23" t="s">
        <v>191</v>
      </c>
      <c r="D10" s="812" t="s">
        <v>192</v>
      </c>
      <c r="E10" s="688"/>
      <c r="F10" s="23" t="s">
        <v>193</v>
      </c>
      <c r="G10" s="23" t="s">
        <v>194</v>
      </c>
      <c r="H10" s="24"/>
      <c r="I10" s="11"/>
      <c r="J10" s="2"/>
      <c r="K10" s="2"/>
      <c r="L10" s="10"/>
      <c r="M10" s="2"/>
      <c r="N10" s="2"/>
      <c r="O10" s="2"/>
      <c r="P10" s="2"/>
      <c r="Q10" s="2"/>
      <c r="R10" s="2"/>
      <c r="S10" s="2"/>
      <c r="T10" s="2"/>
      <c r="U10" s="2"/>
      <c r="V10" s="2"/>
      <c r="W10" s="2"/>
      <c r="X10" s="2"/>
      <c r="Y10" s="2"/>
      <c r="Z10" s="2"/>
      <c r="AA10" s="2"/>
    </row>
    <row r="11" spans="1:27" ht="15.75" x14ac:dyDescent="0.25">
      <c r="A11" s="19"/>
      <c r="B11" s="19"/>
      <c r="C11" s="808">
        <v>1</v>
      </c>
      <c r="D11" s="807" t="s">
        <v>195</v>
      </c>
      <c r="E11" s="25" t="s">
        <v>196</v>
      </c>
      <c r="F11" s="190"/>
      <c r="G11" s="190"/>
      <c r="H11" s="11"/>
      <c r="I11" s="11"/>
      <c r="J11" s="2"/>
      <c r="K11" s="2"/>
      <c r="L11" s="22"/>
      <c r="M11" s="19"/>
      <c r="N11" s="19"/>
      <c r="O11" s="19"/>
      <c r="P11" s="19"/>
      <c r="Q11" s="19"/>
      <c r="R11" s="19"/>
      <c r="S11" s="19"/>
      <c r="T11" s="19"/>
      <c r="U11" s="19"/>
      <c r="V11" s="19"/>
      <c r="W11" s="19"/>
      <c r="X11" s="19"/>
      <c r="Y11" s="19"/>
      <c r="Z11" s="19"/>
      <c r="AA11" s="19"/>
    </row>
    <row r="12" spans="1:27" ht="15.75" x14ac:dyDescent="0.25">
      <c r="A12" s="19"/>
      <c r="B12" s="19"/>
      <c r="C12" s="809"/>
      <c r="D12" s="690"/>
      <c r="E12" s="25" t="s">
        <v>197</v>
      </c>
      <c r="F12" s="190"/>
      <c r="G12" s="190"/>
      <c r="H12" s="11"/>
      <c r="I12" s="11"/>
      <c r="J12" s="2"/>
      <c r="K12" s="2"/>
      <c r="L12" s="22"/>
      <c r="M12" s="19"/>
      <c r="N12" s="19"/>
      <c r="O12" s="19"/>
      <c r="P12" s="19"/>
      <c r="Q12" s="19"/>
      <c r="R12" s="19"/>
      <c r="S12" s="19"/>
      <c r="T12" s="19"/>
      <c r="U12" s="19"/>
      <c r="V12" s="19"/>
      <c r="W12" s="19"/>
      <c r="X12" s="19"/>
      <c r="Y12" s="19"/>
      <c r="Z12" s="19"/>
      <c r="AA12" s="19"/>
    </row>
    <row r="13" spans="1:27" ht="15.75" x14ac:dyDescent="0.25">
      <c r="A13" s="19"/>
      <c r="B13" s="19"/>
      <c r="C13" s="809"/>
      <c r="D13" s="807" t="s">
        <v>198</v>
      </c>
      <c r="E13" s="25" t="s">
        <v>196</v>
      </c>
      <c r="F13" s="190"/>
      <c r="G13" s="190"/>
      <c r="H13" s="11"/>
      <c r="I13" s="11"/>
      <c r="J13" s="2"/>
      <c r="K13" s="2"/>
      <c r="L13" s="22"/>
      <c r="M13" s="19"/>
      <c r="N13" s="19"/>
      <c r="O13" s="19"/>
      <c r="P13" s="19"/>
      <c r="Q13" s="19"/>
      <c r="R13" s="19"/>
      <c r="S13" s="19"/>
      <c r="T13" s="19"/>
      <c r="U13" s="19"/>
      <c r="V13" s="19"/>
      <c r="W13" s="19"/>
      <c r="X13" s="19"/>
      <c r="Y13" s="19"/>
      <c r="Z13" s="19"/>
      <c r="AA13" s="19"/>
    </row>
    <row r="14" spans="1:27" ht="15.75" x14ac:dyDescent="0.25">
      <c r="A14" s="19"/>
      <c r="B14" s="19"/>
      <c r="C14" s="809"/>
      <c r="D14" s="690"/>
      <c r="E14" s="25" t="s">
        <v>197</v>
      </c>
      <c r="F14" s="190"/>
      <c r="G14" s="190"/>
      <c r="H14" s="11"/>
      <c r="I14" s="11"/>
      <c r="J14" s="2"/>
      <c r="K14" s="2"/>
      <c r="L14" s="22"/>
      <c r="M14" s="19"/>
      <c r="N14" s="19"/>
      <c r="O14" s="19"/>
      <c r="P14" s="19"/>
      <c r="Q14" s="19"/>
      <c r="R14" s="19"/>
      <c r="S14" s="19"/>
      <c r="T14" s="19"/>
      <c r="U14" s="19"/>
      <c r="V14" s="19"/>
      <c r="W14" s="19"/>
      <c r="X14" s="19"/>
      <c r="Y14" s="19"/>
      <c r="Z14" s="19"/>
      <c r="AA14" s="19"/>
    </row>
    <row r="15" spans="1:27" ht="30" x14ac:dyDescent="0.25">
      <c r="A15" s="518"/>
      <c r="B15" s="518"/>
      <c r="C15" s="809"/>
      <c r="D15" s="801" t="s">
        <v>491</v>
      </c>
      <c r="E15" s="563" t="s">
        <v>492</v>
      </c>
      <c r="F15" s="190"/>
      <c r="G15" s="190"/>
      <c r="H15" s="561"/>
      <c r="I15" s="561"/>
      <c r="J15" s="106"/>
      <c r="K15" s="106"/>
      <c r="L15" s="562"/>
      <c r="M15" s="518"/>
      <c r="N15" s="518"/>
      <c r="O15" s="518"/>
      <c r="P15" s="518"/>
      <c r="Q15" s="518"/>
      <c r="R15" s="518"/>
      <c r="S15" s="518"/>
      <c r="T15" s="518"/>
      <c r="U15" s="518"/>
      <c r="V15" s="518"/>
      <c r="W15" s="518"/>
      <c r="X15" s="518"/>
      <c r="Y15" s="518"/>
      <c r="Z15" s="518"/>
      <c r="AA15" s="518"/>
    </row>
    <row r="16" spans="1:27" ht="15.75" x14ac:dyDescent="0.25">
      <c r="A16" s="518"/>
      <c r="B16" s="518"/>
      <c r="C16" s="809"/>
      <c r="D16" s="802"/>
      <c r="E16" s="564" t="s">
        <v>493</v>
      </c>
      <c r="F16" s="190"/>
      <c r="G16" s="190"/>
      <c r="H16" s="561"/>
      <c r="I16" s="561"/>
      <c r="J16" s="106"/>
      <c r="K16" s="106"/>
      <c r="L16" s="562"/>
      <c r="M16" s="518"/>
      <c r="N16" s="518"/>
      <c r="O16" s="518"/>
      <c r="P16" s="518"/>
      <c r="Q16" s="518"/>
      <c r="R16" s="518"/>
      <c r="S16" s="518"/>
      <c r="T16" s="518"/>
      <c r="U16" s="518"/>
      <c r="V16" s="518"/>
      <c r="W16" s="518"/>
      <c r="X16" s="518"/>
      <c r="Y16" s="518"/>
      <c r="Z16" s="518"/>
      <c r="AA16" s="518"/>
    </row>
    <row r="17" spans="1:27" ht="33.75" customHeight="1" x14ac:dyDescent="0.25">
      <c r="A17" s="518"/>
      <c r="B17" s="518"/>
      <c r="C17" s="809"/>
      <c r="D17" s="803"/>
      <c r="E17" s="564" t="s">
        <v>494</v>
      </c>
      <c r="F17" s="190"/>
      <c r="G17" s="190"/>
      <c r="H17" s="561"/>
      <c r="I17" s="561"/>
      <c r="J17" s="106"/>
      <c r="K17" s="106"/>
      <c r="L17" s="562"/>
      <c r="M17" s="518"/>
      <c r="N17" s="518"/>
      <c r="O17" s="518"/>
      <c r="P17" s="518"/>
      <c r="Q17" s="518"/>
      <c r="R17" s="518"/>
      <c r="S17" s="518"/>
      <c r="T17" s="518"/>
      <c r="U17" s="518"/>
      <c r="V17" s="518"/>
      <c r="W17" s="518"/>
      <c r="X17" s="518"/>
      <c r="Y17" s="518"/>
      <c r="Z17" s="518"/>
      <c r="AA17" s="518"/>
    </row>
    <row r="18" spans="1:27" ht="15.75" x14ac:dyDescent="0.25">
      <c r="A18" s="19"/>
      <c r="B18" s="19"/>
      <c r="C18" s="809"/>
      <c r="D18" s="804" t="s">
        <v>199</v>
      </c>
      <c r="E18" s="688"/>
      <c r="F18" s="190"/>
      <c r="G18" s="190"/>
      <c r="H18" s="11"/>
      <c r="I18" s="11"/>
      <c r="J18" s="2"/>
      <c r="K18" s="2"/>
      <c r="L18" s="22"/>
      <c r="M18" s="19"/>
      <c r="N18" s="19"/>
      <c r="O18" s="19"/>
      <c r="P18" s="19"/>
      <c r="Q18" s="19"/>
      <c r="R18" s="19"/>
      <c r="S18" s="19"/>
      <c r="T18" s="19"/>
      <c r="U18" s="19"/>
      <c r="V18" s="19"/>
      <c r="W18" s="19"/>
      <c r="X18" s="19"/>
      <c r="Y18" s="19"/>
      <c r="Z18" s="19"/>
      <c r="AA18" s="19"/>
    </row>
    <row r="19" spans="1:27" ht="15.75" x14ac:dyDescent="0.25">
      <c r="A19" s="19"/>
      <c r="B19" s="19"/>
      <c r="C19" s="809"/>
      <c r="D19" s="804" t="s">
        <v>200</v>
      </c>
      <c r="E19" s="688"/>
      <c r="F19" s="190"/>
      <c r="G19" s="190"/>
      <c r="H19" s="11"/>
      <c r="I19" s="11"/>
      <c r="J19" s="2"/>
      <c r="K19" s="2"/>
      <c r="L19" s="22"/>
      <c r="M19" s="19"/>
      <c r="N19" s="19"/>
      <c r="O19" s="19"/>
      <c r="P19" s="19"/>
      <c r="Q19" s="19"/>
      <c r="R19" s="19"/>
      <c r="S19" s="19"/>
      <c r="T19" s="19"/>
      <c r="U19" s="19"/>
      <c r="V19" s="19"/>
      <c r="W19" s="19"/>
      <c r="X19" s="19"/>
      <c r="Y19" s="19"/>
      <c r="Z19" s="19"/>
      <c r="AA19" s="19"/>
    </row>
    <row r="20" spans="1:27" ht="15.75" x14ac:dyDescent="0.25">
      <c r="A20" s="19"/>
      <c r="B20" s="19"/>
      <c r="C20" s="809"/>
      <c r="D20" s="804" t="s">
        <v>201</v>
      </c>
      <c r="E20" s="688"/>
      <c r="F20" s="190"/>
      <c r="G20" s="190"/>
      <c r="H20" s="11"/>
      <c r="I20" s="11"/>
      <c r="J20" s="2"/>
      <c r="K20" s="2"/>
      <c r="L20" s="22"/>
      <c r="M20" s="19"/>
      <c r="N20" s="19"/>
      <c r="O20" s="19"/>
      <c r="P20" s="19"/>
      <c r="Q20" s="19"/>
      <c r="R20" s="19"/>
      <c r="S20" s="19"/>
      <c r="T20" s="19"/>
      <c r="U20" s="19"/>
      <c r="V20" s="19"/>
      <c r="W20" s="19"/>
      <c r="X20" s="19"/>
      <c r="Y20" s="19"/>
      <c r="Z20" s="19"/>
      <c r="AA20" s="19"/>
    </row>
    <row r="21" spans="1:27" ht="15.75" x14ac:dyDescent="0.25">
      <c r="A21" s="19"/>
      <c r="B21" s="19"/>
      <c r="C21" s="809"/>
      <c r="D21" s="804" t="s">
        <v>202</v>
      </c>
      <c r="E21" s="688"/>
      <c r="F21" s="190"/>
      <c r="G21" s="190"/>
      <c r="H21" s="11"/>
      <c r="I21" s="11"/>
      <c r="J21" s="2"/>
      <c r="K21" s="2"/>
      <c r="L21" s="22"/>
      <c r="M21" s="19"/>
      <c r="N21" s="19"/>
      <c r="O21" s="19"/>
      <c r="P21" s="19"/>
      <c r="Q21" s="19"/>
      <c r="R21" s="19"/>
      <c r="S21" s="19"/>
      <c r="T21" s="19"/>
      <c r="U21" s="19"/>
      <c r="V21" s="19"/>
      <c r="W21" s="19"/>
      <c r="X21" s="19"/>
      <c r="Y21" s="19"/>
      <c r="Z21" s="19"/>
      <c r="AA21" s="19"/>
    </row>
    <row r="22" spans="1:27" ht="15.75" x14ac:dyDescent="0.25">
      <c r="A22" s="19"/>
      <c r="B22" s="19"/>
      <c r="C22" s="810"/>
      <c r="D22" s="805" t="s">
        <v>203</v>
      </c>
      <c r="E22" s="806"/>
      <c r="F22" s="191"/>
      <c r="G22" s="191"/>
      <c r="H22" s="11"/>
      <c r="I22" s="11"/>
      <c r="J22" s="2"/>
      <c r="K22" s="2"/>
      <c r="L22" s="22"/>
      <c r="M22" s="19"/>
      <c r="N22" s="19"/>
      <c r="O22" s="19"/>
      <c r="P22" s="19"/>
      <c r="Q22" s="19"/>
      <c r="R22" s="19"/>
      <c r="S22" s="19"/>
      <c r="T22" s="19"/>
      <c r="U22" s="19"/>
      <c r="V22" s="19"/>
      <c r="W22" s="19"/>
      <c r="X22" s="19"/>
      <c r="Y22" s="19"/>
      <c r="Z22" s="19"/>
      <c r="AA22" s="19"/>
    </row>
    <row r="23" spans="1:27" ht="15.75" x14ac:dyDescent="0.25">
      <c r="A23" s="19"/>
      <c r="B23" s="19"/>
      <c r="C23" s="808">
        <f>C11+1</f>
        <v>2</v>
      </c>
      <c r="D23" s="807" t="s">
        <v>195</v>
      </c>
      <c r="E23" s="25" t="s">
        <v>196</v>
      </c>
      <c r="F23" s="190"/>
      <c r="G23" s="190"/>
      <c r="H23" s="11"/>
      <c r="I23" s="11"/>
      <c r="J23" s="2"/>
      <c r="K23" s="2"/>
      <c r="L23" s="26"/>
      <c r="M23" s="19"/>
      <c r="N23" s="19"/>
      <c r="O23" s="19"/>
      <c r="P23" s="19"/>
      <c r="Q23" s="19"/>
      <c r="R23" s="19"/>
      <c r="S23" s="19"/>
      <c r="T23" s="19"/>
      <c r="U23" s="19"/>
      <c r="V23" s="19"/>
      <c r="W23" s="19"/>
      <c r="X23" s="19"/>
      <c r="Y23" s="19"/>
      <c r="Z23" s="19"/>
      <c r="AA23" s="19"/>
    </row>
    <row r="24" spans="1:27" x14ac:dyDescent="0.25">
      <c r="A24" s="9"/>
      <c r="B24" s="9"/>
      <c r="C24" s="809"/>
      <c r="D24" s="690"/>
      <c r="E24" s="25" t="s">
        <v>197</v>
      </c>
      <c r="F24" s="190"/>
      <c r="G24" s="190"/>
      <c r="H24" s="9"/>
      <c r="I24" s="9"/>
      <c r="J24" s="9"/>
      <c r="K24" s="9"/>
      <c r="L24" s="22"/>
      <c r="M24" s="9"/>
      <c r="N24" s="9"/>
      <c r="O24" s="9"/>
      <c r="P24" s="9"/>
      <c r="Q24" s="9"/>
      <c r="R24" s="9"/>
      <c r="S24" s="9"/>
      <c r="T24" s="9"/>
      <c r="U24" s="9"/>
      <c r="V24" s="9"/>
      <c r="W24" s="9"/>
      <c r="X24" s="9"/>
      <c r="Y24" s="9"/>
      <c r="Z24" s="9"/>
      <c r="AA24" s="9"/>
    </row>
    <row r="25" spans="1:27" x14ac:dyDescent="0.25">
      <c r="A25" s="9"/>
      <c r="B25" s="9"/>
      <c r="C25" s="809"/>
      <c r="D25" s="807" t="s">
        <v>198</v>
      </c>
      <c r="E25" s="25" t="s">
        <v>196</v>
      </c>
      <c r="F25" s="190"/>
      <c r="G25" s="190"/>
      <c r="H25" s="9"/>
      <c r="I25" s="9"/>
      <c r="J25" s="9"/>
      <c r="K25" s="9"/>
      <c r="L25" s="22"/>
      <c r="M25" s="9"/>
      <c r="N25" s="9"/>
      <c r="O25" s="9"/>
      <c r="P25" s="9"/>
      <c r="Q25" s="9"/>
      <c r="R25" s="9"/>
      <c r="S25" s="9"/>
      <c r="T25" s="9"/>
      <c r="U25" s="9"/>
      <c r="V25" s="9"/>
      <c r="W25" s="9"/>
      <c r="X25" s="9"/>
      <c r="Y25" s="9"/>
      <c r="Z25" s="9"/>
      <c r="AA25" s="9"/>
    </row>
    <row r="26" spans="1:27" x14ac:dyDescent="0.25">
      <c r="A26" s="9"/>
      <c r="B26" s="9"/>
      <c r="C26" s="809"/>
      <c r="D26" s="690"/>
      <c r="E26" s="25" t="s">
        <v>197</v>
      </c>
      <c r="F26" s="190"/>
      <c r="G26" s="190"/>
      <c r="H26" s="9"/>
      <c r="I26" s="9"/>
      <c r="J26" s="9"/>
      <c r="K26" s="9"/>
      <c r="L26" s="22"/>
      <c r="M26" s="9"/>
      <c r="N26" s="9"/>
      <c r="O26" s="9"/>
      <c r="P26" s="9"/>
      <c r="Q26" s="9"/>
      <c r="R26" s="9"/>
      <c r="S26" s="9"/>
      <c r="T26" s="9"/>
      <c r="U26" s="9"/>
      <c r="V26" s="9"/>
      <c r="W26" s="9"/>
      <c r="X26" s="9"/>
      <c r="Y26" s="9"/>
      <c r="Z26" s="9"/>
      <c r="AA26" s="9"/>
    </row>
    <row r="27" spans="1:27" ht="30" x14ac:dyDescent="0.25">
      <c r="A27" s="518"/>
      <c r="B27" s="518"/>
      <c r="C27" s="809"/>
      <c r="D27" s="801" t="s">
        <v>491</v>
      </c>
      <c r="E27" s="563" t="s">
        <v>492</v>
      </c>
      <c r="F27" s="190"/>
      <c r="G27" s="190"/>
      <c r="H27" s="561"/>
      <c r="I27" s="561"/>
      <c r="J27" s="106"/>
      <c r="K27" s="106"/>
      <c r="L27" s="562"/>
      <c r="M27" s="518"/>
      <c r="N27" s="518"/>
      <c r="O27" s="518"/>
      <c r="P27" s="518"/>
      <c r="Q27" s="518"/>
      <c r="R27" s="518"/>
      <c r="S27" s="518"/>
      <c r="T27" s="518"/>
      <c r="U27" s="518"/>
      <c r="V27" s="518"/>
      <c r="W27" s="518"/>
      <c r="X27" s="518"/>
      <c r="Y27" s="518"/>
      <c r="Z27" s="518"/>
      <c r="AA27" s="518"/>
    </row>
    <row r="28" spans="1:27" ht="15.75" x14ac:dyDescent="0.25">
      <c r="A28" s="518"/>
      <c r="B28" s="518"/>
      <c r="C28" s="809"/>
      <c r="D28" s="802"/>
      <c r="E28" s="564" t="s">
        <v>493</v>
      </c>
      <c r="F28" s="190"/>
      <c r="G28" s="190"/>
      <c r="H28" s="561"/>
      <c r="I28" s="561"/>
      <c r="J28" s="106"/>
      <c r="K28" s="106"/>
      <c r="L28" s="562"/>
      <c r="M28" s="518"/>
      <c r="N28" s="518"/>
      <c r="O28" s="518"/>
      <c r="P28" s="518"/>
      <c r="Q28" s="518"/>
      <c r="R28" s="518"/>
      <c r="S28" s="518"/>
      <c r="T28" s="518"/>
      <c r="U28" s="518"/>
      <c r="V28" s="518"/>
      <c r="W28" s="518"/>
      <c r="X28" s="518"/>
      <c r="Y28" s="518"/>
      <c r="Z28" s="518"/>
      <c r="AA28" s="518"/>
    </row>
    <row r="29" spans="1:27" ht="29.25" customHeight="1" x14ac:dyDescent="0.25">
      <c r="A29" s="518"/>
      <c r="B29" s="518"/>
      <c r="C29" s="809"/>
      <c r="D29" s="803"/>
      <c r="E29" s="564" t="s">
        <v>494</v>
      </c>
      <c r="F29" s="190"/>
      <c r="G29" s="190"/>
      <c r="H29" s="561"/>
      <c r="I29" s="561"/>
      <c r="J29" s="106"/>
      <c r="K29" s="106"/>
      <c r="L29" s="562"/>
      <c r="M29" s="518"/>
      <c r="N29" s="518"/>
      <c r="O29" s="518"/>
      <c r="P29" s="518"/>
      <c r="Q29" s="518"/>
      <c r="R29" s="518"/>
      <c r="S29" s="518"/>
      <c r="T29" s="518"/>
      <c r="U29" s="518"/>
      <c r="V29" s="518"/>
      <c r="W29" s="518"/>
      <c r="X29" s="518"/>
      <c r="Y29" s="518"/>
      <c r="Z29" s="518"/>
      <c r="AA29" s="518"/>
    </row>
    <row r="30" spans="1:27" x14ac:dyDescent="0.25">
      <c r="A30" s="9"/>
      <c r="B30" s="9"/>
      <c r="C30" s="809"/>
      <c r="D30" s="804" t="s">
        <v>199</v>
      </c>
      <c r="E30" s="688"/>
      <c r="F30" s="190"/>
      <c r="G30" s="190"/>
      <c r="H30" s="9"/>
      <c r="I30" s="9"/>
      <c r="J30" s="9"/>
      <c r="K30" s="9"/>
      <c r="L30" s="22"/>
      <c r="M30" s="9"/>
      <c r="N30" s="9"/>
      <c r="O30" s="9"/>
      <c r="P30" s="9"/>
      <c r="Q30" s="9"/>
      <c r="R30" s="9"/>
      <c r="S30" s="9"/>
      <c r="T30" s="9"/>
      <c r="U30" s="9"/>
      <c r="V30" s="9"/>
      <c r="W30" s="9"/>
      <c r="X30" s="9"/>
      <c r="Y30" s="9"/>
      <c r="Z30" s="9"/>
      <c r="AA30" s="9"/>
    </row>
    <row r="31" spans="1:27" x14ac:dyDescent="0.25">
      <c r="A31" s="9"/>
      <c r="B31" s="9"/>
      <c r="C31" s="809"/>
      <c r="D31" s="804" t="s">
        <v>200</v>
      </c>
      <c r="E31" s="688"/>
      <c r="F31" s="190"/>
      <c r="G31" s="190"/>
      <c r="H31" s="9"/>
      <c r="I31" s="9"/>
      <c r="J31" s="9"/>
      <c r="K31" s="9"/>
      <c r="L31" s="22"/>
      <c r="M31" s="9"/>
      <c r="N31" s="9"/>
      <c r="O31" s="9"/>
      <c r="P31" s="9"/>
      <c r="Q31" s="9"/>
      <c r="R31" s="9"/>
      <c r="S31" s="9"/>
      <c r="T31" s="9"/>
      <c r="U31" s="9"/>
      <c r="V31" s="9"/>
      <c r="W31" s="9"/>
      <c r="X31" s="9"/>
      <c r="Y31" s="9"/>
      <c r="Z31" s="9"/>
      <c r="AA31" s="9"/>
    </row>
    <row r="32" spans="1:27" x14ac:dyDescent="0.25">
      <c r="A32" s="9"/>
      <c r="B32" s="9"/>
      <c r="C32" s="809"/>
      <c r="D32" s="804" t="s">
        <v>201</v>
      </c>
      <c r="E32" s="688"/>
      <c r="F32" s="190"/>
      <c r="G32" s="190"/>
      <c r="H32" s="9"/>
      <c r="I32" s="9"/>
      <c r="J32" s="9"/>
      <c r="K32" s="9"/>
      <c r="L32" s="22"/>
      <c r="M32" s="9"/>
      <c r="N32" s="9"/>
      <c r="O32" s="9"/>
      <c r="P32" s="9"/>
      <c r="Q32" s="9"/>
      <c r="R32" s="9"/>
      <c r="S32" s="9"/>
      <c r="T32" s="9"/>
      <c r="U32" s="9"/>
      <c r="V32" s="9"/>
      <c r="W32" s="9"/>
      <c r="X32" s="9"/>
      <c r="Y32" s="9"/>
      <c r="Z32" s="9"/>
      <c r="AA32" s="9"/>
    </row>
    <row r="33" spans="1:27" x14ac:dyDescent="0.25">
      <c r="A33" s="9"/>
      <c r="B33" s="9"/>
      <c r="C33" s="809"/>
      <c r="D33" s="804" t="s">
        <v>202</v>
      </c>
      <c r="E33" s="688"/>
      <c r="F33" s="190"/>
      <c r="G33" s="190"/>
      <c r="H33" s="9"/>
      <c r="I33" s="9"/>
      <c r="J33" s="9"/>
      <c r="K33" s="9"/>
      <c r="L33" s="22"/>
      <c r="M33" s="9"/>
      <c r="N33" s="9"/>
      <c r="O33" s="9"/>
      <c r="P33" s="9"/>
      <c r="Q33" s="9"/>
      <c r="R33" s="9"/>
      <c r="S33" s="9"/>
      <c r="T33" s="9"/>
      <c r="U33" s="9"/>
      <c r="V33" s="9"/>
      <c r="W33" s="9"/>
      <c r="X33" s="9"/>
      <c r="Y33" s="9"/>
      <c r="Z33" s="9"/>
      <c r="AA33" s="9"/>
    </row>
    <row r="34" spans="1:27" x14ac:dyDescent="0.25">
      <c r="A34" s="9"/>
      <c r="B34" s="9"/>
      <c r="C34" s="810"/>
      <c r="D34" s="805" t="s">
        <v>203</v>
      </c>
      <c r="E34" s="806"/>
      <c r="F34" s="191"/>
      <c r="G34" s="191"/>
      <c r="H34" s="9"/>
      <c r="I34" s="9"/>
      <c r="J34" s="9"/>
      <c r="K34" s="9"/>
      <c r="L34" s="22"/>
      <c r="M34" s="9"/>
      <c r="N34" s="9"/>
      <c r="O34" s="9"/>
      <c r="P34" s="9"/>
      <c r="Q34" s="9"/>
      <c r="R34" s="9"/>
      <c r="S34" s="9"/>
      <c r="T34" s="9"/>
      <c r="U34" s="9"/>
      <c r="V34" s="9"/>
      <c r="W34" s="9"/>
      <c r="X34" s="9"/>
      <c r="Y34" s="9"/>
      <c r="Z34" s="9"/>
      <c r="AA34" s="9"/>
    </row>
    <row r="35" spans="1:27" x14ac:dyDescent="0.25">
      <c r="A35" s="9"/>
      <c r="B35" s="9"/>
      <c r="C35" s="808">
        <f>C23+1</f>
        <v>3</v>
      </c>
      <c r="D35" s="807" t="s">
        <v>195</v>
      </c>
      <c r="E35" s="25" t="s">
        <v>196</v>
      </c>
      <c r="F35" s="190"/>
      <c r="G35" s="190"/>
      <c r="H35" s="9"/>
      <c r="I35" s="9"/>
      <c r="J35" s="9"/>
      <c r="K35" s="9"/>
      <c r="L35" s="22"/>
      <c r="M35" s="9"/>
      <c r="N35" s="9"/>
      <c r="O35" s="9"/>
      <c r="P35" s="9"/>
      <c r="Q35" s="9"/>
      <c r="R35" s="9"/>
      <c r="S35" s="9"/>
      <c r="T35" s="9"/>
      <c r="U35" s="9"/>
      <c r="V35" s="9"/>
      <c r="W35" s="9"/>
      <c r="X35" s="9"/>
      <c r="Y35" s="9"/>
      <c r="Z35" s="9"/>
      <c r="AA35" s="9"/>
    </row>
    <row r="36" spans="1:27" x14ac:dyDescent="0.25">
      <c r="A36" s="9"/>
      <c r="B36" s="9"/>
      <c r="C36" s="809"/>
      <c r="D36" s="690"/>
      <c r="E36" s="25" t="s">
        <v>197</v>
      </c>
      <c r="F36" s="190"/>
      <c r="G36" s="190"/>
      <c r="H36" s="9"/>
      <c r="I36" s="9"/>
      <c r="J36" s="9"/>
      <c r="K36" s="9"/>
      <c r="L36" s="9"/>
      <c r="M36" s="9"/>
      <c r="N36" s="9"/>
      <c r="O36" s="9"/>
      <c r="P36" s="9"/>
      <c r="Q36" s="9"/>
      <c r="R36" s="9"/>
      <c r="S36" s="9"/>
      <c r="T36" s="9"/>
      <c r="U36" s="9"/>
      <c r="V36" s="9"/>
      <c r="W36" s="9"/>
      <c r="X36" s="9"/>
      <c r="Y36" s="9"/>
      <c r="Z36" s="9"/>
      <c r="AA36" s="9"/>
    </row>
    <row r="37" spans="1:27" x14ac:dyDescent="0.25">
      <c r="A37" s="9"/>
      <c r="B37" s="9"/>
      <c r="C37" s="809"/>
      <c r="D37" s="807" t="s">
        <v>198</v>
      </c>
      <c r="E37" s="25" t="s">
        <v>196</v>
      </c>
      <c r="F37" s="190"/>
      <c r="G37" s="190"/>
      <c r="H37" s="9"/>
      <c r="I37" s="9"/>
      <c r="J37" s="9"/>
      <c r="K37" s="9"/>
      <c r="L37" s="9"/>
      <c r="M37" s="9"/>
      <c r="N37" s="9"/>
      <c r="O37" s="9"/>
      <c r="P37" s="9"/>
      <c r="Q37" s="9"/>
      <c r="R37" s="9"/>
      <c r="S37" s="9"/>
      <c r="T37" s="9"/>
      <c r="U37" s="9"/>
      <c r="V37" s="9"/>
      <c r="W37" s="9"/>
      <c r="X37" s="9"/>
      <c r="Y37" s="9"/>
      <c r="Z37" s="9"/>
      <c r="AA37" s="9"/>
    </row>
    <row r="38" spans="1:27" x14ac:dyDescent="0.25">
      <c r="A38" s="9"/>
      <c r="B38" s="9"/>
      <c r="C38" s="809"/>
      <c r="D38" s="690"/>
      <c r="E38" s="25" t="s">
        <v>197</v>
      </c>
      <c r="F38" s="190"/>
      <c r="G38" s="190"/>
      <c r="H38" s="9"/>
      <c r="I38" s="9"/>
      <c r="J38" s="9"/>
      <c r="K38" s="9"/>
      <c r="L38" s="9"/>
      <c r="M38" s="9"/>
      <c r="N38" s="9"/>
      <c r="O38" s="9"/>
      <c r="P38" s="9"/>
      <c r="Q38" s="9"/>
      <c r="R38" s="9"/>
      <c r="S38" s="9"/>
      <c r="T38" s="9"/>
      <c r="U38" s="9"/>
      <c r="V38" s="9"/>
      <c r="W38" s="9"/>
      <c r="X38" s="9"/>
      <c r="Y38" s="9"/>
      <c r="Z38" s="9"/>
      <c r="AA38" s="9"/>
    </row>
    <row r="39" spans="1:27" ht="30" x14ac:dyDescent="0.25">
      <c r="A39" s="518"/>
      <c r="B39" s="518"/>
      <c r="C39" s="809"/>
      <c r="D39" s="801" t="s">
        <v>491</v>
      </c>
      <c r="E39" s="563" t="s">
        <v>492</v>
      </c>
      <c r="F39" s="190"/>
      <c r="G39" s="190"/>
      <c r="H39" s="561"/>
      <c r="I39" s="561"/>
      <c r="J39" s="106"/>
      <c r="K39" s="106"/>
      <c r="L39" s="562"/>
      <c r="M39" s="518"/>
      <c r="N39" s="518"/>
      <c r="O39" s="518"/>
      <c r="P39" s="518"/>
      <c r="Q39" s="518"/>
      <c r="R39" s="518"/>
      <c r="S39" s="518"/>
      <c r="T39" s="518"/>
      <c r="U39" s="518"/>
      <c r="V39" s="518"/>
      <c r="W39" s="518"/>
      <c r="X39" s="518"/>
      <c r="Y39" s="518"/>
      <c r="Z39" s="518"/>
      <c r="AA39" s="518"/>
    </row>
    <row r="40" spans="1:27" ht="15.75" x14ac:dyDescent="0.25">
      <c r="A40" s="518"/>
      <c r="B40" s="518"/>
      <c r="C40" s="809"/>
      <c r="D40" s="802"/>
      <c r="E40" s="564" t="s">
        <v>493</v>
      </c>
      <c r="F40" s="190"/>
      <c r="G40" s="190"/>
      <c r="H40" s="561"/>
      <c r="I40" s="561"/>
      <c r="J40" s="106"/>
      <c r="K40" s="106"/>
      <c r="L40" s="562"/>
      <c r="M40" s="518"/>
      <c r="N40" s="518"/>
      <c r="O40" s="518"/>
      <c r="P40" s="518"/>
      <c r="Q40" s="518"/>
      <c r="R40" s="518"/>
      <c r="S40" s="518"/>
      <c r="T40" s="518"/>
      <c r="U40" s="518"/>
      <c r="V40" s="518"/>
      <c r="W40" s="518"/>
      <c r="X40" s="518"/>
      <c r="Y40" s="518"/>
      <c r="Z40" s="518"/>
      <c r="AA40" s="518"/>
    </row>
    <row r="41" spans="1:27" ht="45" x14ac:dyDescent="0.25">
      <c r="A41" s="518"/>
      <c r="B41" s="518"/>
      <c r="C41" s="809"/>
      <c r="D41" s="803"/>
      <c r="E41" s="564" t="s">
        <v>494</v>
      </c>
      <c r="F41" s="190"/>
      <c r="G41" s="190"/>
      <c r="H41" s="561"/>
      <c r="I41" s="561"/>
      <c r="J41" s="106"/>
      <c r="K41" s="106"/>
      <c r="L41" s="562"/>
      <c r="M41" s="518"/>
      <c r="N41" s="518"/>
      <c r="O41" s="518"/>
      <c r="P41" s="518"/>
      <c r="Q41" s="518"/>
      <c r="R41" s="518"/>
      <c r="S41" s="518"/>
      <c r="T41" s="518"/>
      <c r="U41" s="518"/>
      <c r="V41" s="518"/>
      <c r="W41" s="518"/>
      <c r="X41" s="518"/>
      <c r="Y41" s="518"/>
      <c r="Z41" s="518"/>
      <c r="AA41" s="518"/>
    </row>
    <row r="42" spans="1:27" x14ac:dyDescent="0.25">
      <c r="A42" s="9"/>
      <c r="B42" s="9"/>
      <c r="C42" s="809"/>
      <c r="D42" s="804" t="s">
        <v>199</v>
      </c>
      <c r="E42" s="688"/>
      <c r="F42" s="190"/>
      <c r="G42" s="190"/>
      <c r="H42" s="9"/>
      <c r="I42" s="9"/>
      <c r="J42" s="9"/>
      <c r="K42" s="9"/>
      <c r="L42" s="9"/>
      <c r="M42" s="9"/>
      <c r="N42" s="9"/>
      <c r="O42" s="9"/>
      <c r="P42" s="9"/>
      <c r="Q42" s="9"/>
      <c r="R42" s="9"/>
      <c r="S42" s="9"/>
      <c r="T42" s="9"/>
      <c r="U42" s="9"/>
      <c r="V42" s="9"/>
      <c r="W42" s="9"/>
      <c r="X42" s="9"/>
      <c r="Y42" s="9"/>
      <c r="Z42" s="9"/>
      <c r="AA42" s="9"/>
    </row>
    <row r="43" spans="1:27" x14ac:dyDescent="0.25">
      <c r="A43" s="9"/>
      <c r="B43" s="9"/>
      <c r="C43" s="809"/>
      <c r="D43" s="804" t="s">
        <v>200</v>
      </c>
      <c r="E43" s="688"/>
      <c r="F43" s="190"/>
      <c r="G43" s="190"/>
      <c r="H43" s="9"/>
      <c r="I43" s="9"/>
      <c r="J43" s="9"/>
      <c r="K43" s="9"/>
      <c r="L43" s="9"/>
      <c r="M43" s="9"/>
      <c r="N43" s="9"/>
      <c r="O43" s="9"/>
      <c r="P43" s="9"/>
      <c r="Q43" s="9"/>
      <c r="R43" s="9"/>
      <c r="S43" s="9"/>
      <c r="T43" s="9"/>
      <c r="U43" s="9"/>
      <c r="V43" s="9"/>
      <c r="W43" s="9"/>
      <c r="X43" s="9"/>
      <c r="Y43" s="9"/>
      <c r="Z43" s="9"/>
      <c r="AA43" s="9"/>
    </row>
    <row r="44" spans="1:27" x14ac:dyDescent="0.25">
      <c r="A44" s="9"/>
      <c r="B44" s="9"/>
      <c r="C44" s="809"/>
      <c r="D44" s="804" t="s">
        <v>201</v>
      </c>
      <c r="E44" s="688"/>
      <c r="F44" s="190"/>
      <c r="G44" s="190"/>
      <c r="H44" s="9"/>
      <c r="I44" s="9"/>
      <c r="J44" s="9"/>
      <c r="K44" s="9"/>
      <c r="L44" s="9"/>
      <c r="M44" s="9"/>
      <c r="N44" s="9"/>
      <c r="O44" s="9"/>
      <c r="P44" s="9"/>
      <c r="Q44" s="9"/>
      <c r="R44" s="9"/>
      <c r="S44" s="9"/>
      <c r="T44" s="9"/>
      <c r="U44" s="9"/>
      <c r="V44" s="9"/>
      <c r="W44" s="9"/>
      <c r="X44" s="9"/>
      <c r="Y44" s="9"/>
      <c r="Z44" s="9"/>
      <c r="AA44" s="9"/>
    </row>
    <row r="45" spans="1:27" x14ac:dyDescent="0.25">
      <c r="A45" s="9"/>
      <c r="B45" s="9"/>
      <c r="C45" s="809"/>
      <c r="D45" s="804" t="s">
        <v>202</v>
      </c>
      <c r="E45" s="688"/>
      <c r="F45" s="190"/>
      <c r="G45" s="190"/>
      <c r="H45" s="9"/>
      <c r="I45" s="9"/>
      <c r="J45" s="9"/>
      <c r="K45" s="9"/>
      <c r="L45" s="9"/>
      <c r="M45" s="9"/>
      <c r="N45" s="9"/>
      <c r="O45" s="9"/>
      <c r="P45" s="9"/>
      <c r="Q45" s="9"/>
      <c r="R45" s="9"/>
      <c r="S45" s="9"/>
      <c r="T45" s="9"/>
      <c r="U45" s="9"/>
      <c r="V45" s="9"/>
      <c r="W45" s="9"/>
      <c r="X45" s="9"/>
      <c r="Y45" s="9"/>
      <c r="Z45" s="9"/>
      <c r="AA45" s="9"/>
    </row>
    <row r="46" spans="1:27" x14ac:dyDescent="0.25">
      <c r="A46" s="9"/>
      <c r="B46" s="9"/>
      <c r="C46" s="810"/>
      <c r="D46" s="805" t="s">
        <v>203</v>
      </c>
      <c r="E46" s="806"/>
      <c r="F46" s="191"/>
      <c r="G46" s="191"/>
      <c r="H46" s="9"/>
      <c r="I46" s="9"/>
      <c r="J46" s="9"/>
      <c r="K46" s="9"/>
      <c r="L46" s="9"/>
      <c r="M46" s="9"/>
      <c r="N46" s="9"/>
      <c r="O46" s="9"/>
      <c r="P46" s="9"/>
      <c r="Q46" s="9"/>
      <c r="R46" s="9"/>
      <c r="S46" s="9"/>
      <c r="T46" s="9"/>
      <c r="U46" s="9"/>
      <c r="V46" s="9"/>
      <c r="W46" s="9"/>
      <c r="X46" s="9"/>
      <c r="Y46" s="9"/>
      <c r="Z46" s="9"/>
      <c r="AA46" s="9"/>
    </row>
    <row r="47" spans="1:27" x14ac:dyDescent="0.25">
      <c r="A47" s="9"/>
      <c r="B47" s="9"/>
      <c r="C47" s="808">
        <f>C35+1</f>
        <v>4</v>
      </c>
      <c r="D47" s="807" t="s">
        <v>195</v>
      </c>
      <c r="E47" s="25" t="s">
        <v>196</v>
      </c>
      <c r="F47" s="190"/>
      <c r="G47" s="190"/>
      <c r="H47" s="9"/>
      <c r="I47" s="9"/>
      <c r="J47" s="9"/>
      <c r="K47" s="9"/>
      <c r="L47" s="9"/>
      <c r="M47" s="9"/>
      <c r="N47" s="9"/>
      <c r="O47" s="9"/>
      <c r="P47" s="9"/>
      <c r="Q47" s="9"/>
      <c r="R47" s="9"/>
      <c r="S47" s="9"/>
      <c r="T47" s="9"/>
      <c r="U47" s="9"/>
      <c r="V47" s="9"/>
      <c r="W47" s="9"/>
      <c r="X47" s="9"/>
      <c r="Y47" s="9"/>
      <c r="Z47" s="9"/>
      <c r="AA47" s="9"/>
    </row>
    <row r="48" spans="1:27" x14ac:dyDescent="0.25">
      <c r="A48" s="9"/>
      <c r="B48" s="9"/>
      <c r="C48" s="809"/>
      <c r="D48" s="690"/>
      <c r="E48" s="25" t="s">
        <v>197</v>
      </c>
      <c r="F48" s="190"/>
      <c r="G48" s="190"/>
      <c r="H48" s="9"/>
      <c r="I48" s="9"/>
      <c r="J48" s="9"/>
      <c r="K48" s="9"/>
      <c r="L48" s="9"/>
      <c r="M48" s="9"/>
      <c r="N48" s="9"/>
      <c r="O48" s="9"/>
      <c r="P48" s="9"/>
      <c r="Q48" s="9"/>
      <c r="R48" s="9"/>
      <c r="S48" s="9"/>
      <c r="T48" s="9"/>
      <c r="U48" s="9"/>
      <c r="V48" s="9"/>
      <c r="W48" s="9"/>
      <c r="X48" s="9"/>
      <c r="Y48" s="9"/>
      <c r="Z48" s="9"/>
      <c r="AA48" s="9"/>
    </row>
    <row r="49" spans="1:27" x14ac:dyDescent="0.25">
      <c r="A49" s="9"/>
      <c r="B49" s="9"/>
      <c r="C49" s="809"/>
      <c r="D49" s="807" t="s">
        <v>198</v>
      </c>
      <c r="E49" s="25" t="s">
        <v>196</v>
      </c>
      <c r="F49" s="190"/>
      <c r="G49" s="190"/>
      <c r="H49" s="9"/>
      <c r="I49" s="9"/>
      <c r="J49" s="9"/>
      <c r="K49" s="9"/>
      <c r="L49" s="9"/>
      <c r="M49" s="9"/>
      <c r="N49" s="9"/>
      <c r="O49" s="9"/>
      <c r="P49" s="9"/>
      <c r="Q49" s="9"/>
      <c r="R49" s="9"/>
      <c r="S49" s="9"/>
      <c r="T49" s="9"/>
      <c r="U49" s="9"/>
      <c r="V49" s="9"/>
      <c r="W49" s="9"/>
      <c r="X49" s="9"/>
      <c r="Y49" s="9"/>
      <c r="Z49" s="9"/>
      <c r="AA49" s="9"/>
    </row>
    <row r="50" spans="1:27" x14ac:dyDescent="0.25">
      <c r="A50" s="9"/>
      <c r="B50" s="9"/>
      <c r="C50" s="809"/>
      <c r="D50" s="690"/>
      <c r="E50" s="25" t="s">
        <v>197</v>
      </c>
      <c r="F50" s="190"/>
      <c r="G50" s="190"/>
      <c r="H50" s="9"/>
      <c r="I50" s="9"/>
      <c r="J50" s="9"/>
      <c r="K50" s="9"/>
      <c r="L50" s="9"/>
      <c r="M50" s="9"/>
      <c r="N50" s="9"/>
      <c r="O50" s="9"/>
      <c r="P50" s="9"/>
      <c r="Q50" s="9"/>
      <c r="R50" s="9"/>
      <c r="S50" s="9"/>
      <c r="T50" s="9"/>
      <c r="U50" s="9"/>
      <c r="V50" s="9"/>
      <c r="W50" s="9"/>
      <c r="X50" s="9"/>
      <c r="Y50" s="9"/>
      <c r="Z50" s="9"/>
      <c r="AA50" s="9"/>
    </row>
    <row r="51" spans="1:27" ht="30" x14ac:dyDescent="0.25">
      <c r="A51" s="518"/>
      <c r="B51" s="518"/>
      <c r="C51" s="809"/>
      <c r="D51" s="801" t="s">
        <v>491</v>
      </c>
      <c r="E51" s="563" t="s">
        <v>492</v>
      </c>
      <c r="F51" s="190"/>
      <c r="G51" s="190"/>
      <c r="H51" s="561"/>
      <c r="I51" s="561"/>
      <c r="J51" s="106"/>
      <c r="K51" s="106"/>
      <c r="L51" s="562"/>
      <c r="M51" s="518"/>
      <c r="N51" s="518"/>
      <c r="O51" s="518"/>
      <c r="P51" s="518"/>
      <c r="Q51" s="518"/>
      <c r="R51" s="518"/>
      <c r="S51" s="518"/>
      <c r="T51" s="518"/>
      <c r="U51" s="518"/>
      <c r="V51" s="518"/>
      <c r="W51" s="518"/>
      <c r="X51" s="518"/>
      <c r="Y51" s="518"/>
      <c r="Z51" s="518"/>
      <c r="AA51" s="518"/>
    </row>
    <row r="52" spans="1:27" ht="15.75" x14ac:dyDescent="0.25">
      <c r="A52" s="518"/>
      <c r="B52" s="518"/>
      <c r="C52" s="809"/>
      <c r="D52" s="802"/>
      <c r="E52" s="564" t="s">
        <v>493</v>
      </c>
      <c r="F52" s="190"/>
      <c r="G52" s="190"/>
      <c r="H52" s="561"/>
      <c r="I52" s="561"/>
      <c r="J52" s="106"/>
      <c r="K52" s="106"/>
      <c r="L52" s="562"/>
      <c r="M52" s="518"/>
      <c r="N52" s="518"/>
      <c r="O52" s="518"/>
      <c r="P52" s="518"/>
      <c r="Q52" s="518"/>
      <c r="R52" s="518"/>
      <c r="S52" s="518"/>
      <c r="T52" s="518"/>
      <c r="U52" s="518"/>
      <c r="V52" s="518"/>
      <c r="W52" s="518"/>
      <c r="X52" s="518"/>
      <c r="Y52" s="518"/>
      <c r="Z52" s="518"/>
      <c r="AA52" s="518"/>
    </row>
    <row r="53" spans="1:27" ht="45" x14ac:dyDescent="0.25">
      <c r="A53" s="518"/>
      <c r="B53" s="518"/>
      <c r="C53" s="809"/>
      <c r="D53" s="803"/>
      <c r="E53" s="564" t="s">
        <v>494</v>
      </c>
      <c r="F53" s="190"/>
      <c r="G53" s="190"/>
      <c r="H53" s="561"/>
      <c r="I53" s="561"/>
      <c r="J53" s="106"/>
      <c r="K53" s="106"/>
      <c r="L53" s="562"/>
      <c r="M53" s="518"/>
      <c r="N53" s="518"/>
      <c r="O53" s="518"/>
      <c r="P53" s="518"/>
      <c r="Q53" s="518"/>
      <c r="R53" s="518"/>
      <c r="S53" s="518"/>
      <c r="T53" s="518"/>
      <c r="U53" s="518"/>
      <c r="V53" s="518"/>
      <c r="W53" s="518"/>
      <c r="X53" s="518"/>
      <c r="Y53" s="518"/>
      <c r="Z53" s="518"/>
      <c r="AA53" s="518"/>
    </row>
    <row r="54" spans="1:27" x14ac:dyDescent="0.25">
      <c r="A54" s="9"/>
      <c r="B54" s="9"/>
      <c r="C54" s="809"/>
      <c r="D54" s="804" t="s">
        <v>199</v>
      </c>
      <c r="E54" s="688"/>
      <c r="F54" s="190"/>
      <c r="G54" s="190"/>
      <c r="H54" s="9"/>
      <c r="I54" s="9"/>
      <c r="J54" s="9"/>
      <c r="K54" s="9"/>
      <c r="L54" s="9"/>
      <c r="M54" s="9"/>
      <c r="N54" s="9"/>
      <c r="O54" s="9"/>
      <c r="P54" s="9"/>
      <c r="Q54" s="9"/>
      <c r="R54" s="9"/>
      <c r="S54" s="9"/>
      <c r="T54" s="9"/>
      <c r="U54" s="9"/>
      <c r="V54" s="9"/>
      <c r="W54" s="9"/>
      <c r="X54" s="9"/>
      <c r="Y54" s="9"/>
      <c r="Z54" s="9"/>
      <c r="AA54" s="9"/>
    </row>
    <row r="55" spans="1:27" x14ac:dyDescent="0.25">
      <c r="A55" s="9"/>
      <c r="B55" s="9"/>
      <c r="C55" s="809"/>
      <c r="D55" s="804" t="s">
        <v>200</v>
      </c>
      <c r="E55" s="688"/>
      <c r="F55" s="190"/>
      <c r="G55" s="190"/>
      <c r="H55" s="9"/>
      <c r="I55" s="9"/>
      <c r="J55" s="9"/>
      <c r="K55" s="9"/>
      <c r="L55" s="9"/>
      <c r="M55" s="9"/>
      <c r="N55" s="9"/>
      <c r="O55" s="9"/>
      <c r="P55" s="9"/>
      <c r="Q55" s="9"/>
      <c r="R55" s="9"/>
      <c r="S55" s="9"/>
      <c r="T55" s="9"/>
      <c r="U55" s="9"/>
      <c r="V55" s="9"/>
      <c r="W55" s="9"/>
      <c r="X55" s="9"/>
      <c r="Y55" s="9"/>
      <c r="Z55" s="9"/>
      <c r="AA55" s="9"/>
    </row>
    <row r="56" spans="1:27" x14ac:dyDescent="0.25">
      <c r="A56" s="9"/>
      <c r="B56" s="9"/>
      <c r="C56" s="809"/>
      <c r="D56" s="804" t="s">
        <v>201</v>
      </c>
      <c r="E56" s="688"/>
      <c r="F56" s="190"/>
      <c r="G56" s="190"/>
      <c r="H56" s="9"/>
      <c r="I56" s="9"/>
      <c r="J56" s="9"/>
      <c r="K56" s="9"/>
      <c r="L56" s="9"/>
      <c r="M56" s="9"/>
      <c r="N56" s="9"/>
      <c r="O56" s="9"/>
      <c r="P56" s="9"/>
      <c r="Q56" s="9"/>
      <c r="R56" s="9"/>
      <c r="S56" s="9"/>
      <c r="T56" s="9"/>
      <c r="U56" s="9"/>
      <c r="V56" s="9"/>
      <c r="W56" s="9"/>
      <c r="X56" s="9"/>
      <c r="Y56" s="9"/>
      <c r="Z56" s="9"/>
      <c r="AA56" s="9"/>
    </row>
    <row r="57" spans="1:27" x14ac:dyDescent="0.25">
      <c r="A57" s="9"/>
      <c r="B57" s="9"/>
      <c r="C57" s="809"/>
      <c r="D57" s="804" t="s">
        <v>202</v>
      </c>
      <c r="E57" s="688"/>
      <c r="F57" s="190"/>
      <c r="G57" s="190"/>
      <c r="H57" s="9"/>
      <c r="I57" s="9"/>
      <c r="J57" s="9"/>
      <c r="K57" s="9"/>
      <c r="L57" s="9"/>
      <c r="M57" s="9"/>
      <c r="N57" s="9"/>
      <c r="O57" s="9"/>
      <c r="P57" s="9"/>
      <c r="Q57" s="9"/>
      <c r="R57" s="9"/>
      <c r="S57" s="9"/>
      <c r="T57" s="9"/>
      <c r="U57" s="9"/>
      <c r="V57" s="9"/>
      <c r="W57" s="9"/>
      <c r="X57" s="9"/>
      <c r="Y57" s="9"/>
      <c r="Z57" s="9"/>
      <c r="AA57" s="9"/>
    </row>
    <row r="58" spans="1:27" x14ac:dyDescent="0.25">
      <c r="A58" s="9"/>
      <c r="B58" s="9"/>
      <c r="C58" s="810"/>
      <c r="D58" s="805" t="s">
        <v>203</v>
      </c>
      <c r="E58" s="806"/>
      <c r="F58" s="191"/>
      <c r="G58" s="191"/>
      <c r="H58" s="9"/>
      <c r="I58" s="9"/>
      <c r="J58" s="9"/>
      <c r="K58" s="9"/>
      <c r="L58" s="9"/>
      <c r="M58" s="9"/>
      <c r="N58" s="9"/>
      <c r="O58" s="9"/>
      <c r="P58" s="9"/>
      <c r="Q58" s="9"/>
      <c r="R58" s="9"/>
      <c r="S58" s="9"/>
      <c r="T58" s="9"/>
      <c r="U58" s="9"/>
      <c r="V58" s="9"/>
      <c r="W58" s="9"/>
      <c r="X58" s="9"/>
      <c r="Y58" s="9"/>
      <c r="Z58" s="9"/>
      <c r="AA58" s="9"/>
    </row>
    <row r="59" spans="1:27" x14ac:dyDescent="0.25">
      <c r="A59" s="9"/>
      <c r="B59" s="9"/>
      <c r="C59" s="808">
        <f>C47+1</f>
        <v>5</v>
      </c>
      <c r="D59" s="807" t="s">
        <v>195</v>
      </c>
      <c r="E59" s="25" t="s">
        <v>196</v>
      </c>
      <c r="F59" s="190"/>
      <c r="G59" s="190"/>
      <c r="H59" s="9"/>
      <c r="I59" s="9"/>
      <c r="J59" s="9"/>
      <c r="K59" s="9"/>
      <c r="L59" s="9"/>
      <c r="M59" s="9"/>
      <c r="N59" s="9"/>
      <c r="O59" s="9"/>
      <c r="P59" s="9"/>
      <c r="Q59" s="9"/>
      <c r="R59" s="9"/>
      <c r="S59" s="9"/>
      <c r="T59" s="9"/>
      <c r="U59" s="9"/>
      <c r="V59" s="9"/>
      <c r="W59" s="9"/>
      <c r="X59" s="9"/>
      <c r="Y59" s="9"/>
      <c r="Z59" s="9"/>
      <c r="AA59" s="9"/>
    </row>
    <row r="60" spans="1:27" x14ac:dyDescent="0.25">
      <c r="A60" s="9"/>
      <c r="B60" s="9"/>
      <c r="C60" s="809"/>
      <c r="D60" s="690"/>
      <c r="E60" s="25" t="s">
        <v>197</v>
      </c>
      <c r="F60" s="190"/>
      <c r="G60" s="190"/>
      <c r="H60" s="9"/>
      <c r="I60" s="9"/>
      <c r="J60" s="9"/>
      <c r="K60" s="9"/>
      <c r="L60" s="9"/>
      <c r="M60" s="9"/>
      <c r="N60" s="9"/>
      <c r="O60" s="9"/>
      <c r="P60" s="9"/>
      <c r="Q60" s="9"/>
      <c r="R60" s="9"/>
      <c r="S60" s="9"/>
      <c r="T60" s="9"/>
      <c r="U60" s="9"/>
      <c r="V60" s="9"/>
      <c r="W60" s="9"/>
      <c r="X60" s="9"/>
      <c r="Y60" s="9"/>
      <c r="Z60" s="9"/>
      <c r="AA60" s="9"/>
    </row>
    <row r="61" spans="1:27" x14ac:dyDescent="0.25">
      <c r="A61" s="9"/>
      <c r="B61" s="9"/>
      <c r="C61" s="809"/>
      <c r="D61" s="807" t="s">
        <v>198</v>
      </c>
      <c r="E61" s="25" t="s">
        <v>196</v>
      </c>
      <c r="F61" s="190"/>
      <c r="G61" s="190"/>
      <c r="H61" s="9"/>
      <c r="I61" s="9"/>
      <c r="J61" s="9"/>
      <c r="K61" s="9"/>
      <c r="L61" s="9"/>
      <c r="M61" s="9"/>
      <c r="N61" s="9"/>
      <c r="O61" s="9"/>
      <c r="P61" s="9"/>
      <c r="Q61" s="9"/>
      <c r="R61" s="9"/>
      <c r="S61" s="9"/>
      <c r="T61" s="9"/>
      <c r="U61" s="9"/>
      <c r="V61" s="9"/>
      <c r="W61" s="9"/>
      <c r="X61" s="9"/>
      <c r="Y61" s="9"/>
      <c r="Z61" s="9"/>
      <c r="AA61" s="9"/>
    </row>
    <row r="62" spans="1:27" x14ac:dyDescent="0.25">
      <c r="A62" s="9"/>
      <c r="B62" s="9"/>
      <c r="C62" s="809"/>
      <c r="D62" s="690"/>
      <c r="E62" s="25" t="s">
        <v>197</v>
      </c>
      <c r="F62" s="190"/>
      <c r="G62" s="190"/>
      <c r="H62" s="9"/>
      <c r="I62" s="9"/>
      <c r="J62" s="9"/>
      <c r="K62" s="9"/>
      <c r="L62" s="9"/>
      <c r="M62" s="9"/>
      <c r="N62" s="9"/>
      <c r="O62" s="9"/>
      <c r="P62" s="9"/>
      <c r="Q62" s="9"/>
      <c r="R62" s="9"/>
      <c r="S62" s="9"/>
      <c r="T62" s="9"/>
      <c r="U62" s="9"/>
      <c r="V62" s="9"/>
      <c r="W62" s="9"/>
      <c r="X62" s="9"/>
      <c r="Y62" s="9"/>
      <c r="Z62" s="9"/>
      <c r="AA62" s="9"/>
    </row>
    <row r="63" spans="1:27" ht="30" x14ac:dyDescent="0.25">
      <c r="A63" s="518"/>
      <c r="B63" s="518"/>
      <c r="C63" s="809"/>
      <c r="D63" s="801" t="s">
        <v>491</v>
      </c>
      <c r="E63" s="563" t="s">
        <v>492</v>
      </c>
      <c r="F63" s="190"/>
      <c r="G63" s="190"/>
      <c r="H63" s="561"/>
      <c r="I63" s="561"/>
      <c r="J63" s="106"/>
      <c r="K63" s="106"/>
      <c r="L63" s="562"/>
      <c r="M63" s="518"/>
      <c r="N63" s="518"/>
      <c r="O63" s="518"/>
      <c r="P63" s="518"/>
      <c r="Q63" s="518"/>
      <c r="R63" s="518"/>
      <c r="S63" s="518"/>
      <c r="T63" s="518"/>
      <c r="U63" s="518"/>
      <c r="V63" s="518"/>
      <c r="W63" s="518"/>
      <c r="X63" s="518"/>
      <c r="Y63" s="518"/>
      <c r="Z63" s="518"/>
      <c r="AA63" s="518"/>
    </row>
    <row r="64" spans="1:27" ht="15.75" x14ac:dyDescent="0.25">
      <c r="A64" s="518"/>
      <c r="B64" s="518"/>
      <c r="C64" s="809"/>
      <c r="D64" s="802"/>
      <c r="E64" s="564" t="s">
        <v>493</v>
      </c>
      <c r="F64" s="190"/>
      <c r="G64" s="190"/>
      <c r="H64" s="561"/>
      <c r="I64" s="561"/>
      <c r="J64" s="106"/>
      <c r="K64" s="106"/>
      <c r="L64" s="562"/>
      <c r="M64" s="518"/>
      <c r="N64" s="518"/>
      <c r="O64" s="518"/>
      <c r="P64" s="518"/>
      <c r="Q64" s="518"/>
      <c r="R64" s="518"/>
      <c r="S64" s="518"/>
      <c r="T64" s="518"/>
      <c r="U64" s="518"/>
      <c r="V64" s="518"/>
      <c r="W64" s="518"/>
      <c r="X64" s="518"/>
      <c r="Y64" s="518"/>
      <c r="Z64" s="518"/>
      <c r="AA64" s="518"/>
    </row>
    <row r="65" spans="1:27" ht="45" x14ac:dyDescent="0.25">
      <c r="A65" s="518"/>
      <c r="B65" s="518"/>
      <c r="C65" s="809"/>
      <c r="D65" s="803"/>
      <c r="E65" s="564" t="s">
        <v>494</v>
      </c>
      <c r="F65" s="190"/>
      <c r="G65" s="190"/>
      <c r="H65" s="561"/>
      <c r="I65" s="561"/>
      <c r="J65" s="106"/>
      <c r="K65" s="106"/>
      <c r="L65" s="562"/>
      <c r="M65" s="518"/>
      <c r="N65" s="518"/>
      <c r="O65" s="518"/>
      <c r="P65" s="518"/>
      <c r="Q65" s="518"/>
      <c r="R65" s="518"/>
      <c r="S65" s="518"/>
      <c r="T65" s="518"/>
      <c r="U65" s="518"/>
      <c r="V65" s="518"/>
      <c r="W65" s="518"/>
      <c r="X65" s="518"/>
      <c r="Y65" s="518"/>
      <c r="Z65" s="518"/>
      <c r="AA65" s="518"/>
    </row>
    <row r="66" spans="1:27" x14ac:dyDescent="0.25">
      <c r="A66" s="9"/>
      <c r="B66" s="9"/>
      <c r="C66" s="809"/>
      <c r="D66" s="804" t="s">
        <v>199</v>
      </c>
      <c r="E66" s="688"/>
      <c r="F66" s="190"/>
      <c r="G66" s="190"/>
      <c r="H66" s="9"/>
      <c r="I66" s="9"/>
      <c r="J66" s="9"/>
      <c r="K66" s="9"/>
      <c r="L66" s="9"/>
      <c r="M66" s="9"/>
      <c r="N66" s="9"/>
      <c r="O66" s="9"/>
      <c r="P66" s="9"/>
      <c r="Q66" s="9"/>
      <c r="R66" s="9"/>
      <c r="S66" s="9"/>
      <c r="T66" s="9"/>
      <c r="U66" s="9"/>
      <c r="V66" s="9"/>
      <c r="W66" s="9"/>
      <c r="X66" s="9"/>
      <c r="Y66" s="9"/>
      <c r="Z66" s="9"/>
      <c r="AA66" s="9"/>
    </row>
    <row r="67" spans="1:27" x14ac:dyDescent="0.25">
      <c r="A67" s="9"/>
      <c r="B67" s="9"/>
      <c r="C67" s="809"/>
      <c r="D67" s="804" t="s">
        <v>200</v>
      </c>
      <c r="E67" s="688"/>
      <c r="F67" s="190"/>
      <c r="G67" s="190"/>
      <c r="H67" s="9"/>
      <c r="I67" s="9"/>
      <c r="J67" s="9"/>
      <c r="K67" s="9"/>
      <c r="L67" s="9"/>
      <c r="M67" s="9"/>
      <c r="N67" s="9"/>
      <c r="O67" s="9"/>
      <c r="P67" s="9"/>
      <c r="Q67" s="9"/>
      <c r="R67" s="9"/>
      <c r="S67" s="9"/>
      <c r="T67" s="9"/>
      <c r="U67" s="9"/>
      <c r="V67" s="9"/>
      <c r="W67" s="9"/>
      <c r="X67" s="9"/>
      <c r="Y67" s="9"/>
      <c r="Z67" s="9"/>
      <c r="AA67" s="9"/>
    </row>
    <row r="68" spans="1:27" x14ac:dyDescent="0.25">
      <c r="A68" s="9"/>
      <c r="B68" s="9"/>
      <c r="C68" s="809"/>
      <c r="D68" s="804" t="s">
        <v>201</v>
      </c>
      <c r="E68" s="688"/>
      <c r="F68" s="190"/>
      <c r="G68" s="190"/>
      <c r="H68" s="9"/>
      <c r="I68" s="9"/>
      <c r="J68" s="9"/>
      <c r="K68" s="9"/>
      <c r="L68" s="9"/>
      <c r="M68" s="9"/>
      <c r="N68" s="9"/>
      <c r="O68" s="9"/>
      <c r="P68" s="9"/>
      <c r="Q68" s="9"/>
      <c r="R68" s="9"/>
      <c r="S68" s="9"/>
      <c r="T68" s="9"/>
      <c r="U68" s="9"/>
      <c r="V68" s="9"/>
      <c r="W68" s="9"/>
      <c r="X68" s="9"/>
      <c r="Y68" s="9"/>
      <c r="Z68" s="9"/>
      <c r="AA68" s="9"/>
    </row>
    <row r="69" spans="1:27" x14ac:dyDescent="0.25">
      <c r="A69" s="9"/>
      <c r="B69" s="9"/>
      <c r="C69" s="809"/>
      <c r="D69" s="804" t="s">
        <v>202</v>
      </c>
      <c r="E69" s="688"/>
      <c r="F69" s="190"/>
      <c r="G69" s="190"/>
      <c r="H69" s="9"/>
      <c r="I69" s="9"/>
      <c r="J69" s="9"/>
      <c r="K69" s="9"/>
      <c r="L69" s="9"/>
      <c r="M69" s="9"/>
      <c r="N69" s="9"/>
      <c r="O69" s="9"/>
      <c r="P69" s="9"/>
      <c r="Q69" s="9"/>
      <c r="R69" s="9"/>
      <c r="S69" s="9"/>
      <c r="T69" s="9"/>
      <c r="U69" s="9"/>
      <c r="V69" s="9"/>
      <c r="W69" s="9"/>
      <c r="X69" s="9"/>
      <c r="Y69" s="9"/>
      <c r="Z69" s="9"/>
      <c r="AA69" s="9"/>
    </row>
    <row r="70" spans="1:27" x14ac:dyDescent="0.25">
      <c r="A70" s="9"/>
      <c r="B70" s="9"/>
      <c r="C70" s="810"/>
      <c r="D70" s="805" t="s">
        <v>203</v>
      </c>
      <c r="E70" s="806"/>
      <c r="F70" s="191"/>
      <c r="G70" s="191"/>
      <c r="H70" s="9"/>
      <c r="I70" s="9"/>
      <c r="J70" s="9"/>
      <c r="K70" s="9"/>
      <c r="L70" s="9"/>
      <c r="M70" s="9"/>
      <c r="N70" s="9"/>
      <c r="O70" s="9"/>
      <c r="P70" s="9"/>
      <c r="Q70" s="9"/>
      <c r="R70" s="9"/>
      <c r="S70" s="9"/>
      <c r="T70" s="9"/>
      <c r="U70" s="9"/>
      <c r="V70" s="9"/>
      <c r="W70" s="9"/>
      <c r="X70" s="9"/>
      <c r="Y70" s="9"/>
      <c r="Z70" s="9"/>
      <c r="AA70" s="9"/>
    </row>
    <row r="71" spans="1:27" x14ac:dyDescent="0.25">
      <c r="A71" s="9"/>
      <c r="B71" s="9"/>
      <c r="C71" s="808">
        <f>C59+1</f>
        <v>6</v>
      </c>
      <c r="D71" s="807" t="s">
        <v>195</v>
      </c>
      <c r="E71" s="25" t="s">
        <v>196</v>
      </c>
      <c r="F71" s="190"/>
      <c r="G71" s="190"/>
      <c r="H71" s="9"/>
      <c r="I71" s="9"/>
      <c r="J71" s="9"/>
      <c r="K71" s="9"/>
      <c r="L71" s="9"/>
      <c r="M71" s="9"/>
      <c r="N71" s="9"/>
      <c r="O71" s="9"/>
      <c r="P71" s="9"/>
      <c r="Q71" s="9"/>
      <c r="R71" s="9"/>
      <c r="S71" s="9"/>
      <c r="T71" s="9"/>
      <c r="U71" s="9"/>
      <c r="V71" s="9"/>
      <c r="W71" s="9"/>
      <c r="X71" s="9"/>
      <c r="Y71" s="9"/>
      <c r="Z71" s="9"/>
      <c r="AA71" s="9"/>
    </row>
    <row r="72" spans="1:27" x14ac:dyDescent="0.25">
      <c r="A72" s="9"/>
      <c r="B72" s="9"/>
      <c r="C72" s="809"/>
      <c r="D72" s="690"/>
      <c r="E72" s="25" t="s">
        <v>197</v>
      </c>
      <c r="F72" s="190"/>
      <c r="G72" s="190"/>
      <c r="H72" s="9"/>
      <c r="I72" s="9"/>
      <c r="J72" s="9"/>
      <c r="K72" s="9"/>
      <c r="L72" s="9"/>
      <c r="M72" s="9"/>
      <c r="N72" s="9"/>
      <c r="O72" s="9"/>
      <c r="P72" s="9"/>
      <c r="Q72" s="9"/>
      <c r="R72" s="9"/>
      <c r="S72" s="9"/>
      <c r="T72" s="9"/>
      <c r="U72" s="9"/>
      <c r="V72" s="9"/>
      <c r="W72" s="9"/>
      <c r="X72" s="9"/>
      <c r="Y72" s="9"/>
      <c r="Z72" s="9"/>
      <c r="AA72" s="9"/>
    </row>
    <row r="73" spans="1:27" x14ac:dyDescent="0.25">
      <c r="A73" s="9"/>
      <c r="B73" s="9"/>
      <c r="C73" s="809"/>
      <c r="D73" s="807" t="s">
        <v>198</v>
      </c>
      <c r="E73" s="25" t="s">
        <v>196</v>
      </c>
      <c r="F73" s="190"/>
      <c r="G73" s="190"/>
      <c r="H73" s="9"/>
      <c r="I73" s="9"/>
      <c r="J73" s="9"/>
      <c r="K73" s="9"/>
      <c r="L73" s="9"/>
      <c r="M73" s="9"/>
      <c r="N73" s="9"/>
      <c r="O73" s="9"/>
      <c r="P73" s="9"/>
      <c r="Q73" s="9"/>
      <c r="R73" s="9"/>
      <c r="S73" s="9"/>
      <c r="T73" s="9"/>
      <c r="U73" s="9"/>
      <c r="V73" s="9"/>
      <c r="W73" s="9"/>
      <c r="X73" s="9"/>
      <c r="Y73" s="9"/>
      <c r="Z73" s="9"/>
      <c r="AA73" s="9"/>
    </row>
    <row r="74" spans="1:27" x14ac:dyDescent="0.25">
      <c r="A74" s="9"/>
      <c r="B74" s="9"/>
      <c r="C74" s="809"/>
      <c r="D74" s="690"/>
      <c r="E74" s="25" t="s">
        <v>197</v>
      </c>
      <c r="F74" s="190"/>
      <c r="G74" s="190"/>
      <c r="H74" s="9"/>
      <c r="I74" s="9"/>
      <c r="J74" s="9"/>
      <c r="K74" s="9"/>
      <c r="L74" s="9"/>
      <c r="M74" s="9"/>
      <c r="N74" s="9"/>
      <c r="O74" s="9"/>
      <c r="P74" s="9"/>
      <c r="Q74" s="9"/>
      <c r="R74" s="9"/>
      <c r="S74" s="9"/>
      <c r="T74" s="9"/>
      <c r="U74" s="9"/>
      <c r="V74" s="9"/>
      <c r="W74" s="9"/>
      <c r="X74" s="9"/>
      <c r="Y74" s="9"/>
      <c r="Z74" s="9"/>
      <c r="AA74" s="9"/>
    </row>
    <row r="75" spans="1:27" ht="30" x14ac:dyDescent="0.25">
      <c r="A75" s="518"/>
      <c r="B75" s="518"/>
      <c r="C75" s="809"/>
      <c r="D75" s="801" t="s">
        <v>491</v>
      </c>
      <c r="E75" s="563" t="s">
        <v>492</v>
      </c>
      <c r="F75" s="190"/>
      <c r="G75" s="190"/>
      <c r="H75" s="561"/>
      <c r="I75" s="561"/>
      <c r="J75" s="106"/>
      <c r="K75" s="106"/>
      <c r="L75" s="562"/>
      <c r="M75" s="518"/>
      <c r="N75" s="518"/>
      <c r="O75" s="518"/>
      <c r="P75" s="518"/>
      <c r="Q75" s="518"/>
      <c r="R75" s="518"/>
      <c r="S75" s="518"/>
      <c r="T75" s="518"/>
      <c r="U75" s="518"/>
      <c r="V75" s="518"/>
      <c r="W75" s="518"/>
      <c r="X75" s="518"/>
      <c r="Y75" s="518"/>
      <c r="Z75" s="518"/>
      <c r="AA75" s="518"/>
    </row>
    <row r="76" spans="1:27" ht="15.75" x14ac:dyDescent="0.25">
      <c r="A76" s="518"/>
      <c r="B76" s="518"/>
      <c r="C76" s="809"/>
      <c r="D76" s="802"/>
      <c r="E76" s="564" t="s">
        <v>493</v>
      </c>
      <c r="F76" s="190"/>
      <c r="G76" s="190"/>
      <c r="H76" s="561"/>
      <c r="I76" s="561"/>
      <c r="J76" s="106"/>
      <c r="K76" s="106"/>
      <c r="L76" s="562"/>
      <c r="M76" s="518"/>
      <c r="N76" s="518"/>
      <c r="O76" s="518"/>
      <c r="P76" s="518"/>
      <c r="Q76" s="518"/>
      <c r="R76" s="518"/>
      <c r="S76" s="518"/>
      <c r="T76" s="518"/>
      <c r="U76" s="518"/>
      <c r="V76" s="518"/>
      <c r="W76" s="518"/>
      <c r="X76" s="518"/>
      <c r="Y76" s="518"/>
      <c r="Z76" s="518"/>
      <c r="AA76" s="518"/>
    </row>
    <row r="77" spans="1:27" ht="45" x14ac:dyDescent="0.25">
      <c r="A77" s="518"/>
      <c r="B77" s="518"/>
      <c r="C77" s="809"/>
      <c r="D77" s="803"/>
      <c r="E77" s="564" t="s">
        <v>494</v>
      </c>
      <c r="F77" s="190"/>
      <c r="G77" s="190"/>
      <c r="H77" s="561"/>
      <c r="I77" s="561"/>
      <c r="J77" s="106"/>
      <c r="K77" s="106"/>
      <c r="L77" s="562"/>
      <c r="M77" s="518"/>
      <c r="N77" s="518"/>
      <c r="O77" s="518"/>
      <c r="P77" s="518"/>
      <c r="Q77" s="518"/>
      <c r="R77" s="518"/>
      <c r="S77" s="518"/>
      <c r="T77" s="518"/>
      <c r="U77" s="518"/>
      <c r="V77" s="518"/>
      <c r="W77" s="518"/>
      <c r="X77" s="518"/>
      <c r="Y77" s="518"/>
      <c r="Z77" s="518"/>
      <c r="AA77" s="518"/>
    </row>
    <row r="78" spans="1:27" x14ac:dyDescent="0.25">
      <c r="A78" s="9"/>
      <c r="B78" s="9"/>
      <c r="C78" s="809"/>
      <c r="D78" s="804" t="s">
        <v>199</v>
      </c>
      <c r="E78" s="688"/>
      <c r="F78" s="190"/>
      <c r="G78" s="190"/>
      <c r="H78" s="9"/>
      <c r="I78" s="9"/>
      <c r="J78" s="9"/>
      <c r="K78" s="9"/>
      <c r="L78" s="9"/>
      <c r="M78" s="9"/>
      <c r="N78" s="9"/>
      <c r="O78" s="9"/>
      <c r="P78" s="9"/>
      <c r="Q78" s="9"/>
      <c r="R78" s="9"/>
      <c r="S78" s="9"/>
      <c r="T78" s="9"/>
      <c r="U78" s="9"/>
      <c r="V78" s="9"/>
      <c r="W78" s="9"/>
      <c r="X78" s="9"/>
      <c r="Y78" s="9"/>
      <c r="Z78" s="9"/>
      <c r="AA78" s="9"/>
    </row>
    <row r="79" spans="1:27" x14ac:dyDescent="0.25">
      <c r="A79" s="9"/>
      <c r="B79" s="9"/>
      <c r="C79" s="809"/>
      <c r="D79" s="804" t="s">
        <v>200</v>
      </c>
      <c r="E79" s="688"/>
      <c r="F79" s="190"/>
      <c r="G79" s="190"/>
      <c r="H79" s="9"/>
      <c r="I79" s="9"/>
      <c r="J79" s="9"/>
      <c r="K79" s="9"/>
      <c r="L79" s="9"/>
      <c r="M79" s="9"/>
      <c r="N79" s="9"/>
      <c r="O79" s="9"/>
      <c r="P79" s="9"/>
      <c r="Q79" s="9"/>
      <c r="R79" s="9"/>
      <c r="S79" s="9"/>
      <c r="T79" s="9"/>
      <c r="U79" s="9"/>
      <c r="V79" s="9"/>
      <c r="W79" s="9"/>
      <c r="X79" s="9"/>
      <c r="Y79" s="9"/>
      <c r="Z79" s="9"/>
      <c r="AA79" s="9"/>
    </row>
    <row r="80" spans="1:27" x14ac:dyDescent="0.25">
      <c r="A80" s="9"/>
      <c r="B80" s="9"/>
      <c r="C80" s="809"/>
      <c r="D80" s="804" t="s">
        <v>201</v>
      </c>
      <c r="E80" s="688"/>
      <c r="F80" s="190"/>
      <c r="G80" s="190"/>
      <c r="H80" s="9"/>
      <c r="I80" s="9"/>
      <c r="J80" s="9"/>
      <c r="K80" s="9"/>
      <c r="L80" s="9"/>
      <c r="M80" s="9"/>
      <c r="N80" s="9"/>
      <c r="O80" s="9"/>
      <c r="P80" s="9"/>
      <c r="Q80" s="9"/>
      <c r="R80" s="9"/>
      <c r="S80" s="9"/>
      <c r="T80" s="9"/>
      <c r="U80" s="9"/>
      <c r="V80" s="9"/>
      <c r="W80" s="9"/>
      <c r="X80" s="9"/>
      <c r="Y80" s="9"/>
      <c r="Z80" s="9"/>
      <c r="AA80" s="9"/>
    </row>
    <row r="81" spans="1:27" x14ac:dyDescent="0.25">
      <c r="A81" s="9"/>
      <c r="B81" s="9"/>
      <c r="C81" s="809"/>
      <c r="D81" s="804" t="s">
        <v>202</v>
      </c>
      <c r="E81" s="688"/>
      <c r="F81" s="190"/>
      <c r="G81" s="190"/>
      <c r="H81" s="9"/>
      <c r="I81" s="9"/>
      <c r="J81" s="9"/>
      <c r="K81" s="9"/>
      <c r="L81" s="9"/>
      <c r="M81" s="9"/>
      <c r="N81" s="9"/>
      <c r="O81" s="9"/>
      <c r="P81" s="9"/>
      <c r="Q81" s="9"/>
      <c r="R81" s="9"/>
      <c r="S81" s="9"/>
      <c r="T81" s="9"/>
      <c r="U81" s="9"/>
      <c r="V81" s="9"/>
      <c r="W81" s="9"/>
      <c r="X81" s="9"/>
      <c r="Y81" s="9"/>
      <c r="Z81" s="9"/>
      <c r="AA81" s="9"/>
    </row>
    <row r="82" spans="1:27" x14ac:dyDescent="0.25">
      <c r="A82" s="9"/>
      <c r="B82" s="9"/>
      <c r="C82" s="810"/>
      <c r="D82" s="805" t="s">
        <v>203</v>
      </c>
      <c r="E82" s="806"/>
      <c r="F82" s="191"/>
      <c r="G82" s="191"/>
      <c r="H82" s="9"/>
      <c r="I82" s="9"/>
      <c r="J82" s="9"/>
      <c r="K82" s="9"/>
      <c r="L82" s="9"/>
      <c r="M82" s="9"/>
      <c r="N82" s="9"/>
      <c r="O82" s="9"/>
      <c r="P82" s="9"/>
      <c r="Q82" s="9"/>
      <c r="R82" s="9"/>
      <c r="S82" s="9"/>
      <c r="T82" s="9"/>
      <c r="U82" s="9"/>
      <c r="V82" s="9"/>
      <c r="W82" s="9"/>
      <c r="X82" s="9"/>
      <c r="Y82" s="9"/>
      <c r="Z82" s="9"/>
      <c r="AA82" s="9"/>
    </row>
    <row r="83" spans="1:27" x14ac:dyDescent="0.25">
      <c r="A83" s="9"/>
      <c r="B83" s="9"/>
      <c r="C83" s="808">
        <f>C71+1</f>
        <v>7</v>
      </c>
      <c r="D83" s="807" t="s">
        <v>195</v>
      </c>
      <c r="E83" s="25" t="s">
        <v>196</v>
      </c>
      <c r="F83" s="190"/>
      <c r="G83" s="190"/>
      <c r="H83" s="9"/>
      <c r="I83" s="9"/>
      <c r="J83" s="9"/>
      <c r="K83" s="9"/>
      <c r="L83" s="9"/>
      <c r="M83" s="9"/>
      <c r="N83" s="9"/>
      <c r="O83" s="9"/>
      <c r="P83" s="9"/>
      <c r="Q83" s="9"/>
      <c r="R83" s="9"/>
      <c r="S83" s="9"/>
      <c r="T83" s="9"/>
      <c r="U83" s="9"/>
      <c r="V83" s="9"/>
      <c r="W83" s="9"/>
      <c r="X83" s="9"/>
      <c r="Y83" s="9"/>
      <c r="Z83" s="9"/>
      <c r="AA83" s="9"/>
    </row>
    <row r="84" spans="1:27" x14ac:dyDescent="0.25">
      <c r="A84" s="9"/>
      <c r="B84" s="9"/>
      <c r="C84" s="809"/>
      <c r="D84" s="690"/>
      <c r="E84" s="25" t="s">
        <v>197</v>
      </c>
      <c r="F84" s="190"/>
      <c r="G84" s="190"/>
      <c r="H84" s="9"/>
      <c r="I84" s="9"/>
      <c r="J84" s="9"/>
      <c r="K84" s="9"/>
      <c r="L84" s="9"/>
      <c r="M84" s="9"/>
      <c r="N84" s="9"/>
      <c r="O84" s="9"/>
      <c r="P84" s="9"/>
      <c r="Q84" s="9"/>
      <c r="R84" s="9"/>
      <c r="S84" s="9"/>
      <c r="T84" s="9"/>
      <c r="U84" s="9"/>
      <c r="V84" s="9"/>
      <c r="W84" s="9"/>
      <c r="X84" s="9"/>
      <c r="Y84" s="9"/>
      <c r="Z84" s="9"/>
      <c r="AA84" s="9"/>
    </row>
    <row r="85" spans="1:27" x14ac:dyDescent="0.25">
      <c r="A85" s="9"/>
      <c r="B85" s="9"/>
      <c r="C85" s="809"/>
      <c r="D85" s="807" t="s">
        <v>198</v>
      </c>
      <c r="E85" s="25" t="s">
        <v>196</v>
      </c>
      <c r="F85" s="190"/>
      <c r="G85" s="190"/>
      <c r="H85" s="9"/>
      <c r="I85" s="9"/>
      <c r="J85" s="9"/>
      <c r="K85" s="9"/>
      <c r="L85" s="9"/>
      <c r="M85" s="9"/>
      <c r="N85" s="9"/>
      <c r="O85" s="9"/>
      <c r="P85" s="9"/>
      <c r="Q85" s="9"/>
      <c r="R85" s="9"/>
      <c r="S85" s="9"/>
      <c r="T85" s="9"/>
      <c r="U85" s="9"/>
      <c r="V85" s="9"/>
      <c r="W85" s="9"/>
      <c r="X85" s="9"/>
      <c r="Y85" s="9"/>
      <c r="Z85" s="9"/>
      <c r="AA85" s="9"/>
    </row>
    <row r="86" spans="1:27" x14ac:dyDescent="0.25">
      <c r="A86" s="9"/>
      <c r="B86" s="9"/>
      <c r="C86" s="809"/>
      <c r="D86" s="690"/>
      <c r="E86" s="25" t="s">
        <v>197</v>
      </c>
      <c r="F86" s="190"/>
      <c r="G86" s="190"/>
      <c r="H86" s="9"/>
      <c r="I86" s="9"/>
      <c r="J86" s="9"/>
      <c r="K86" s="9"/>
      <c r="L86" s="9"/>
      <c r="M86" s="9"/>
      <c r="N86" s="9"/>
      <c r="O86" s="9"/>
      <c r="P86" s="9"/>
      <c r="Q86" s="9"/>
      <c r="R86" s="9"/>
      <c r="S86" s="9"/>
      <c r="T86" s="9"/>
      <c r="U86" s="9"/>
      <c r="V86" s="9"/>
      <c r="W86" s="9"/>
      <c r="X86" s="9"/>
      <c r="Y86" s="9"/>
      <c r="Z86" s="9"/>
      <c r="AA86" s="9"/>
    </row>
    <row r="87" spans="1:27" ht="30" x14ac:dyDescent="0.25">
      <c r="A87" s="518"/>
      <c r="B87" s="518"/>
      <c r="C87" s="809"/>
      <c r="D87" s="801" t="s">
        <v>491</v>
      </c>
      <c r="E87" s="563" t="s">
        <v>492</v>
      </c>
      <c r="F87" s="190"/>
      <c r="G87" s="190"/>
      <c r="H87" s="561"/>
      <c r="I87" s="561"/>
      <c r="J87" s="106"/>
      <c r="K87" s="106"/>
      <c r="L87" s="562"/>
      <c r="M87" s="518"/>
      <c r="N87" s="518"/>
      <c r="O87" s="518"/>
      <c r="P87" s="518"/>
      <c r="Q87" s="518"/>
      <c r="R87" s="518"/>
      <c r="S87" s="518"/>
      <c r="T87" s="518"/>
      <c r="U87" s="518"/>
      <c r="V87" s="518"/>
      <c r="W87" s="518"/>
      <c r="X87" s="518"/>
      <c r="Y87" s="518"/>
      <c r="Z87" s="518"/>
      <c r="AA87" s="518"/>
    </row>
    <row r="88" spans="1:27" ht="15.75" x14ac:dyDescent="0.25">
      <c r="A88" s="518"/>
      <c r="B88" s="518"/>
      <c r="C88" s="809"/>
      <c r="D88" s="802"/>
      <c r="E88" s="564" t="s">
        <v>493</v>
      </c>
      <c r="F88" s="190"/>
      <c r="G88" s="190"/>
      <c r="H88" s="561"/>
      <c r="I88" s="561"/>
      <c r="J88" s="106"/>
      <c r="K88" s="106"/>
      <c r="L88" s="562"/>
      <c r="M88" s="518"/>
      <c r="N88" s="518"/>
      <c r="O88" s="518"/>
      <c r="P88" s="518"/>
      <c r="Q88" s="518"/>
      <c r="R88" s="518"/>
      <c r="S88" s="518"/>
      <c r="T88" s="518"/>
      <c r="U88" s="518"/>
      <c r="V88" s="518"/>
      <c r="W88" s="518"/>
      <c r="X88" s="518"/>
      <c r="Y88" s="518"/>
      <c r="Z88" s="518"/>
      <c r="AA88" s="518"/>
    </row>
    <row r="89" spans="1:27" ht="45" x14ac:dyDescent="0.25">
      <c r="A89" s="518"/>
      <c r="B89" s="518"/>
      <c r="C89" s="809"/>
      <c r="D89" s="803"/>
      <c r="E89" s="564" t="s">
        <v>494</v>
      </c>
      <c r="F89" s="190"/>
      <c r="G89" s="190"/>
      <c r="H89" s="561"/>
      <c r="I89" s="561"/>
      <c r="J89" s="106"/>
      <c r="K89" s="106"/>
      <c r="L89" s="562"/>
      <c r="M89" s="518"/>
      <c r="N89" s="518"/>
      <c r="O89" s="518"/>
      <c r="P89" s="518"/>
      <c r="Q89" s="518"/>
      <c r="R89" s="518"/>
      <c r="S89" s="518"/>
      <c r="T89" s="518"/>
      <c r="U89" s="518"/>
      <c r="V89" s="518"/>
      <c r="W89" s="518"/>
      <c r="X89" s="518"/>
      <c r="Y89" s="518"/>
      <c r="Z89" s="518"/>
      <c r="AA89" s="518"/>
    </row>
    <row r="90" spans="1:27" x14ac:dyDescent="0.25">
      <c r="A90" s="9"/>
      <c r="B90" s="9"/>
      <c r="C90" s="809"/>
      <c r="D90" s="804" t="s">
        <v>199</v>
      </c>
      <c r="E90" s="688"/>
      <c r="F90" s="190"/>
      <c r="G90" s="190"/>
      <c r="H90" s="9"/>
      <c r="I90" s="9"/>
      <c r="J90" s="9"/>
      <c r="K90" s="9"/>
      <c r="L90" s="9"/>
      <c r="M90" s="9"/>
      <c r="N90" s="9"/>
      <c r="O90" s="9"/>
      <c r="P90" s="9"/>
      <c r="Q90" s="9"/>
      <c r="R90" s="9"/>
      <c r="S90" s="9"/>
      <c r="T90" s="9"/>
      <c r="U90" s="9"/>
      <c r="V90" s="9"/>
      <c r="W90" s="9"/>
      <c r="X90" s="9"/>
      <c r="Y90" s="9"/>
      <c r="Z90" s="9"/>
      <c r="AA90" s="9"/>
    </row>
    <row r="91" spans="1:27" x14ac:dyDescent="0.25">
      <c r="A91" s="9"/>
      <c r="B91" s="9"/>
      <c r="C91" s="809"/>
      <c r="D91" s="804" t="s">
        <v>200</v>
      </c>
      <c r="E91" s="688"/>
      <c r="F91" s="190"/>
      <c r="G91" s="190"/>
      <c r="H91" s="9"/>
      <c r="I91" s="9"/>
      <c r="J91" s="9"/>
      <c r="K91" s="9"/>
      <c r="L91" s="9"/>
      <c r="M91" s="9"/>
      <c r="N91" s="9"/>
      <c r="O91" s="9"/>
      <c r="P91" s="9"/>
      <c r="Q91" s="9"/>
      <c r="R91" s="9"/>
      <c r="S91" s="9"/>
      <c r="T91" s="9"/>
      <c r="U91" s="9"/>
      <c r="V91" s="9"/>
      <c r="W91" s="9"/>
      <c r="X91" s="9"/>
      <c r="Y91" s="9"/>
      <c r="Z91" s="9"/>
      <c r="AA91" s="9"/>
    </row>
    <row r="92" spans="1:27" x14ac:dyDescent="0.25">
      <c r="A92" s="9"/>
      <c r="B92" s="9"/>
      <c r="C92" s="809"/>
      <c r="D92" s="804" t="s">
        <v>201</v>
      </c>
      <c r="E92" s="688"/>
      <c r="F92" s="190"/>
      <c r="G92" s="190"/>
      <c r="H92" s="9"/>
      <c r="I92" s="9"/>
      <c r="J92" s="9"/>
      <c r="K92" s="9"/>
      <c r="L92" s="9"/>
      <c r="M92" s="9"/>
      <c r="N92" s="9"/>
      <c r="O92" s="9"/>
      <c r="P92" s="9"/>
      <c r="Q92" s="9"/>
      <c r="R92" s="9"/>
      <c r="S92" s="9"/>
      <c r="T92" s="9"/>
      <c r="U92" s="9"/>
      <c r="V92" s="9"/>
      <c r="W92" s="9"/>
      <c r="X92" s="9"/>
      <c r="Y92" s="9"/>
      <c r="Z92" s="9"/>
      <c r="AA92" s="9"/>
    </row>
    <row r="93" spans="1:27" x14ac:dyDescent="0.25">
      <c r="A93" s="9"/>
      <c r="B93" s="9"/>
      <c r="C93" s="809"/>
      <c r="D93" s="804" t="s">
        <v>202</v>
      </c>
      <c r="E93" s="688"/>
      <c r="F93" s="190"/>
      <c r="G93" s="190"/>
      <c r="H93" s="9"/>
      <c r="I93" s="9"/>
      <c r="J93" s="9"/>
      <c r="K93" s="9"/>
      <c r="L93" s="9"/>
      <c r="M93" s="9"/>
      <c r="N93" s="9"/>
      <c r="O93" s="9"/>
      <c r="P93" s="9"/>
      <c r="Q93" s="9"/>
      <c r="R93" s="9"/>
      <c r="S93" s="9"/>
      <c r="T93" s="9"/>
      <c r="U93" s="9"/>
      <c r="V93" s="9"/>
      <c r="W93" s="9"/>
      <c r="X93" s="9"/>
      <c r="Y93" s="9"/>
      <c r="Z93" s="9"/>
      <c r="AA93" s="9"/>
    </row>
    <row r="94" spans="1:27" x14ac:dyDescent="0.25">
      <c r="A94" s="9"/>
      <c r="B94" s="9"/>
      <c r="C94" s="810"/>
      <c r="D94" s="805" t="s">
        <v>203</v>
      </c>
      <c r="E94" s="806"/>
      <c r="F94" s="191"/>
      <c r="G94" s="191"/>
      <c r="H94" s="9"/>
      <c r="I94" s="9"/>
      <c r="J94" s="9"/>
      <c r="K94" s="9"/>
      <c r="L94" s="9"/>
      <c r="M94" s="9"/>
      <c r="N94" s="9"/>
      <c r="O94" s="9"/>
      <c r="P94" s="9"/>
      <c r="Q94" s="9"/>
      <c r="R94" s="9"/>
      <c r="S94" s="9"/>
      <c r="T94" s="9"/>
      <c r="U94" s="9"/>
      <c r="V94" s="9"/>
      <c r="W94" s="9"/>
      <c r="X94" s="9"/>
      <c r="Y94" s="9"/>
      <c r="Z94" s="9"/>
      <c r="AA94" s="9"/>
    </row>
    <row r="95" spans="1:27" x14ac:dyDescent="0.25">
      <c r="A95" s="9"/>
      <c r="B95" s="9"/>
      <c r="C95" s="808">
        <f>C83+1</f>
        <v>8</v>
      </c>
      <c r="D95" s="807" t="s">
        <v>195</v>
      </c>
      <c r="E95" s="25" t="s">
        <v>196</v>
      </c>
      <c r="F95" s="190"/>
      <c r="G95" s="190"/>
      <c r="H95" s="9"/>
      <c r="I95" s="9"/>
      <c r="J95" s="9"/>
      <c r="K95" s="9"/>
      <c r="L95" s="9"/>
      <c r="M95" s="9"/>
      <c r="N95" s="9"/>
      <c r="O95" s="9"/>
      <c r="P95" s="9"/>
      <c r="Q95" s="9"/>
      <c r="R95" s="9"/>
      <c r="S95" s="9"/>
      <c r="T95" s="9"/>
      <c r="U95" s="9"/>
      <c r="V95" s="9"/>
      <c r="W95" s="9"/>
      <c r="X95" s="9"/>
      <c r="Y95" s="9"/>
      <c r="Z95" s="9"/>
      <c r="AA95" s="9"/>
    </row>
    <row r="96" spans="1:27" x14ac:dyDescent="0.25">
      <c r="A96" s="9"/>
      <c r="B96" s="9"/>
      <c r="C96" s="809"/>
      <c r="D96" s="690"/>
      <c r="E96" s="25" t="s">
        <v>197</v>
      </c>
      <c r="F96" s="190"/>
      <c r="G96" s="190"/>
      <c r="H96" s="9"/>
      <c r="I96" s="9"/>
      <c r="J96" s="9"/>
      <c r="K96" s="9"/>
      <c r="L96" s="9"/>
      <c r="M96" s="9"/>
      <c r="N96" s="9"/>
      <c r="O96" s="9"/>
      <c r="P96" s="9"/>
      <c r="Q96" s="9"/>
      <c r="R96" s="9"/>
      <c r="S96" s="9"/>
      <c r="T96" s="9"/>
      <c r="U96" s="9"/>
      <c r="V96" s="9"/>
      <c r="W96" s="9"/>
      <c r="X96" s="9"/>
      <c r="Y96" s="9"/>
      <c r="Z96" s="9"/>
      <c r="AA96" s="9"/>
    </row>
    <row r="97" spans="1:27" x14ac:dyDescent="0.25">
      <c r="A97" s="9"/>
      <c r="B97" s="9"/>
      <c r="C97" s="809"/>
      <c r="D97" s="807" t="s">
        <v>198</v>
      </c>
      <c r="E97" s="25" t="s">
        <v>196</v>
      </c>
      <c r="F97" s="190"/>
      <c r="G97" s="190"/>
      <c r="H97" s="9"/>
      <c r="I97" s="9"/>
      <c r="J97" s="9"/>
      <c r="K97" s="9"/>
      <c r="L97" s="9"/>
      <c r="M97" s="9"/>
      <c r="N97" s="9"/>
      <c r="O97" s="9"/>
      <c r="P97" s="9"/>
      <c r="Q97" s="9"/>
      <c r="R97" s="9"/>
      <c r="S97" s="9"/>
      <c r="T97" s="9"/>
      <c r="U97" s="9"/>
      <c r="V97" s="9"/>
      <c r="W97" s="9"/>
      <c r="X97" s="9"/>
      <c r="Y97" s="9"/>
      <c r="Z97" s="9"/>
      <c r="AA97" s="9"/>
    </row>
    <row r="98" spans="1:27" x14ac:dyDescent="0.25">
      <c r="A98" s="9"/>
      <c r="B98" s="9"/>
      <c r="C98" s="809"/>
      <c r="D98" s="690"/>
      <c r="E98" s="25" t="s">
        <v>197</v>
      </c>
      <c r="F98" s="190"/>
      <c r="G98" s="190"/>
      <c r="H98" s="9"/>
      <c r="I98" s="9"/>
      <c r="J98" s="9"/>
      <c r="K98" s="9"/>
      <c r="L98" s="9"/>
      <c r="M98" s="9"/>
      <c r="N98" s="9"/>
      <c r="O98" s="9"/>
      <c r="P98" s="9"/>
      <c r="Q98" s="9"/>
      <c r="R98" s="9"/>
      <c r="S98" s="9"/>
      <c r="T98" s="9"/>
      <c r="U98" s="9"/>
      <c r="V98" s="9"/>
      <c r="W98" s="9"/>
      <c r="X98" s="9"/>
      <c r="Y98" s="9"/>
      <c r="Z98" s="9"/>
      <c r="AA98" s="9"/>
    </row>
    <row r="99" spans="1:27" ht="30" x14ac:dyDescent="0.25">
      <c r="A99" s="518"/>
      <c r="B99" s="518"/>
      <c r="C99" s="809"/>
      <c r="D99" s="801" t="s">
        <v>491</v>
      </c>
      <c r="E99" s="563" t="s">
        <v>492</v>
      </c>
      <c r="F99" s="190"/>
      <c r="G99" s="190"/>
      <c r="H99" s="561"/>
      <c r="I99" s="561"/>
      <c r="J99" s="106"/>
      <c r="K99" s="106"/>
      <c r="L99" s="562"/>
      <c r="M99" s="518"/>
      <c r="N99" s="518"/>
      <c r="O99" s="518"/>
      <c r="P99" s="518"/>
      <c r="Q99" s="518"/>
      <c r="R99" s="518"/>
      <c r="S99" s="518"/>
      <c r="T99" s="518"/>
      <c r="U99" s="518"/>
      <c r="V99" s="518"/>
      <c r="W99" s="518"/>
      <c r="X99" s="518"/>
      <c r="Y99" s="518"/>
      <c r="Z99" s="518"/>
      <c r="AA99" s="518"/>
    </row>
    <row r="100" spans="1:27" ht="15.75" x14ac:dyDescent="0.25">
      <c r="A100" s="518"/>
      <c r="B100" s="518"/>
      <c r="C100" s="809"/>
      <c r="D100" s="802"/>
      <c r="E100" s="564" t="s">
        <v>493</v>
      </c>
      <c r="F100" s="190"/>
      <c r="G100" s="190"/>
      <c r="H100" s="561"/>
      <c r="I100" s="561"/>
      <c r="J100" s="106"/>
      <c r="K100" s="106"/>
      <c r="L100" s="562"/>
      <c r="M100" s="518"/>
      <c r="N100" s="518"/>
      <c r="O100" s="518"/>
      <c r="P100" s="518"/>
      <c r="Q100" s="518"/>
      <c r="R100" s="518"/>
      <c r="S100" s="518"/>
      <c r="T100" s="518"/>
      <c r="U100" s="518"/>
      <c r="V100" s="518"/>
      <c r="W100" s="518"/>
      <c r="X100" s="518"/>
      <c r="Y100" s="518"/>
      <c r="Z100" s="518"/>
      <c r="AA100" s="518"/>
    </row>
    <row r="101" spans="1:27" ht="45" x14ac:dyDescent="0.25">
      <c r="A101" s="518"/>
      <c r="B101" s="518"/>
      <c r="C101" s="809"/>
      <c r="D101" s="803"/>
      <c r="E101" s="564" t="s">
        <v>494</v>
      </c>
      <c r="F101" s="190"/>
      <c r="G101" s="190"/>
      <c r="H101" s="561"/>
      <c r="I101" s="561"/>
      <c r="J101" s="106"/>
      <c r="K101" s="106"/>
      <c r="L101" s="562"/>
      <c r="M101" s="518"/>
      <c r="N101" s="518"/>
      <c r="O101" s="518"/>
      <c r="P101" s="518"/>
      <c r="Q101" s="518"/>
      <c r="R101" s="518"/>
      <c r="S101" s="518"/>
      <c r="T101" s="518"/>
      <c r="U101" s="518"/>
      <c r="V101" s="518"/>
      <c r="W101" s="518"/>
      <c r="X101" s="518"/>
      <c r="Y101" s="518"/>
      <c r="Z101" s="518"/>
      <c r="AA101" s="518"/>
    </row>
    <row r="102" spans="1:27" x14ac:dyDescent="0.25">
      <c r="A102" s="9"/>
      <c r="B102" s="9"/>
      <c r="C102" s="809"/>
      <c r="D102" s="804" t="s">
        <v>199</v>
      </c>
      <c r="E102" s="688"/>
      <c r="F102" s="190"/>
      <c r="G102" s="190"/>
      <c r="H102" s="9"/>
      <c r="I102" s="9"/>
      <c r="J102" s="9"/>
      <c r="K102" s="9"/>
      <c r="L102" s="9"/>
      <c r="M102" s="9"/>
      <c r="N102" s="9"/>
      <c r="O102" s="9"/>
      <c r="P102" s="9"/>
      <c r="Q102" s="9"/>
      <c r="R102" s="9"/>
      <c r="S102" s="9"/>
      <c r="T102" s="9"/>
      <c r="U102" s="9"/>
      <c r="V102" s="9"/>
      <c r="W102" s="9"/>
      <c r="X102" s="9"/>
      <c r="Y102" s="9"/>
      <c r="Z102" s="9"/>
      <c r="AA102" s="9"/>
    </row>
    <row r="103" spans="1:27" x14ac:dyDescent="0.25">
      <c r="A103" s="9"/>
      <c r="B103" s="9"/>
      <c r="C103" s="809"/>
      <c r="D103" s="804" t="s">
        <v>200</v>
      </c>
      <c r="E103" s="688"/>
      <c r="F103" s="190"/>
      <c r="G103" s="190"/>
      <c r="H103" s="9"/>
      <c r="I103" s="9"/>
      <c r="J103" s="9"/>
      <c r="K103" s="9"/>
      <c r="L103" s="9"/>
      <c r="M103" s="9"/>
      <c r="N103" s="9"/>
      <c r="O103" s="9"/>
      <c r="P103" s="9"/>
      <c r="Q103" s="9"/>
      <c r="R103" s="9"/>
      <c r="S103" s="9"/>
      <c r="T103" s="9"/>
      <c r="U103" s="9"/>
      <c r="V103" s="9"/>
      <c r="W103" s="9"/>
      <c r="X103" s="9"/>
      <c r="Y103" s="9"/>
      <c r="Z103" s="9"/>
      <c r="AA103" s="9"/>
    </row>
    <row r="104" spans="1:27" x14ac:dyDescent="0.25">
      <c r="A104" s="9"/>
      <c r="B104" s="9"/>
      <c r="C104" s="809"/>
      <c r="D104" s="804" t="s">
        <v>201</v>
      </c>
      <c r="E104" s="688"/>
      <c r="F104" s="190"/>
      <c r="G104" s="190"/>
      <c r="H104" s="9"/>
      <c r="I104" s="9"/>
      <c r="J104" s="9"/>
      <c r="K104" s="9"/>
      <c r="L104" s="9"/>
      <c r="M104" s="9"/>
      <c r="N104" s="9"/>
      <c r="O104" s="9"/>
      <c r="P104" s="9"/>
      <c r="Q104" s="9"/>
      <c r="R104" s="9"/>
      <c r="S104" s="9"/>
      <c r="T104" s="9"/>
      <c r="U104" s="9"/>
      <c r="V104" s="9"/>
      <c r="W104" s="9"/>
      <c r="X104" s="9"/>
      <c r="Y104" s="9"/>
      <c r="Z104" s="9"/>
      <c r="AA104" s="9"/>
    </row>
    <row r="105" spans="1:27" x14ac:dyDescent="0.25">
      <c r="A105" s="9"/>
      <c r="B105" s="9"/>
      <c r="C105" s="809"/>
      <c r="D105" s="804" t="s">
        <v>202</v>
      </c>
      <c r="E105" s="688"/>
      <c r="F105" s="190"/>
      <c r="G105" s="190"/>
      <c r="H105" s="9"/>
      <c r="I105" s="9"/>
      <c r="J105" s="9"/>
      <c r="K105" s="9"/>
      <c r="L105" s="9"/>
      <c r="M105" s="9"/>
      <c r="N105" s="9"/>
      <c r="O105" s="9"/>
      <c r="P105" s="9"/>
      <c r="Q105" s="9"/>
      <c r="R105" s="9"/>
      <c r="S105" s="9"/>
      <c r="T105" s="9"/>
      <c r="U105" s="9"/>
      <c r="V105" s="9"/>
      <c r="W105" s="9"/>
      <c r="X105" s="9"/>
      <c r="Y105" s="9"/>
      <c r="Z105" s="9"/>
      <c r="AA105" s="9"/>
    </row>
    <row r="106" spans="1:27" x14ac:dyDescent="0.25">
      <c r="A106" s="9"/>
      <c r="B106" s="9"/>
      <c r="C106" s="810"/>
      <c r="D106" s="805" t="s">
        <v>203</v>
      </c>
      <c r="E106" s="806"/>
      <c r="F106" s="191"/>
      <c r="G106" s="191"/>
      <c r="H106" s="9"/>
      <c r="I106" s="9"/>
      <c r="J106" s="9"/>
      <c r="K106" s="9"/>
      <c r="L106" s="9"/>
      <c r="M106" s="9"/>
      <c r="N106" s="9"/>
      <c r="O106" s="9"/>
      <c r="P106" s="9"/>
      <c r="Q106" s="9"/>
      <c r="R106" s="9"/>
      <c r="S106" s="9"/>
      <c r="T106" s="9"/>
      <c r="U106" s="9"/>
      <c r="V106" s="9"/>
      <c r="W106" s="9"/>
      <c r="X106" s="9"/>
      <c r="Y106" s="9"/>
      <c r="Z106" s="9"/>
      <c r="AA106" s="9"/>
    </row>
    <row r="107" spans="1:27" x14ac:dyDescent="0.25">
      <c r="A107" s="9"/>
      <c r="B107" s="9"/>
      <c r="C107" s="808">
        <f>C95+1</f>
        <v>9</v>
      </c>
      <c r="D107" s="807" t="s">
        <v>195</v>
      </c>
      <c r="E107" s="25" t="s">
        <v>196</v>
      </c>
      <c r="F107" s="190"/>
      <c r="G107" s="190"/>
      <c r="H107" s="9"/>
      <c r="I107" s="9"/>
      <c r="J107" s="9"/>
      <c r="K107" s="9"/>
      <c r="L107" s="9"/>
      <c r="M107" s="9"/>
      <c r="N107" s="9"/>
      <c r="O107" s="9"/>
      <c r="P107" s="9"/>
      <c r="Q107" s="9"/>
      <c r="R107" s="9"/>
      <c r="S107" s="9"/>
      <c r="T107" s="9"/>
      <c r="U107" s="9"/>
      <c r="V107" s="9"/>
      <c r="W107" s="9"/>
      <c r="X107" s="9"/>
      <c r="Y107" s="9"/>
      <c r="Z107" s="9"/>
      <c r="AA107" s="9"/>
    </row>
    <row r="108" spans="1:27" x14ac:dyDescent="0.25">
      <c r="A108" s="9"/>
      <c r="B108" s="9"/>
      <c r="C108" s="809"/>
      <c r="D108" s="690"/>
      <c r="E108" s="25" t="s">
        <v>197</v>
      </c>
      <c r="F108" s="190"/>
      <c r="G108" s="190"/>
      <c r="H108" s="9"/>
      <c r="I108" s="9"/>
      <c r="J108" s="9"/>
      <c r="K108" s="9"/>
      <c r="L108" s="9"/>
      <c r="M108" s="9"/>
      <c r="N108" s="9"/>
      <c r="O108" s="9"/>
      <c r="P108" s="9"/>
      <c r="Q108" s="9"/>
      <c r="R108" s="9"/>
      <c r="S108" s="9"/>
      <c r="T108" s="9"/>
      <c r="U108" s="9"/>
      <c r="V108" s="9"/>
      <c r="W108" s="9"/>
      <c r="X108" s="9"/>
      <c r="Y108" s="9"/>
      <c r="Z108" s="9"/>
      <c r="AA108" s="9"/>
    </row>
    <row r="109" spans="1:27" x14ac:dyDescent="0.25">
      <c r="A109" s="9"/>
      <c r="B109" s="9"/>
      <c r="C109" s="809"/>
      <c r="D109" s="807" t="s">
        <v>198</v>
      </c>
      <c r="E109" s="25" t="s">
        <v>196</v>
      </c>
      <c r="F109" s="190"/>
      <c r="G109" s="190"/>
      <c r="H109" s="9"/>
      <c r="I109" s="9"/>
      <c r="J109" s="9"/>
      <c r="K109" s="9"/>
      <c r="L109" s="9"/>
      <c r="M109" s="9"/>
      <c r="N109" s="9"/>
      <c r="O109" s="9"/>
      <c r="P109" s="9"/>
      <c r="Q109" s="9"/>
      <c r="R109" s="9"/>
      <c r="S109" s="9"/>
      <c r="T109" s="9"/>
      <c r="U109" s="9"/>
      <c r="V109" s="9"/>
      <c r="W109" s="9"/>
      <c r="X109" s="9"/>
      <c r="Y109" s="9"/>
      <c r="Z109" s="9"/>
      <c r="AA109" s="9"/>
    </row>
    <row r="110" spans="1:27" x14ac:dyDescent="0.25">
      <c r="A110" s="9"/>
      <c r="B110" s="9"/>
      <c r="C110" s="809"/>
      <c r="D110" s="690"/>
      <c r="E110" s="25" t="s">
        <v>197</v>
      </c>
      <c r="F110" s="190"/>
      <c r="G110" s="190"/>
      <c r="H110" s="9"/>
      <c r="I110" s="9"/>
      <c r="J110" s="9"/>
      <c r="K110" s="9"/>
      <c r="L110" s="9"/>
      <c r="M110" s="9"/>
      <c r="N110" s="9"/>
      <c r="O110" s="9"/>
      <c r="P110" s="9"/>
      <c r="Q110" s="9"/>
      <c r="R110" s="9"/>
      <c r="S110" s="9"/>
      <c r="T110" s="9"/>
      <c r="U110" s="9"/>
      <c r="V110" s="9"/>
      <c r="W110" s="9"/>
      <c r="X110" s="9"/>
      <c r="Y110" s="9"/>
      <c r="Z110" s="9"/>
      <c r="AA110" s="9"/>
    </row>
    <row r="111" spans="1:27" ht="30" x14ac:dyDescent="0.25">
      <c r="A111" s="518"/>
      <c r="B111" s="518"/>
      <c r="C111" s="809"/>
      <c r="D111" s="801" t="s">
        <v>491</v>
      </c>
      <c r="E111" s="563" t="s">
        <v>492</v>
      </c>
      <c r="F111" s="190"/>
      <c r="G111" s="190"/>
      <c r="H111" s="561"/>
      <c r="I111" s="561"/>
      <c r="J111" s="106"/>
      <c r="K111" s="106"/>
      <c r="L111" s="562"/>
      <c r="M111" s="518"/>
      <c r="N111" s="518"/>
      <c r="O111" s="518"/>
      <c r="P111" s="518"/>
      <c r="Q111" s="518"/>
      <c r="R111" s="518"/>
      <c r="S111" s="518"/>
      <c r="T111" s="518"/>
      <c r="U111" s="518"/>
      <c r="V111" s="518"/>
      <c r="W111" s="518"/>
      <c r="X111" s="518"/>
      <c r="Y111" s="518"/>
      <c r="Z111" s="518"/>
      <c r="AA111" s="518"/>
    </row>
    <row r="112" spans="1:27" ht="15.75" x14ac:dyDescent="0.25">
      <c r="A112" s="518"/>
      <c r="B112" s="518"/>
      <c r="C112" s="809"/>
      <c r="D112" s="802"/>
      <c r="E112" s="564" t="s">
        <v>493</v>
      </c>
      <c r="F112" s="190"/>
      <c r="G112" s="190"/>
      <c r="H112" s="561"/>
      <c r="I112" s="561"/>
      <c r="J112" s="106"/>
      <c r="K112" s="106"/>
      <c r="L112" s="562"/>
      <c r="M112" s="518"/>
      <c r="N112" s="518"/>
      <c r="O112" s="518"/>
      <c r="P112" s="518"/>
      <c r="Q112" s="518"/>
      <c r="R112" s="518"/>
      <c r="S112" s="518"/>
      <c r="T112" s="518"/>
      <c r="U112" s="518"/>
      <c r="V112" s="518"/>
      <c r="W112" s="518"/>
      <c r="X112" s="518"/>
      <c r="Y112" s="518"/>
      <c r="Z112" s="518"/>
      <c r="AA112" s="518"/>
    </row>
    <row r="113" spans="1:27" ht="45" x14ac:dyDescent="0.25">
      <c r="A113" s="518"/>
      <c r="B113" s="518"/>
      <c r="C113" s="809"/>
      <c r="D113" s="803"/>
      <c r="E113" s="564" t="s">
        <v>494</v>
      </c>
      <c r="F113" s="190"/>
      <c r="G113" s="190"/>
      <c r="H113" s="561"/>
      <c r="I113" s="561"/>
      <c r="J113" s="106"/>
      <c r="K113" s="106"/>
      <c r="L113" s="562"/>
      <c r="M113" s="518"/>
      <c r="N113" s="518"/>
      <c r="O113" s="518"/>
      <c r="P113" s="518"/>
      <c r="Q113" s="518"/>
      <c r="R113" s="518"/>
      <c r="S113" s="518"/>
      <c r="T113" s="518"/>
      <c r="U113" s="518"/>
      <c r="V113" s="518"/>
      <c r="W113" s="518"/>
      <c r="X113" s="518"/>
      <c r="Y113" s="518"/>
      <c r="Z113" s="518"/>
      <c r="AA113" s="518"/>
    </row>
    <row r="114" spans="1:27" x14ac:dyDescent="0.25">
      <c r="A114" s="9"/>
      <c r="B114" s="9"/>
      <c r="C114" s="809"/>
      <c r="D114" s="804" t="s">
        <v>199</v>
      </c>
      <c r="E114" s="688"/>
      <c r="F114" s="190"/>
      <c r="G114" s="190"/>
      <c r="H114" s="9"/>
      <c r="I114" s="9"/>
      <c r="J114" s="9"/>
      <c r="K114" s="9"/>
      <c r="L114" s="9"/>
      <c r="M114" s="9"/>
      <c r="N114" s="9"/>
      <c r="O114" s="9"/>
      <c r="P114" s="9"/>
      <c r="Q114" s="9"/>
      <c r="R114" s="9"/>
      <c r="S114" s="9"/>
      <c r="T114" s="9"/>
      <c r="U114" s="9"/>
      <c r="V114" s="9"/>
      <c r="W114" s="9"/>
      <c r="X114" s="9"/>
      <c r="Y114" s="9"/>
      <c r="Z114" s="9"/>
      <c r="AA114" s="9"/>
    </row>
    <row r="115" spans="1:27" x14ac:dyDescent="0.25">
      <c r="A115" s="9"/>
      <c r="B115" s="9"/>
      <c r="C115" s="809"/>
      <c r="D115" s="804" t="s">
        <v>200</v>
      </c>
      <c r="E115" s="688"/>
      <c r="F115" s="190"/>
      <c r="G115" s="190"/>
      <c r="H115" s="9"/>
      <c r="I115" s="9"/>
      <c r="J115" s="9"/>
      <c r="K115" s="9"/>
      <c r="L115" s="9"/>
      <c r="M115" s="9"/>
      <c r="N115" s="9"/>
      <c r="O115" s="9"/>
      <c r="P115" s="9"/>
      <c r="Q115" s="9"/>
      <c r="R115" s="9"/>
      <c r="S115" s="9"/>
      <c r="T115" s="9"/>
      <c r="U115" s="9"/>
      <c r="V115" s="9"/>
      <c r="W115" s="9"/>
      <c r="X115" s="9"/>
      <c r="Y115" s="9"/>
      <c r="Z115" s="9"/>
      <c r="AA115" s="9"/>
    </row>
    <row r="116" spans="1:27" x14ac:dyDescent="0.25">
      <c r="A116" s="9"/>
      <c r="B116" s="9"/>
      <c r="C116" s="809"/>
      <c r="D116" s="804" t="s">
        <v>201</v>
      </c>
      <c r="E116" s="688"/>
      <c r="F116" s="190"/>
      <c r="G116" s="190"/>
      <c r="H116" s="9"/>
      <c r="I116" s="9"/>
      <c r="J116" s="9"/>
      <c r="K116" s="9"/>
      <c r="L116" s="9"/>
      <c r="M116" s="9"/>
      <c r="N116" s="9"/>
      <c r="O116" s="9"/>
      <c r="P116" s="9"/>
      <c r="Q116" s="9"/>
      <c r="R116" s="9"/>
      <c r="S116" s="9"/>
      <c r="T116" s="9"/>
      <c r="U116" s="9"/>
      <c r="V116" s="9"/>
      <c r="W116" s="9"/>
      <c r="X116" s="9"/>
      <c r="Y116" s="9"/>
      <c r="Z116" s="9"/>
      <c r="AA116" s="9"/>
    </row>
    <row r="117" spans="1:27" x14ac:dyDescent="0.25">
      <c r="A117" s="9"/>
      <c r="B117" s="9"/>
      <c r="C117" s="809"/>
      <c r="D117" s="804" t="s">
        <v>202</v>
      </c>
      <c r="E117" s="688"/>
      <c r="F117" s="190"/>
      <c r="G117" s="190"/>
      <c r="H117" s="9"/>
      <c r="I117" s="9"/>
      <c r="J117" s="9"/>
      <c r="K117" s="9"/>
      <c r="L117" s="9"/>
      <c r="M117" s="9"/>
      <c r="N117" s="9"/>
      <c r="O117" s="9"/>
      <c r="P117" s="9"/>
      <c r="Q117" s="9"/>
      <c r="R117" s="9"/>
      <c r="S117" s="9"/>
      <c r="T117" s="9"/>
      <c r="U117" s="9"/>
      <c r="V117" s="9"/>
      <c r="W117" s="9"/>
      <c r="X117" s="9"/>
      <c r="Y117" s="9"/>
      <c r="Z117" s="9"/>
      <c r="AA117" s="9"/>
    </row>
    <row r="118" spans="1:27" x14ac:dyDescent="0.25">
      <c r="A118" s="9"/>
      <c r="B118" s="9"/>
      <c r="C118" s="810"/>
      <c r="D118" s="805" t="s">
        <v>203</v>
      </c>
      <c r="E118" s="806"/>
      <c r="F118" s="191"/>
      <c r="G118" s="191"/>
      <c r="H118" s="9"/>
      <c r="I118" s="9"/>
      <c r="J118" s="9"/>
      <c r="K118" s="9"/>
      <c r="L118" s="9"/>
      <c r="M118" s="9"/>
      <c r="N118" s="9"/>
      <c r="O118" s="9"/>
      <c r="P118" s="9"/>
      <c r="Q118" s="9"/>
      <c r="R118" s="9"/>
      <c r="S118" s="9"/>
      <c r="T118" s="9"/>
      <c r="U118" s="9"/>
      <c r="V118" s="9"/>
      <c r="W118" s="9"/>
      <c r="X118" s="9"/>
      <c r="Y118" s="9"/>
      <c r="Z118" s="9"/>
      <c r="AA118" s="9"/>
    </row>
    <row r="119" spans="1:27" x14ac:dyDescent="0.25">
      <c r="A119" s="9"/>
      <c r="B119" s="9"/>
      <c r="C119" s="808">
        <f>C107+1</f>
        <v>10</v>
      </c>
      <c r="D119" s="807" t="s">
        <v>195</v>
      </c>
      <c r="E119" s="25" t="s">
        <v>196</v>
      </c>
      <c r="F119" s="190"/>
      <c r="G119" s="190"/>
      <c r="H119" s="9"/>
      <c r="I119" s="9"/>
      <c r="J119" s="9"/>
      <c r="K119" s="9"/>
      <c r="L119" s="9"/>
      <c r="M119" s="9"/>
      <c r="N119" s="9"/>
      <c r="O119" s="9"/>
      <c r="P119" s="9"/>
      <c r="Q119" s="9"/>
      <c r="R119" s="9"/>
      <c r="S119" s="9"/>
      <c r="T119" s="9"/>
      <c r="U119" s="9"/>
      <c r="V119" s="9"/>
      <c r="W119" s="9"/>
      <c r="X119" s="9"/>
      <c r="Y119" s="9"/>
      <c r="Z119" s="9"/>
      <c r="AA119" s="9"/>
    </row>
    <row r="120" spans="1:27" x14ac:dyDescent="0.25">
      <c r="A120" s="9"/>
      <c r="B120" s="9"/>
      <c r="C120" s="809"/>
      <c r="D120" s="690"/>
      <c r="E120" s="25" t="s">
        <v>197</v>
      </c>
      <c r="F120" s="190"/>
      <c r="G120" s="190"/>
      <c r="H120" s="9"/>
      <c r="I120" s="9"/>
      <c r="J120" s="9"/>
      <c r="K120" s="9"/>
      <c r="L120" s="9"/>
      <c r="M120" s="9"/>
      <c r="N120" s="9"/>
      <c r="O120" s="9"/>
      <c r="P120" s="9"/>
      <c r="Q120" s="9"/>
      <c r="R120" s="9"/>
      <c r="S120" s="9"/>
      <c r="T120" s="9"/>
      <c r="U120" s="9"/>
      <c r="V120" s="9"/>
      <c r="W120" s="9"/>
      <c r="X120" s="9"/>
      <c r="Y120" s="9"/>
      <c r="Z120" s="9"/>
      <c r="AA120" s="9"/>
    </row>
    <row r="121" spans="1:27" x14ac:dyDescent="0.25">
      <c r="A121" s="9"/>
      <c r="B121" s="9"/>
      <c r="C121" s="809"/>
      <c r="D121" s="807" t="s">
        <v>198</v>
      </c>
      <c r="E121" s="25" t="s">
        <v>196</v>
      </c>
      <c r="F121" s="190"/>
      <c r="G121" s="190"/>
      <c r="H121" s="9"/>
      <c r="I121" s="9"/>
      <c r="J121" s="9"/>
      <c r="K121" s="9"/>
      <c r="L121" s="9"/>
      <c r="M121" s="9"/>
      <c r="N121" s="9"/>
      <c r="O121" s="9"/>
      <c r="P121" s="9"/>
      <c r="Q121" s="9"/>
      <c r="R121" s="9"/>
      <c r="S121" s="9"/>
      <c r="T121" s="9"/>
      <c r="U121" s="9"/>
      <c r="V121" s="9"/>
      <c r="W121" s="9"/>
      <c r="X121" s="9"/>
      <c r="Y121" s="9"/>
      <c r="Z121" s="9"/>
      <c r="AA121" s="9"/>
    </row>
    <row r="122" spans="1:27" x14ac:dyDescent="0.25">
      <c r="A122" s="9"/>
      <c r="B122" s="9"/>
      <c r="C122" s="809"/>
      <c r="D122" s="690"/>
      <c r="E122" s="25" t="s">
        <v>197</v>
      </c>
      <c r="F122" s="190"/>
      <c r="G122" s="190"/>
      <c r="H122" s="9"/>
      <c r="I122" s="9"/>
      <c r="J122" s="9"/>
      <c r="K122" s="9"/>
      <c r="L122" s="9"/>
      <c r="M122" s="9"/>
      <c r="N122" s="9"/>
      <c r="O122" s="9"/>
      <c r="P122" s="9"/>
      <c r="Q122" s="9"/>
      <c r="R122" s="9"/>
      <c r="S122" s="9"/>
      <c r="T122" s="9"/>
      <c r="U122" s="9"/>
      <c r="V122" s="9"/>
      <c r="W122" s="9"/>
      <c r="X122" s="9"/>
      <c r="Y122" s="9"/>
      <c r="Z122" s="9"/>
      <c r="AA122" s="9"/>
    </row>
    <row r="123" spans="1:27" ht="30" x14ac:dyDescent="0.25">
      <c r="A123" s="518"/>
      <c r="B123" s="518"/>
      <c r="C123" s="809"/>
      <c r="D123" s="801" t="s">
        <v>491</v>
      </c>
      <c r="E123" s="563" t="s">
        <v>492</v>
      </c>
      <c r="F123" s="190"/>
      <c r="G123" s="190"/>
      <c r="H123" s="561"/>
      <c r="I123" s="561"/>
      <c r="J123" s="106"/>
      <c r="K123" s="106"/>
      <c r="L123" s="562"/>
      <c r="M123" s="518"/>
      <c r="N123" s="518"/>
      <c r="O123" s="518"/>
      <c r="P123" s="518"/>
      <c r="Q123" s="518"/>
      <c r="R123" s="518"/>
      <c r="S123" s="518"/>
      <c r="T123" s="518"/>
      <c r="U123" s="518"/>
      <c r="V123" s="518"/>
      <c r="W123" s="518"/>
      <c r="X123" s="518"/>
      <c r="Y123" s="518"/>
      <c r="Z123" s="518"/>
      <c r="AA123" s="518"/>
    </row>
    <row r="124" spans="1:27" ht="15.75" x14ac:dyDescent="0.25">
      <c r="A124" s="518"/>
      <c r="B124" s="518"/>
      <c r="C124" s="809"/>
      <c r="D124" s="802"/>
      <c r="E124" s="564" t="s">
        <v>493</v>
      </c>
      <c r="F124" s="190"/>
      <c r="G124" s="190"/>
      <c r="H124" s="561"/>
      <c r="I124" s="561"/>
      <c r="J124" s="106"/>
      <c r="K124" s="106"/>
      <c r="L124" s="562"/>
      <c r="M124" s="518"/>
      <c r="N124" s="518"/>
      <c r="O124" s="518"/>
      <c r="P124" s="518"/>
      <c r="Q124" s="518"/>
      <c r="R124" s="518"/>
      <c r="S124" s="518"/>
      <c r="T124" s="518"/>
      <c r="U124" s="518"/>
      <c r="V124" s="518"/>
      <c r="W124" s="518"/>
      <c r="X124" s="518"/>
      <c r="Y124" s="518"/>
      <c r="Z124" s="518"/>
      <c r="AA124" s="518"/>
    </row>
    <row r="125" spans="1:27" ht="45" x14ac:dyDescent="0.25">
      <c r="A125" s="518"/>
      <c r="B125" s="518"/>
      <c r="C125" s="809"/>
      <c r="D125" s="803"/>
      <c r="E125" s="564" t="s">
        <v>494</v>
      </c>
      <c r="F125" s="190"/>
      <c r="G125" s="190"/>
      <c r="H125" s="561"/>
      <c r="I125" s="561"/>
      <c r="J125" s="106"/>
      <c r="K125" s="106"/>
      <c r="L125" s="562"/>
      <c r="M125" s="518"/>
      <c r="N125" s="518"/>
      <c r="O125" s="518"/>
      <c r="P125" s="518"/>
      <c r="Q125" s="518"/>
      <c r="R125" s="518"/>
      <c r="S125" s="518"/>
      <c r="T125" s="518"/>
      <c r="U125" s="518"/>
      <c r="V125" s="518"/>
      <c r="W125" s="518"/>
      <c r="X125" s="518"/>
      <c r="Y125" s="518"/>
      <c r="Z125" s="518"/>
      <c r="AA125" s="518"/>
    </row>
    <row r="126" spans="1:27" x14ac:dyDescent="0.25">
      <c r="A126" s="9"/>
      <c r="B126" s="9"/>
      <c r="C126" s="809"/>
      <c r="D126" s="804" t="s">
        <v>199</v>
      </c>
      <c r="E126" s="688"/>
      <c r="F126" s="190"/>
      <c r="G126" s="190"/>
      <c r="H126" s="9"/>
      <c r="I126" s="9"/>
      <c r="J126" s="9"/>
      <c r="K126" s="9"/>
      <c r="L126" s="9"/>
      <c r="M126" s="9"/>
      <c r="N126" s="9"/>
      <c r="O126" s="9"/>
      <c r="P126" s="9"/>
      <c r="Q126" s="9"/>
      <c r="R126" s="9"/>
      <c r="S126" s="9"/>
      <c r="T126" s="9"/>
      <c r="U126" s="9"/>
      <c r="V126" s="9"/>
      <c r="W126" s="9"/>
      <c r="X126" s="9"/>
      <c r="Y126" s="9"/>
      <c r="Z126" s="9"/>
      <c r="AA126" s="9"/>
    </row>
    <row r="127" spans="1:27" x14ac:dyDescent="0.25">
      <c r="A127" s="9"/>
      <c r="B127" s="9"/>
      <c r="C127" s="809"/>
      <c r="D127" s="804" t="s">
        <v>200</v>
      </c>
      <c r="E127" s="688"/>
      <c r="F127" s="190"/>
      <c r="G127" s="190"/>
      <c r="H127" s="9"/>
      <c r="I127" s="9"/>
      <c r="J127" s="9"/>
      <c r="K127" s="9"/>
      <c r="L127" s="9"/>
      <c r="M127" s="9"/>
      <c r="N127" s="9"/>
      <c r="O127" s="9"/>
      <c r="P127" s="9"/>
      <c r="Q127" s="9"/>
      <c r="R127" s="9"/>
      <c r="S127" s="9"/>
      <c r="T127" s="9"/>
      <c r="U127" s="9"/>
      <c r="V127" s="9"/>
      <c r="W127" s="9"/>
      <c r="X127" s="9"/>
      <c r="Y127" s="9"/>
      <c r="Z127" s="9"/>
      <c r="AA127" s="9"/>
    </row>
    <row r="128" spans="1:27" x14ac:dyDescent="0.25">
      <c r="A128" s="9"/>
      <c r="B128" s="9"/>
      <c r="C128" s="809"/>
      <c r="D128" s="804" t="s">
        <v>201</v>
      </c>
      <c r="E128" s="688"/>
      <c r="F128" s="190"/>
      <c r="G128" s="190"/>
      <c r="H128" s="9"/>
      <c r="I128" s="9"/>
      <c r="J128" s="9"/>
      <c r="K128" s="9"/>
      <c r="L128" s="9"/>
      <c r="M128" s="9"/>
      <c r="N128" s="9"/>
      <c r="O128" s="9"/>
      <c r="P128" s="9"/>
      <c r="Q128" s="9"/>
      <c r="R128" s="9"/>
      <c r="S128" s="9"/>
      <c r="T128" s="9"/>
      <c r="U128" s="9"/>
      <c r="V128" s="9"/>
      <c r="W128" s="9"/>
      <c r="X128" s="9"/>
      <c r="Y128" s="9"/>
      <c r="Z128" s="9"/>
      <c r="AA128" s="9"/>
    </row>
    <row r="129" spans="1:27" x14ac:dyDescent="0.25">
      <c r="A129" s="9"/>
      <c r="B129" s="9"/>
      <c r="C129" s="809"/>
      <c r="D129" s="804" t="s">
        <v>202</v>
      </c>
      <c r="E129" s="688"/>
      <c r="F129" s="190"/>
      <c r="G129" s="190"/>
      <c r="H129" s="9"/>
      <c r="I129" s="9"/>
      <c r="J129" s="9"/>
      <c r="K129" s="9"/>
      <c r="L129" s="9"/>
      <c r="M129" s="9"/>
      <c r="N129" s="9"/>
      <c r="O129" s="9"/>
      <c r="P129" s="9"/>
      <c r="Q129" s="9"/>
      <c r="R129" s="9"/>
      <c r="S129" s="9"/>
      <c r="T129" s="9"/>
      <c r="U129" s="9"/>
      <c r="V129" s="9"/>
      <c r="W129" s="9"/>
      <c r="X129" s="9"/>
      <c r="Y129" s="9"/>
      <c r="Z129" s="9"/>
      <c r="AA129" s="9"/>
    </row>
    <row r="130" spans="1:27" x14ac:dyDescent="0.25">
      <c r="A130" s="9"/>
      <c r="B130" s="9"/>
      <c r="C130" s="810"/>
      <c r="D130" s="805" t="s">
        <v>203</v>
      </c>
      <c r="E130" s="806"/>
      <c r="F130" s="191"/>
      <c r="G130" s="191"/>
      <c r="H130" s="9"/>
      <c r="I130" s="9"/>
      <c r="J130" s="9"/>
      <c r="K130" s="9"/>
      <c r="L130" s="9"/>
      <c r="M130" s="9"/>
      <c r="N130" s="9"/>
      <c r="O130" s="9"/>
      <c r="P130" s="9"/>
      <c r="Q130" s="9"/>
      <c r="R130" s="9"/>
      <c r="S130" s="9"/>
      <c r="T130" s="9"/>
      <c r="U130" s="9"/>
      <c r="V130" s="9"/>
      <c r="W130" s="9"/>
      <c r="X130" s="9"/>
      <c r="Y130" s="9"/>
      <c r="Z130" s="9"/>
      <c r="AA130" s="9"/>
    </row>
    <row r="131" spans="1:27" x14ac:dyDescent="0.25">
      <c r="A131" s="9"/>
      <c r="B131" s="29"/>
      <c r="C131" s="808">
        <f>C119+1</f>
        <v>11</v>
      </c>
      <c r="D131" s="807" t="s">
        <v>195</v>
      </c>
      <c r="E131" s="25" t="s">
        <v>196</v>
      </c>
      <c r="F131" s="190"/>
      <c r="G131" s="190"/>
      <c r="H131" s="18"/>
      <c r="I131" s="9"/>
      <c r="J131" s="9"/>
      <c r="K131" s="9"/>
      <c r="L131" s="9"/>
      <c r="M131" s="9"/>
      <c r="N131" s="9"/>
      <c r="O131" s="9"/>
      <c r="P131" s="9"/>
      <c r="Q131" s="9"/>
      <c r="R131" s="9"/>
      <c r="S131" s="9"/>
      <c r="T131" s="9"/>
      <c r="U131" s="9"/>
      <c r="V131" s="9"/>
      <c r="W131" s="9"/>
      <c r="X131" s="9"/>
      <c r="Y131" s="9"/>
      <c r="Z131" s="9"/>
      <c r="AA131" s="9"/>
    </row>
    <row r="132" spans="1:27" x14ac:dyDescent="0.25">
      <c r="A132" s="30"/>
      <c r="B132" s="31"/>
      <c r="C132" s="809"/>
      <c r="D132" s="690"/>
      <c r="E132" s="25" t="s">
        <v>197</v>
      </c>
      <c r="F132" s="190"/>
      <c r="G132" s="190"/>
      <c r="H132" s="30"/>
      <c r="I132" s="30"/>
      <c r="J132" s="30"/>
      <c r="K132" s="30"/>
      <c r="L132" s="30"/>
      <c r="M132" s="30"/>
      <c r="N132" s="30"/>
      <c r="O132" s="30"/>
      <c r="P132" s="30"/>
      <c r="Q132" s="30"/>
      <c r="R132" s="30"/>
      <c r="S132" s="30"/>
      <c r="T132" s="30"/>
      <c r="U132" s="30"/>
      <c r="V132" s="30"/>
      <c r="W132" s="30"/>
      <c r="X132" s="30"/>
      <c r="Y132" s="30"/>
      <c r="Z132" s="30"/>
      <c r="AA132" s="30"/>
    </row>
    <row r="133" spans="1:27" x14ac:dyDescent="0.25">
      <c r="A133" s="9"/>
      <c r="B133" s="9"/>
      <c r="C133" s="809"/>
      <c r="D133" s="807" t="s">
        <v>198</v>
      </c>
      <c r="E133" s="25" t="s">
        <v>196</v>
      </c>
      <c r="F133" s="190"/>
      <c r="G133" s="190"/>
      <c r="H133" s="9"/>
      <c r="I133" s="9"/>
      <c r="J133" s="9"/>
      <c r="K133" s="9"/>
      <c r="L133" s="9"/>
      <c r="M133" s="9"/>
      <c r="N133" s="9"/>
      <c r="O133" s="9"/>
      <c r="P133" s="9"/>
      <c r="Q133" s="9"/>
      <c r="R133" s="9"/>
      <c r="S133" s="9"/>
      <c r="T133" s="9"/>
      <c r="U133" s="9"/>
      <c r="V133" s="9"/>
      <c r="W133" s="9"/>
      <c r="X133" s="9"/>
      <c r="Y133" s="9"/>
      <c r="Z133" s="9"/>
      <c r="AA133" s="9"/>
    </row>
    <row r="134" spans="1:27" x14ac:dyDescent="0.25">
      <c r="A134" s="9"/>
      <c r="B134" s="9"/>
      <c r="C134" s="809"/>
      <c r="D134" s="690"/>
      <c r="E134" s="25" t="s">
        <v>197</v>
      </c>
      <c r="F134" s="190"/>
      <c r="G134" s="190"/>
      <c r="H134" s="9"/>
      <c r="I134" s="9"/>
      <c r="J134" s="9"/>
      <c r="K134" s="9"/>
      <c r="L134" s="9"/>
      <c r="M134" s="9"/>
      <c r="N134" s="9"/>
      <c r="O134" s="9"/>
      <c r="P134" s="9"/>
      <c r="Q134" s="9"/>
      <c r="R134" s="9"/>
      <c r="S134" s="9"/>
      <c r="T134" s="9"/>
      <c r="U134" s="9"/>
      <c r="V134" s="9"/>
      <c r="W134" s="9"/>
      <c r="X134" s="9"/>
      <c r="Y134" s="9"/>
      <c r="Z134" s="9"/>
      <c r="AA134" s="9"/>
    </row>
    <row r="135" spans="1:27" ht="30" x14ac:dyDescent="0.25">
      <c r="A135" s="518"/>
      <c r="B135" s="518"/>
      <c r="C135" s="809"/>
      <c r="D135" s="801" t="s">
        <v>491</v>
      </c>
      <c r="E135" s="563" t="s">
        <v>492</v>
      </c>
      <c r="F135" s="190"/>
      <c r="G135" s="190"/>
      <c r="H135" s="561"/>
      <c r="I135" s="561"/>
      <c r="J135" s="106"/>
      <c r="K135" s="106"/>
      <c r="L135" s="562"/>
      <c r="M135" s="518"/>
      <c r="N135" s="518"/>
      <c r="O135" s="518"/>
      <c r="P135" s="518"/>
      <c r="Q135" s="518"/>
      <c r="R135" s="518"/>
      <c r="S135" s="518"/>
      <c r="T135" s="518"/>
      <c r="U135" s="518"/>
      <c r="V135" s="518"/>
      <c r="W135" s="518"/>
      <c r="X135" s="518"/>
      <c r="Y135" s="518"/>
      <c r="Z135" s="518"/>
      <c r="AA135" s="518"/>
    </row>
    <row r="136" spans="1:27" ht="15.75" x14ac:dyDescent="0.25">
      <c r="A136" s="518"/>
      <c r="B136" s="518"/>
      <c r="C136" s="809"/>
      <c r="D136" s="802"/>
      <c r="E136" s="564" t="s">
        <v>493</v>
      </c>
      <c r="F136" s="190"/>
      <c r="G136" s="190"/>
      <c r="H136" s="561"/>
      <c r="I136" s="561"/>
      <c r="J136" s="106"/>
      <c r="K136" s="106"/>
      <c r="L136" s="562"/>
      <c r="M136" s="518"/>
      <c r="N136" s="518"/>
      <c r="O136" s="518"/>
      <c r="P136" s="518"/>
      <c r="Q136" s="518"/>
      <c r="R136" s="518"/>
      <c r="S136" s="518"/>
      <c r="T136" s="518"/>
      <c r="U136" s="518"/>
      <c r="V136" s="518"/>
      <c r="W136" s="518"/>
      <c r="X136" s="518"/>
      <c r="Y136" s="518"/>
      <c r="Z136" s="518"/>
      <c r="AA136" s="518"/>
    </row>
    <row r="137" spans="1:27" ht="45" x14ac:dyDescent="0.25">
      <c r="A137" s="518"/>
      <c r="B137" s="518"/>
      <c r="C137" s="809"/>
      <c r="D137" s="803"/>
      <c r="E137" s="564" t="s">
        <v>494</v>
      </c>
      <c r="F137" s="190"/>
      <c r="G137" s="190"/>
      <c r="H137" s="561"/>
      <c r="I137" s="561"/>
      <c r="J137" s="106"/>
      <c r="K137" s="106"/>
      <c r="L137" s="562"/>
      <c r="M137" s="518"/>
      <c r="N137" s="518"/>
      <c r="O137" s="518"/>
      <c r="P137" s="518"/>
      <c r="Q137" s="518"/>
      <c r="R137" s="518"/>
      <c r="S137" s="518"/>
      <c r="T137" s="518"/>
      <c r="U137" s="518"/>
      <c r="V137" s="518"/>
      <c r="W137" s="518"/>
      <c r="X137" s="518"/>
      <c r="Y137" s="518"/>
      <c r="Z137" s="518"/>
      <c r="AA137" s="518"/>
    </row>
    <row r="138" spans="1:27" x14ac:dyDescent="0.25">
      <c r="A138" s="9"/>
      <c r="B138" s="9"/>
      <c r="C138" s="809"/>
      <c r="D138" s="804" t="s">
        <v>199</v>
      </c>
      <c r="E138" s="688"/>
      <c r="F138" s="190"/>
      <c r="G138" s="190"/>
      <c r="H138" s="9"/>
      <c r="I138" s="9"/>
      <c r="J138" s="9"/>
      <c r="K138" s="9"/>
      <c r="L138" s="9"/>
      <c r="M138" s="9"/>
      <c r="N138" s="9"/>
      <c r="O138" s="9"/>
      <c r="P138" s="9"/>
      <c r="Q138" s="9"/>
      <c r="R138" s="9"/>
      <c r="S138" s="9"/>
      <c r="T138" s="9"/>
      <c r="U138" s="9"/>
      <c r="V138" s="9"/>
      <c r="W138" s="9"/>
      <c r="X138" s="9"/>
      <c r="Y138" s="9"/>
      <c r="Z138" s="9"/>
      <c r="AA138" s="9"/>
    </row>
    <row r="139" spans="1:27" x14ac:dyDescent="0.25">
      <c r="A139" s="9"/>
      <c r="B139" s="9"/>
      <c r="C139" s="809"/>
      <c r="D139" s="804" t="s">
        <v>200</v>
      </c>
      <c r="E139" s="688"/>
      <c r="F139" s="190"/>
      <c r="G139" s="190"/>
      <c r="H139" s="9"/>
      <c r="I139" s="9"/>
      <c r="J139" s="9"/>
      <c r="K139" s="9"/>
      <c r="L139" s="9"/>
      <c r="M139" s="9"/>
      <c r="N139" s="9"/>
      <c r="O139" s="9"/>
      <c r="P139" s="9"/>
      <c r="Q139" s="9"/>
      <c r="R139" s="9"/>
      <c r="S139" s="9"/>
      <c r="T139" s="9"/>
      <c r="U139" s="9"/>
      <c r="V139" s="9"/>
      <c r="W139" s="9"/>
      <c r="X139" s="9"/>
      <c r="Y139" s="9"/>
      <c r="Z139" s="9"/>
      <c r="AA139" s="9"/>
    </row>
    <row r="140" spans="1:27" x14ac:dyDescent="0.25">
      <c r="A140" s="9"/>
      <c r="B140" s="9"/>
      <c r="C140" s="809"/>
      <c r="D140" s="804" t="s">
        <v>201</v>
      </c>
      <c r="E140" s="688"/>
      <c r="F140" s="190"/>
      <c r="G140" s="190"/>
      <c r="H140" s="9"/>
      <c r="I140" s="9"/>
      <c r="J140" s="9"/>
      <c r="K140" s="9"/>
      <c r="L140" s="9"/>
      <c r="M140" s="9"/>
      <c r="N140" s="9"/>
      <c r="O140" s="9"/>
      <c r="P140" s="9"/>
      <c r="Q140" s="9"/>
      <c r="R140" s="9"/>
      <c r="S140" s="9"/>
      <c r="T140" s="9"/>
      <c r="U140" s="9"/>
      <c r="V140" s="9"/>
      <c r="W140" s="9"/>
      <c r="X140" s="9"/>
      <c r="Y140" s="9"/>
      <c r="Z140" s="9"/>
      <c r="AA140" s="9"/>
    </row>
    <row r="141" spans="1:27" x14ac:dyDescent="0.25">
      <c r="A141" s="9"/>
      <c r="B141" s="9"/>
      <c r="C141" s="809"/>
      <c r="D141" s="804" t="s">
        <v>202</v>
      </c>
      <c r="E141" s="688"/>
      <c r="F141" s="190"/>
      <c r="G141" s="190"/>
      <c r="H141" s="9"/>
      <c r="I141" s="9"/>
      <c r="J141" s="9"/>
      <c r="K141" s="9"/>
      <c r="L141" s="9"/>
      <c r="M141" s="9"/>
      <c r="N141" s="9"/>
      <c r="O141" s="9"/>
      <c r="P141" s="9"/>
      <c r="Q141" s="9"/>
      <c r="R141" s="9"/>
      <c r="S141" s="9"/>
      <c r="T141" s="9"/>
      <c r="U141" s="9"/>
      <c r="V141" s="9"/>
      <c r="W141" s="9"/>
      <c r="X141" s="9"/>
      <c r="Y141" s="9"/>
      <c r="Z141" s="9"/>
      <c r="AA141" s="9"/>
    </row>
    <row r="142" spans="1:27" x14ac:dyDescent="0.25">
      <c r="A142" s="9"/>
      <c r="B142" s="9"/>
      <c r="C142" s="810"/>
      <c r="D142" s="805" t="s">
        <v>203</v>
      </c>
      <c r="E142" s="806"/>
      <c r="F142" s="191"/>
      <c r="G142" s="191"/>
      <c r="H142" s="9"/>
      <c r="I142" s="9"/>
      <c r="J142" s="9"/>
      <c r="K142" s="9"/>
      <c r="L142" s="9"/>
      <c r="M142" s="9"/>
      <c r="N142" s="9"/>
      <c r="O142" s="9"/>
      <c r="P142" s="9"/>
      <c r="Q142" s="9"/>
      <c r="R142" s="9"/>
      <c r="S142" s="9"/>
      <c r="T142" s="9"/>
      <c r="U142" s="9"/>
      <c r="V142" s="9"/>
      <c r="W142" s="9"/>
      <c r="X142" s="9"/>
      <c r="Y142" s="9"/>
      <c r="Z142" s="9"/>
      <c r="AA142" s="9"/>
    </row>
    <row r="143" spans="1:27" x14ac:dyDescent="0.25">
      <c r="A143" s="9"/>
      <c r="B143" s="9"/>
      <c r="C143" s="808">
        <f>C131+1</f>
        <v>12</v>
      </c>
      <c r="D143" s="807" t="s">
        <v>195</v>
      </c>
      <c r="E143" s="25" t="s">
        <v>196</v>
      </c>
      <c r="F143" s="190"/>
      <c r="G143" s="190"/>
      <c r="H143" s="9"/>
      <c r="I143" s="9"/>
      <c r="J143" s="9"/>
      <c r="K143" s="9"/>
      <c r="L143" s="9"/>
      <c r="M143" s="9"/>
      <c r="N143" s="9"/>
      <c r="O143" s="9"/>
      <c r="P143" s="9"/>
      <c r="Q143" s="9"/>
      <c r="R143" s="9"/>
      <c r="S143" s="9"/>
      <c r="T143" s="9"/>
      <c r="U143" s="9"/>
      <c r="V143" s="9"/>
      <c r="W143" s="9"/>
      <c r="X143" s="9"/>
      <c r="Y143" s="9"/>
      <c r="Z143" s="9"/>
      <c r="AA143" s="9"/>
    </row>
    <row r="144" spans="1:27" x14ac:dyDescent="0.25">
      <c r="A144" s="9"/>
      <c r="B144" s="9"/>
      <c r="C144" s="809"/>
      <c r="D144" s="690"/>
      <c r="E144" s="25" t="s">
        <v>197</v>
      </c>
      <c r="F144" s="190"/>
      <c r="G144" s="190"/>
      <c r="H144" s="9"/>
      <c r="I144" s="9"/>
      <c r="J144" s="9"/>
      <c r="K144" s="9"/>
      <c r="L144" s="9"/>
      <c r="M144" s="9"/>
      <c r="N144" s="9"/>
      <c r="O144" s="9"/>
      <c r="P144" s="9"/>
      <c r="Q144" s="9"/>
      <c r="R144" s="9"/>
      <c r="S144" s="9"/>
      <c r="T144" s="9"/>
      <c r="U144" s="9"/>
      <c r="V144" s="9"/>
      <c r="W144" s="9"/>
      <c r="X144" s="9"/>
      <c r="Y144" s="9"/>
      <c r="Z144" s="9"/>
      <c r="AA144" s="9"/>
    </row>
    <row r="145" spans="1:27" x14ac:dyDescent="0.25">
      <c r="A145" s="9"/>
      <c r="B145" s="9"/>
      <c r="C145" s="809"/>
      <c r="D145" s="807" t="s">
        <v>198</v>
      </c>
      <c r="E145" s="25" t="s">
        <v>196</v>
      </c>
      <c r="F145" s="190"/>
      <c r="G145" s="190"/>
      <c r="H145" s="9"/>
      <c r="I145" s="9"/>
      <c r="J145" s="9"/>
      <c r="K145" s="9"/>
      <c r="L145" s="9"/>
      <c r="M145" s="9"/>
      <c r="N145" s="9"/>
      <c r="O145" s="9"/>
      <c r="P145" s="9"/>
      <c r="Q145" s="9"/>
      <c r="R145" s="9"/>
      <c r="S145" s="9"/>
      <c r="T145" s="9"/>
      <c r="U145" s="9"/>
      <c r="V145" s="9"/>
      <c r="W145" s="9"/>
      <c r="X145" s="9"/>
      <c r="Y145" s="9"/>
      <c r="Z145" s="9"/>
      <c r="AA145" s="9"/>
    </row>
    <row r="146" spans="1:27" x14ac:dyDescent="0.25">
      <c r="A146" s="9"/>
      <c r="B146" s="9"/>
      <c r="C146" s="809"/>
      <c r="D146" s="690"/>
      <c r="E146" s="25" t="s">
        <v>197</v>
      </c>
      <c r="F146" s="190"/>
      <c r="G146" s="190"/>
      <c r="H146" s="9"/>
      <c r="I146" s="9"/>
      <c r="J146" s="9"/>
      <c r="K146" s="9"/>
      <c r="L146" s="9"/>
      <c r="M146" s="9"/>
      <c r="N146" s="9"/>
      <c r="O146" s="9"/>
      <c r="P146" s="9"/>
      <c r="Q146" s="9"/>
      <c r="R146" s="9"/>
      <c r="S146" s="9"/>
      <c r="T146" s="9"/>
      <c r="U146" s="9"/>
      <c r="V146" s="9"/>
      <c r="W146" s="9"/>
      <c r="X146" s="9"/>
      <c r="Y146" s="9"/>
      <c r="Z146" s="9"/>
      <c r="AA146" s="9"/>
    </row>
    <row r="147" spans="1:27" ht="30" x14ac:dyDescent="0.25">
      <c r="A147" s="518"/>
      <c r="B147" s="518"/>
      <c r="C147" s="809"/>
      <c r="D147" s="801" t="s">
        <v>491</v>
      </c>
      <c r="E147" s="563" t="s">
        <v>492</v>
      </c>
      <c r="F147" s="190"/>
      <c r="G147" s="190"/>
      <c r="H147" s="561"/>
      <c r="I147" s="561"/>
      <c r="J147" s="106"/>
      <c r="K147" s="106"/>
      <c r="L147" s="562"/>
      <c r="M147" s="518"/>
      <c r="N147" s="518"/>
      <c r="O147" s="518"/>
      <c r="P147" s="518"/>
      <c r="Q147" s="518"/>
      <c r="R147" s="518"/>
      <c r="S147" s="518"/>
      <c r="T147" s="518"/>
      <c r="U147" s="518"/>
      <c r="V147" s="518"/>
      <c r="W147" s="518"/>
      <c r="X147" s="518"/>
      <c r="Y147" s="518"/>
      <c r="Z147" s="518"/>
      <c r="AA147" s="518"/>
    </row>
    <row r="148" spans="1:27" ht="15.75" x14ac:dyDescent="0.25">
      <c r="A148" s="518"/>
      <c r="B148" s="518"/>
      <c r="C148" s="809"/>
      <c r="D148" s="802"/>
      <c r="E148" s="564" t="s">
        <v>493</v>
      </c>
      <c r="F148" s="190"/>
      <c r="G148" s="190"/>
      <c r="H148" s="561"/>
      <c r="I148" s="561"/>
      <c r="J148" s="106"/>
      <c r="K148" s="106"/>
      <c r="L148" s="562"/>
      <c r="M148" s="518"/>
      <c r="N148" s="518"/>
      <c r="O148" s="518"/>
      <c r="P148" s="518"/>
      <c r="Q148" s="518"/>
      <c r="R148" s="518"/>
      <c r="S148" s="518"/>
      <c r="T148" s="518"/>
      <c r="U148" s="518"/>
      <c r="V148" s="518"/>
      <c r="W148" s="518"/>
      <c r="X148" s="518"/>
      <c r="Y148" s="518"/>
      <c r="Z148" s="518"/>
      <c r="AA148" s="518"/>
    </row>
    <row r="149" spans="1:27" ht="45" x14ac:dyDescent="0.25">
      <c r="A149" s="518"/>
      <c r="B149" s="518"/>
      <c r="C149" s="809"/>
      <c r="D149" s="803"/>
      <c r="E149" s="564" t="s">
        <v>494</v>
      </c>
      <c r="F149" s="190"/>
      <c r="G149" s="190"/>
      <c r="H149" s="561"/>
      <c r="I149" s="561"/>
      <c r="J149" s="106"/>
      <c r="K149" s="106"/>
      <c r="L149" s="562"/>
      <c r="M149" s="518"/>
      <c r="N149" s="518"/>
      <c r="O149" s="518"/>
      <c r="P149" s="518"/>
      <c r="Q149" s="518"/>
      <c r="R149" s="518"/>
      <c r="S149" s="518"/>
      <c r="T149" s="518"/>
      <c r="U149" s="518"/>
      <c r="V149" s="518"/>
      <c r="W149" s="518"/>
      <c r="X149" s="518"/>
      <c r="Y149" s="518"/>
      <c r="Z149" s="518"/>
      <c r="AA149" s="518"/>
    </row>
    <row r="150" spans="1:27" x14ac:dyDescent="0.25">
      <c r="A150" s="9"/>
      <c r="B150" s="9"/>
      <c r="C150" s="809"/>
      <c r="D150" s="804" t="s">
        <v>199</v>
      </c>
      <c r="E150" s="688"/>
      <c r="F150" s="190"/>
      <c r="G150" s="190"/>
      <c r="H150" s="9"/>
      <c r="I150" s="9"/>
      <c r="J150" s="9"/>
      <c r="K150" s="9"/>
      <c r="L150" s="9"/>
      <c r="M150" s="9"/>
      <c r="N150" s="9"/>
      <c r="O150" s="9"/>
      <c r="P150" s="9"/>
      <c r="Q150" s="9"/>
      <c r="R150" s="9"/>
      <c r="S150" s="9"/>
      <c r="T150" s="9"/>
      <c r="U150" s="9"/>
      <c r="V150" s="9"/>
      <c r="W150" s="9"/>
      <c r="X150" s="9"/>
      <c r="Y150" s="9"/>
      <c r="Z150" s="9"/>
      <c r="AA150" s="9"/>
    </row>
    <row r="151" spans="1:27" x14ac:dyDescent="0.25">
      <c r="A151" s="9"/>
      <c r="B151" s="9"/>
      <c r="C151" s="809"/>
      <c r="D151" s="804" t="s">
        <v>200</v>
      </c>
      <c r="E151" s="688"/>
      <c r="F151" s="190"/>
      <c r="G151" s="190"/>
      <c r="H151" s="9"/>
      <c r="I151" s="9"/>
      <c r="J151" s="9"/>
      <c r="K151" s="9"/>
      <c r="L151" s="9"/>
      <c r="M151" s="9"/>
      <c r="N151" s="9"/>
      <c r="O151" s="9"/>
      <c r="P151" s="9"/>
      <c r="Q151" s="9"/>
      <c r="R151" s="9"/>
      <c r="S151" s="9"/>
      <c r="T151" s="9"/>
      <c r="U151" s="9"/>
      <c r="V151" s="9"/>
      <c r="W151" s="9"/>
      <c r="X151" s="9"/>
      <c r="Y151" s="9"/>
      <c r="Z151" s="9"/>
      <c r="AA151" s="9"/>
    </row>
    <row r="152" spans="1:27" x14ac:dyDescent="0.25">
      <c r="A152" s="9"/>
      <c r="B152" s="9"/>
      <c r="C152" s="809"/>
      <c r="D152" s="804" t="s">
        <v>201</v>
      </c>
      <c r="E152" s="688"/>
      <c r="F152" s="190"/>
      <c r="G152" s="190"/>
      <c r="H152" s="9"/>
      <c r="I152" s="9"/>
      <c r="J152" s="9"/>
      <c r="K152" s="9"/>
      <c r="L152" s="9"/>
      <c r="M152" s="9"/>
      <c r="N152" s="9"/>
      <c r="O152" s="9"/>
      <c r="P152" s="9"/>
      <c r="Q152" s="9"/>
      <c r="R152" s="9"/>
      <c r="S152" s="9"/>
      <c r="T152" s="9"/>
      <c r="U152" s="9"/>
      <c r="V152" s="9"/>
      <c r="W152" s="9"/>
      <c r="X152" s="9"/>
      <c r="Y152" s="9"/>
      <c r="Z152" s="9"/>
      <c r="AA152" s="9"/>
    </row>
    <row r="153" spans="1:27" x14ac:dyDescent="0.25">
      <c r="A153" s="9"/>
      <c r="B153" s="9"/>
      <c r="C153" s="809"/>
      <c r="D153" s="804" t="s">
        <v>202</v>
      </c>
      <c r="E153" s="688"/>
      <c r="F153" s="190"/>
      <c r="G153" s="190"/>
      <c r="H153" s="9"/>
      <c r="I153" s="9"/>
      <c r="J153" s="9"/>
      <c r="K153" s="9"/>
      <c r="L153" s="9"/>
      <c r="M153" s="9"/>
      <c r="N153" s="9"/>
      <c r="O153" s="9"/>
      <c r="P153" s="9"/>
      <c r="Q153" s="9"/>
      <c r="R153" s="9"/>
      <c r="S153" s="9"/>
      <c r="T153" s="9"/>
      <c r="U153" s="9"/>
      <c r="V153" s="9"/>
      <c r="W153" s="9"/>
      <c r="X153" s="9"/>
      <c r="Y153" s="9"/>
      <c r="Z153" s="9"/>
      <c r="AA153" s="9"/>
    </row>
    <row r="154" spans="1:27" x14ac:dyDescent="0.25">
      <c r="A154" s="9"/>
      <c r="B154" s="9"/>
      <c r="C154" s="810"/>
      <c r="D154" s="805" t="s">
        <v>203</v>
      </c>
      <c r="E154" s="806"/>
      <c r="F154" s="191"/>
      <c r="G154" s="191"/>
      <c r="H154" s="9"/>
      <c r="I154" s="9"/>
      <c r="J154" s="9"/>
      <c r="K154" s="9"/>
      <c r="L154" s="9"/>
      <c r="M154" s="9"/>
      <c r="N154" s="9"/>
      <c r="O154" s="9"/>
      <c r="P154" s="9"/>
      <c r="Q154" s="9"/>
      <c r="R154" s="9"/>
      <c r="S154" s="9"/>
      <c r="T154" s="9"/>
      <c r="U154" s="9"/>
      <c r="V154" s="9"/>
      <c r="W154" s="9"/>
      <c r="X154" s="9"/>
      <c r="Y154" s="9"/>
      <c r="Z154" s="9"/>
      <c r="AA154" s="9"/>
    </row>
    <row r="155" spans="1:27" x14ac:dyDescent="0.25">
      <c r="A155" s="9"/>
      <c r="B155" s="9"/>
      <c r="C155" s="808">
        <f>C143+1</f>
        <v>13</v>
      </c>
      <c r="D155" s="807" t="s">
        <v>195</v>
      </c>
      <c r="E155" s="25" t="s">
        <v>196</v>
      </c>
      <c r="F155" s="190"/>
      <c r="G155" s="190"/>
      <c r="H155" s="9"/>
      <c r="I155" s="9"/>
      <c r="J155" s="9"/>
      <c r="K155" s="9"/>
      <c r="L155" s="9"/>
      <c r="M155" s="9"/>
      <c r="N155" s="9"/>
      <c r="O155" s="9"/>
      <c r="P155" s="9"/>
      <c r="Q155" s="9"/>
      <c r="R155" s="9"/>
      <c r="S155" s="9"/>
      <c r="T155" s="9"/>
      <c r="U155" s="9"/>
      <c r="V155" s="9"/>
      <c r="W155" s="9"/>
      <c r="X155" s="9"/>
      <c r="Y155" s="9"/>
      <c r="Z155" s="9"/>
      <c r="AA155" s="9"/>
    </row>
    <row r="156" spans="1:27" x14ac:dyDescent="0.25">
      <c r="A156" s="9"/>
      <c r="B156" s="9"/>
      <c r="C156" s="809"/>
      <c r="D156" s="690"/>
      <c r="E156" s="25" t="s">
        <v>197</v>
      </c>
      <c r="F156" s="190"/>
      <c r="G156" s="190"/>
      <c r="H156" s="9"/>
      <c r="I156" s="9"/>
      <c r="J156" s="9"/>
      <c r="K156" s="9"/>
      <c r="L156" s="9"/>
      <c r="M156" s="9"/>
      <c r="N156" s="9"/>
      <c r="O156" s="9"/>
      <c r="P156" s="9"/>
      <c r="Q156" s="9"/>
      <c r="R156" s="9"/>
      <c r="S156" s="9"/>
      <c r="T156" s="9"/>
      <c r="U156" s="9"/>
      <c r="V156" s="9"/>
      <c r="W156" s="9"/>
      <c r="X156" s="9"/>
      <c r="Y156" s="9"/>
      <c r="Z156" s="9"/>
      <c r="AA156" s="9"/>
    </row>
    <row r="157" spans="1:27" x14ac:dyDescent="0.25">
      <c r="A157" s="9"/>
      <c r="B157" s="9"/>
      <c r="C157" s="809"/>
      <c r="D157" s="807" t="s">
        <v>198</v>
      </c>
      <c r="E157" s="25" t="s">
        <v>196</v>
      </c>
      <c r="F157" s="190"/>
      <c r="G157" s="190"/>
      <c r="H157" s="9"/>
      <c r="I157" s="9"/>
      <c r="J157" s="9"/>
      <c r="K157" s="9"/>
      <c r="L157" s="9"/>
      <c r="M157" s="9"/>
      <c r="N157" s="9"/>
      <c r="O157" s="9"/>
      <c r="P157" s="9"/>
      <c r="Q157" s="9"/>
      <c r="R157" s="9"/>
      <c r="S157" s="9"/>
      <c r="T157" s="9"/>
      <c r="U157" s="9"/>
      <c r="V157" s="9"/>
      <c r="W157" s="9"/>
      <c r="X157" s="9"/>
      <c r="Y157" s="9"/>
      <c r="Z157" s="9"/>
      <c r="AA157" s="9"/>
    </row>
    <row r="158" spans="1:27" x14ac:dyDescent="0.25">
      <c r="A158" s="9"/>
      <c r="B158" s="9"/>
      <c r="C158" s="809"/>
      <c r="D158" s="690"/>
      <c r="E158" s="25" t="s">
        <v>197</v>
      </c>
      <c r="F158" s="190"/>
      <c r="G158" s="190"/>
      <c r="H158" s="9"/>
      <c r="I158" s="9"/>
      <c r="J158" s="9"/>
      <c r="K158" s="9"/>
      <c r="L158" s="9"/>
      <c r="M158" s="9"/>
      <c r="N158" s="9"/>
      <c r="O158" s="9"/>
      <c r="P158" s="9"/>
      <c r="Q158" s="9"/>
      <c r="R158" s="9"/>
      <c r="S158" s="9"/>
      <c r="T158" s="9"/>
      <c r="U158" s="9"/>
      <c r="V158" s="9"/>
      <c r="W158" s="9"/>
      <c r="X158" s="9"/>
      <c r="Y158" s="9"/>
      <c r="Z158" s="9"/>
      <c r="AA158" s="9"/>
    </row>
    <row r="159" spans="1:27" ht="30" x14ac:dyDescent="0.25">
      <c r="A159" s="518"/>
      <c r="B159" s="518"/>
      <c r="C159" s="809"/>
      <c r="D159" s="801" t="s">
        <v>491</v>
      </c>
      <c r="E159" s="563" t="s">
        <v>492</v>
      </c>
      <c r="F159" s="190"/>
      <c r="G159" s="190"/>
      <c r="H159" s="561"/>
      <c r="I159" s="561"/>
      <c r="J159" s="106"/>
      <c r="K159" s="106"/>
      <c r="L159" s="562"/>
      <c r="M159" s="518"/>
      <c r="N159" s="518"/>
      <c r="O159" s="518"/>
      <c r="P159" s="518"/>
      <c r="Q159" s="518"/>
      <c r="R159" s="518"/>
      <c r="S159" s="518"/>
      <c r="T159" s="518"/>
      <c r="U159" s="518"/>
      <c r="V159" s="518"/>
      <c r="W159" s="518"/>
      <c r="X159" s="518"/>
      <c r="Y159" s="518"/>
      <c r="Z159" s="518"/>
      <c r="AA159" s="518"/>
    </row>
    <row r="160" spans="1:27" ht="15.75" x14ac:dyDescent="0.25">
      <c r="A160" s="518"/>
      <c r="B160" s="518"/>
      <c r="C160" s="809"/>
      <c r="D160" s="802"/>
      <c r="E160" s="564" t="s">
        <v>493</v>
      </c>
      <c r="F160" s="190"/>
      <c r="G160" s="190"/>
      <c r="H160" s="561"/>
      <c r="I160" s="561"/>
      <c r="J160" s="106"/>
      <c r="K160" s="106"/>
      <c r="L160" s="562"/>
      <c r="M160" s="518"/>
      <c r="N160" s="518"/>
      <c r="O160" s="518"/>
      <c r="P160" s="518"/>
      <c r="Q160" s="518"/>
      <c r="R160" s="518"/>
      <c r="S160" s="518"/>
      <c r="T160" s="518"/>
      <c r="U160" s="518"/>
      <c r="V160" s="518"/>
      <c r="W160" s="518"/>
      <c r="X160" s="518"/>
      <c r="Y160" s="518"/>
      <c r="Z160" s="518"/>
      <c r="AA160" s="518"/>
    </row>
    <row r="161" spans="1:27" ht="45" x14ac:dyDescent="0.25">
      <c r="A161" s="518"/>
      <c r="B161" s="518"/>
      <c r="C161" s="809"/>
      <c r="D161" s="803"/>
      <c r="E161" s="564" t="s">
        <v>494</v>
      </c>
      <c r="F161" s="190"/>
      <c r="G161" s="190"/>
      <c r="H161" s="561"/>
      <c r="I161" s="561"/>
      <c r="J161" s="106"/>
      <c r="K161" s="106"/>
      <c r="L161" s="562"/>
      <c r="M161" s="518"/>
      <c r="N161" s="518"/>
      <c r="O161" s="518"/>
      <c r="P161" s="518"/>
      <c r="Q161" s="518"/>
      <c r="R161" s="518"/>
      <c r="S161" s="518"/>
      <c r="T161" s="518"/>
      <c r="U161" s="518"/>
      <c r="V161" s="518"/>
      <c r="W161" s="518"/>
      <c r="X161" s="518"/>
      <c r="Y161" s="518"/>
      <c r="Z161" s="518"/>
      <c r="AA161" s="518"/>
    </row>
    <row r="162" spans="1:27" x14ac:dyDescent="0.25">
      <c r="A162" s="9"/>
      <c r="B162" s="9"/>
      <c r="C162" s="809"/>
      <c r="D162" s="804" t="s">
        <v>199</v>
      </c>
      <c r="E162" s="688"/>
      <c r="F162" s="190"/>
      <c r="G162" s="190"/>
      <c r="H162" s="9"/>
      <c r="I162" s="9"/>
      <c r="J162" s="9"/>
      <c r="K162" s="9"/>
      <c r="L162" s="9"/>
      <c r="M162" s="9"/>
      <c r="N162" s="9"/>
      <c r="O162" s="9"/>
      <c r="P162" s="9"/>
      <c r="Q162" s="9"/>
      <c r="R162" s="9"/>
      <c r="S162" s="9"/>
      <c r="T162" s="9"/>
      <c r="U162" s="9"/>
      <c r="V162" s="9"/>
      <c r="W162" s="9"/>
      <c r="X162" s="9"/>
      <c r="Y162" s="9"/>
      <c r="Z162" s="9"/>
      <c r="AA162" s="9"/>
    </row>
    <row r="163" spans="1:27" x14ac:dyDescent="0.25">
      <c r="A163" s="9"/>
      <c r="B163" s="9"/>
      <c r="C163" s="809"/>
      <c r="D163" s="804" t="s">
        <v>200</v>
      </c>
      <c r="E163" s="688"/>
      <c r="F163" s="190"/>
      <c r="G163" s="190"/>
      <c r="H163" s="9"/>
      <c r="I163" s="9"/>
      <c r="J163" s="9"/>
      <c r="K163" s="9"/>
      <c r="L163" s="9"/>
      <c r="M163" s="9"/>
      <c r="N163" s="9"/>
      <c r="O163" s="9"/>
      <c r="P163" s="9"/>
      <c r="Q163" s="9"/>
      <c r="R163" s="9"/>
      <c r="S163" s="9"/>
      <c r="T163" s="9"/>
      <c r="U163" s="9"/>
      <c r="V163" s="9"/>
      <c r="W163" s="9"/>
      <c r="X163" s="9"/>
      <c r="Y163" s="9"/>
      <c r="Z163" s="9"/>
      <c r="AA163" s="9"/>
    </row>
    <row r="164" spans="1:27" x14ac:dyDescent="0.25">
      <c r="A164" s="9"/>
      <c r="B164" s="9"/>
      <c r="C164" s="809"/>
      <c r="D164" s="804" t="s">
        <v>201</v>
      </c>
      <c r="E164" s="688"/>
      <c r="F164" s="190"/>
      <c r="G164" s="190"/>
      <c r="H164" s="9"/>
      <c r="I164" s="9"/>
      <c r="J164" s="9"/>
      <c r="K164" s="9"/>
      <c r="L164" s="9"/>
      <c r="M164" s="9"/>
      <c r="N164" s="9"/>
      <c r="O164" s="9"/>
      <c r="P164" s="9"/>
      <c r="Q164" s="9"/>
      <c r="R164" s="9"/>
      <c r="S164" s="9"/>
      <c r="T164" s="9"/>
      <c r="U164" s="9"/>
      <c r="V164" s="9"/>
      <c r="W164" s="9"/>
      <c r="X164" s="9"/>
      <c r="Y164" s="9"/>
      <c r="Z164" s="9"/>
      <c r="AA164" s="9"/>
    </row>
    <row r="165" spans="1:27" x14ac:dyDescent="0.25">
      <c r="A165" s="9"/>
      <c r="B165" s="9"/>
      <c r="C165" s="809"/>
      <c r="D165" s="804" t="s">
        <v>202</v>
      </c>
      <c r="E165" s="688"/>
      <c r="F165" s="190"/>
      <c r="G165" s="190"/>
      <c r="H165" s="9"/>
      <c r="I165" s="9"/>
      <c r="J165" s="9"/>
      <c r="K165" s="9"/>
      <c r="L165" s="9"/>
      <c r="M165" s="9"/>
      <c r="N165" s="9"/>
      <c r="O165" s="9"/>
      <c r="P165" s="9"/>
      <c r="Q165" s="9"/>
      <c r="R165" s="9"/>
      <c r="S165" s="9"/>
      <c r="T165" s="9"/>
      <c r="U165" s="9"/>
      <c r="V165" s="9"/>
      <c r="W165" s="9"/>
      <c r="X165" s="9"/>
      <c r="Y165" s="9"/>
      <c r="Z165" s="9"/>
      <c r="AA165" s="9"/>
    </row>
    <row r="166" spans="1:27" x14ac:dyDescent="0.25">
      <c r="A166" s="9"/>
      <c r="B166" s="9"/>
      <c r="C166" s="810"/>
      <c r="D166" s="805" t="s">
        <v>203</v>
      </c>
      <c r="E166" s="806"/>
      <c r="F166" s="191"/>
      <c r="G166" s="191"/>
      <c r="H166" s="9"/>
      <c r="I166" s="9"/>
      <c r="J166" s="9"/>
      <c r="K166" s="9"/>
      <c r="L166" s="9"/>
      <c r="M166" s="9"/>
      <c r="N166" s="9"/>
      <c r="O166" s="9"/>
      <c r="P166" s="9"/>
      <c r="Q166" s="9"/>
      <c r="R166" s="9"/>
      <c r="S166" s="9"/>
      <c r="T166" s="9"/>
      <c r="U166" s="9"/>
      <c r="V166" s="9"/>
      <c r="W166" s="9"/>
      <c r="X166" s="9"/>
      <c r="Y166" s="9"/>
      <c r="Z166" s="9"/>
      <c r="AA166" s="9"/>
    </row>
    <row r="167" spans="1:27" x14ac:dyDescent="0.25">
      <c r="A167" s="9"/>
      <c r="B167" s="9"/>
      <c r="C167" s="808">
        <f>C155+1</f>
        <v>14</v>
      </c>
      <c r="D167" s="807" t="s">
        <v>195</v>
      </c>
      <c r="E167" s="25" t="s">
        <v>196</v>
      </c>
      <c r="F167" s="190"/>
      <c r="G167" s="190"/>
      <c r="H167" s="9"/>
      <c r="I167" s="9"/>
      <c r="J167" s="9"/>
      <c r="K167" s="9"/>
      <c r="L167" s="9"/>
      <c r="M167" s="9"/>
      <c r="N167" s="9"/>
      <c r="O167" s="9"/>
      <c r="P167" s="9"/>
      <c r="Q167" s="9"/>
      <c r="R167" s="9"/>
      <c r="S167" s="9"/>
      <c r="T167" s="9"/>
      <c r="U167" s="9"/>
      <c r="V167" s="9"/>
      <c r="W167" s="9"/>
      <c r="X167" s="9"/>
      <c r="Y167" s="9"/>
      <c r="Z167" s="9"/>
      <c r="AA167" s="9"/>
    </row>
    <row r="168" spans="1:27" x14ac:dyDescent="0.25">
      <c r="A168" s="9"/>
      <c r="B168" s="9"/>
      <c r="C168" s="809"/>
      <c r="D168" s="690"/>
      <c r="E168" s="25" t="s">
        <v>197</v>
      </c>
      <c r="F168" s="190"/>
      <c r="G168" s="190"/>
      <c r="H168" s="9"/>
      <c r="I168" s="9"/>
      <c r="J168" s="9"/>
      <c r="K168" s="9"/>
      <c r="L168" s="9"/>
      <c r="M168" s="9"/>
      <c r="N168" s="9"/>
      <c r="O168" s="9"/>
      <c r="P168" s="9"/>
      <c r="Q168" s="9"/>
      <c r="R168" s="9"/>
      <c r="S168" s="9"/>
      <c r="T168" s="9"/>
      <c r="U168" s="9"/>
      <c r="V168" s="9"/>
      <c r="W168" s="9"/>
      <c r="X168" s="9"/>
      <c r="Y168" s="9"/>
      <c r="Z168" s="9"/>
      <c r="AA168" s="9"/>
    </row>
    <row r="169" spans="1:27" x14ac:dyDescent="0.25">
      <c r="A169" s="9"/>
      <c r="B169" s="9"/>
      <c r="C169" s="809"/>
      <c r="D169" s="807" t="s">
        <v>198</v>
      </c>
      <c r="E169" s="25" t="s">
        <v>196</v>
      </c>
      <c r="F169" s="190"/>
      <c r="G169" s="190"/>
      <c r="H169" s="9"/>
      <c r="I169" s="9"/>
      <c r="J169" s="9"/>
      <c r="K169" s="9"/>
      <c r="L169" s="9"/>
      <c r="M169" s="9"/>
      <c r="N169" s="9"/>
      <c r="O169" s="9"/>
      <c r="P169" s="9"/>
      <c r="Q169" s="9"/>
      <c r="R169" s="9"/>
      <c r="S169" s="9"/>
      <c r="T169" s="9"/>
      <c r="U169" s="9"/>
      <c r="V169" s="9"/>
      <c r="W169" s="9"/>
      <c r="X169" s="9"/>
      <c r="Y169" s="9"/>
      <c r="Z169" s="9"/>
      <c r="AA169" s="9"/>
    </row>
    <row r="170" spans="1:27" x14ac:dyDescent="0.25">
      <c r="A170" s="9"/>
      <c r="B170" s="9"/>
      <c r="C170" s="809"/>
      <c r="D170" s="690"/>
      <c r="E170" s="25" t="s">
        <v>197</v>
      </c>
      <c r="F170" s="190"/>
      <c r="G170" s="190"/>
      <c r="H170" s="9"/>
      <c r="I170" s="9"/>
      <c r="J170" s="9"/>
      <c r="K170" s="9"/>
      <c r="L170" s="9"/>
      <c r="M170" s="9"/>
      <c r="N170" s="9"/>
      <c r="O170" s="9"/>
      <c r="P170" s="9"/>
      <c r="Q170" s="9"/>
      <c r="R170" s="9"/>
      <c r="S170" s="9"/>
      <c r="T170" s="9"/>
      <c r="U170" s="9"/>
      <c r="V170" s="9"/>
      <c r="W170" s="9"/>
      <c r="X170" s="9"/>
      <c r="Y170" s="9"/>
      <c r="Z170" s="9"/>
      <c r="AA170" s="9"/>
    </row>
    <row r="171" spans="1:27" ht="30" x14ac:dyDescent="0.25">
      <c r="A171" s="518"/>
      <c r="B171" s="518"/>
      <c r="C171" s="809"/>
      <c r="D171" s="801" t="s">
        <v>491</v>
      </c>
      <c r="E171" s="563" t="s">
        <v>492</v>
      </c>
      <c r="F171" s="190"/>
      <c r="G171" s="190"/>
      <c r="H171" s="561"/>
      <c r="I171" s="561"/>
      <c r="J171" s="106"/>
      <c r="K171" s="106"/>
      <c r="L171" s="562"/>
      <c r="M171" s="518"/>
      <c r="N171" s="518"/>
      <c r="O171" s="518"/>
      <c r="P171" s="518"/>
      <c r="Q171" s="518"/>
      <c r="R171" s="518"/>
      <c r="S171" s="518"/>
      <c r="T171" s="518"/>
      <c r="U171" s="518"/>
      <c r="V171" s="518"/>
      <c r="W171" s="518"/>
      <c r="X171" s="518"/>
      <c r="Y171" s="518"/>
      <c r="Z171" s="518"/>
      <c r="AA171" s="518"/>
    </row>
    <row r="172" spans="1:27" ht="15.75" x14ac:dyDescent="0.25">
      <c r="A172" s="518"/>
      <c r="B172" s="518"/>
      <c r="C172" s="809"/>
      <c r="D172" s="802"/>
      <c r="E172" s="564" t="s">
        <v>493</v>
      </c>
      <c r="F172" s="190"/>
      <c r="G172" s="190"/>
      <c r="H172" s="561"/>
      <c r="I172" s="561"/>
      <c r="J172" s="106"/>
      <c r="K172" s="106"/>
      <c r="L172" s="562"/>
      <c r="M172" s="518"/>
      <c r="N172" s="518"/>
      <c r="O172" s="518"/>
      <c r="P172" s="518"/>
      <c r="Q172" s="518"/>
      <c r="R172" s="518"/>
      <c r="S172" s="518"/>
      <c r="T172" s="518"/>
      <c r="U172" s="518"/>
      <c r="V172" s="518"/>
      <c r="W172" s="518"/>
      <c r="X172" s="518"/>
      <c r="Y172" s="518"/>
      <c r="Z172" s="518"/>
      <c r="AA172" s="518"/>
    </row>
    <row r="173" spans="1:27" ht="45" x14ac:dyDescent="0.25">
      <c r="A173" s="518"/>
      <c r="B173" s="518"/>
      <c r="C173" s="809"/>
      <c r="D173" s="803"/>
      <c r="E173" s="564" t="s">
        <v>494</v>
      </c>
      <c r="F173" s="190"/>
      <c r="G173" s="190"/>
      <c r="H173" s="561"/>
      <c r="I173" s="561"/>
      <c r="J173" s="106"/>
      <c r="K173" s="106"/>
      <c r="L173" s="562"/>
      <c r="M173" s="518"/>
      <c r="N173" s="518"/>
      <c r="O173" s="518"/>
      <c r="P173" s="518"/>
      <c r="Q173" s="518"/>
      <c r="R173" s="518"/>
      <c r="S173" s="518"/>
      <c r="T173" s="518"/>
      <c r="U173" s="518"/>
      <c r="V173" s="518"/>
      <c r="W173" s="518"/>
      <c r="X173" s="518"/>
      <c r="Y173" s="518"/>
      <c r="Z173" s="518"/>
      <c r="AA173" s="518"/>
    </row>
    <row r="174" spans="1:27" x14ac:dyDescent="0.25">
      <c r="A174" s="9"/>
      <c r="B174" s="9"/>
      <c r="C174" s="809"/>
      <c r="D174" s="804" t="s">
        <v>199</v>
      </c>
      <c r="E174" s="688"/>
      <c r="F174" s="190"/>
      <c r="G174" s="190"/>
      <c r="H174" s="9"/>
      <c r="I174" s="9"/>
      <c r="J174" s="9"/>
      <c r="K174" s="9"/>
      <c r="L174" s="9"/>
      <c r="M174" s="9"/>
      <c r="N174" s="9"/>
      <c r="O174" s="9"/>
      <c r="P174" s="9"/>
      <c r="Q174" s="9"/>
      <c r="R174" s="9"/>
      <c r="S174" s="9"/>
      <c r="T174" s="9"/>
      <c r="U174" s="9"/>
      <c r="V174" s="9"/>
      <c r="W174" s="9"/>
      <c r="X174" s="9"/>
      <c r="Y174" s="9"/>
      <c r="Z174" s="9"/>
      <c r="AA174" s="9"/>
    </row>
    <row r="175" spans="1:27" x14ac:dyDescent="0.25">
      <c r="A175" s="9"/>
      <c r="B175" s="9"/>
      <c r="C175" s="809"/>
      <c r="D175" s="804" t="s">
        <v>200</v>
      </c>
      <c r="E175" s="688"/>
      <c r="F175" s="190"/>
      <c r="G175" s="190"/>
      <c r="H175" s="9"/>
      <c r="I175" s="9"/>
      <c r="J175" s="9"/>
      <c r="K175" s="9"/>
      <c r="L175" s="9"/>
      <c r="M175" s="9"/>
      <c r="N175" s="9"/>
      <c r="O175" s="9"/>
      <c r="P175" s="9"/>
      <c r="Q175" s="9"/>
      <c r="R175" s="9"/>
      <c r="S175" s="9"/>
      <c r="T175" s="9"/>
      <c r="U175" s="9"/>
      <c r="V175" s="9"/>
      <c r="W175" s="9"/>
      <c r="X175" s="9"/>
      <c r="Y175" s="9"/>
      <c r="Z175" s="9"/>
      <c r="AA175" s="9"/>
    </row>
    <row r="176" spans="1:27" x14ac:dyDescent="0.25">
      <c r="A176" s="9"/>
      <c r="B176" s="9"/>
      <c r="C176" s="809"/>
      <c r="D176" s="804" t="s">
        <v>201</v>
      </c>
      <c r="E176" s="688"/>
      <c r="F176" s="190"/>
      <c r="G176" s="190"/>
      <c r="H176" s="9"/>
      <c r="I176" s="9"/>
      <c r="J176" s="9"/>
      <c r="K176" s="9"/>
      <c r="L176" s="9"/>
      <c r="M176" s="9"/>
      <c r="N176" s="9"/>
      <c r="O176" s="9"/>
      <c r="P176" s="9"/>
      <c r="Q176" s="9"/>
      <c r="R176" s="9"/>
      <c r="S176" s="9"/>
      <c r="T176" s="9"/>
      <c r="U176" s="9"/>
      <c r="V176" s="9"/>
      <c r="W176" s="9"/>
      <c r="X176" s="9"/>
      <c r="Y176" s="9"/>
      <c r="Z176" s="9"/>
      <c r="AA176" s="9"/>
    </row>
    <row r="177" spans="1:27" x14ac:dyDescent="0.25">
      <c r="A177" s="9"/>
      <c r="B177" s="9"/>
      <c r="C177" s="809"/>
      <c r="D177" s="804" t="s">
        <v>202</v>
      </c>
      <c r="E177" s="688"/>
      <c r="F177" s="190"/>
      <c r="G177" s="190"/>
      <c r="H177" s="9"/>
      <c r="I177" s="9"/>
      <c r="J177" s="9"/>
      <c r="K177" s="9"/>
      <c r="L177" s="9"/>
      <c r="M177" s="9"/>
      <c r="N177" s="9"/>
      <c r="O177" s="9"/>
      <c r="P177" s="9"/>
      <c r="Q177" s="9"/>
      <c r="R177" s="9"/>
      <c r="S177" s="9"/>
      <c r="T177" s="9"/>
      <c r="U177" s="9"/>
      <c r="V177" s="9"/>
      <c r="W177" s="9"/>
      <c r="X177" s="9"/>
      <c r="Y177" s="9"/>
      <c r="Z177" s="9"/>
      <c r="AA177" s="9"/>
    </row>
    <row r="178" spans="1:27" x14ac:dyDescent="0.25">
      <c r="A178" s="9"/>
      <c r="B178" s="9"/>
      <c r="C178" s="810"/>
      <c r="D178" s="805" t="s">
        <v>203</v>
      </c>
      <c r="E178" s="806"/>
      <c r="F178" s="191"/>
      <c r="G178" s="191"/>
      <c r="H178" s="9"/>
      <c r="I178" s="9"/>
      <c r="J178" s="9"/>
      <c r="K178" s="9"/>
      <c r="L178" s="9"/>
      <c r="M178" s="9"/>
      <c r="N178" s="9"/>
      <c r="O178" s="9"/>
      <c r="P178" s="9"/>
      <c r="Q178" s="9"/>
      <c r="R178" s="9"/>
      <c r="S178" s="9"/>
      <c r="T178" s="9"/>
      <c r="U178" s="9"/>
      <c r="V178" s="9"/>
      <c r="W178" s="9"/>
      <c r="X178" s="9"/>
      <c r="Y178" s="9"/>
      <c r="Z178" s="9"/>
      <c r="AA178" s="9"/>
    </row>
    <row r="179" spans="1:27" x14ac:dyDescent="0.25">
      <c r="A179" s="9"/>
      <c r="B179" s="9"/>
      <c r="C179" s="808">
        <f>C167+1</f>
        <v>15</v>
      </c>
      <c r="D179" s="807" t="s">
        <v>195</v>
      </c>
      <c r="E179" s="25" t="s">
        <v>196</v>
      </c>
      <c r="F179" s="190"/>
      <c r="G179" s="190"/>
      <c r="H179" s="9"/>
      <c r="I179" s="9"/>
      <c r="J179" s="9"/>
      <c r="K179" s="9"/>
      <c r="L179" s="9"/>
      <c r="M179" s="9"/>
      <c r="N179" s="9"/>
      <c r="O179" s="9"/>
      <c r="P179" s="9"/>
      <c r="Q179" s="9"/>
      <c r="R179" s="9"/>
      <c r="S179" s="9"/>
      <c r="T179" s="9"/>
      <c r="U179" s="9"/>
      <c r="V179" s="9"/>
      <c r="W179" s="9"/>
      <c r="X179" s="9"/>
      <c r="Y179" s="9"/>
      <c r="Z179" s="9"/>
      <c r="AA179" s="9"/>
    </row>
    <row r="180" spans="1:27" x14ac:dyDescent="0.25">
      <c r="A180" s="9"/>
      <c r="B180" s="9"/>
      <c r="C180" s="809"/>
      <c r="D180" s="690"/>
      <c r="E180" s="25" t="s">
        <v>197</v>
      </c>
      <c r="F180" s="190"/>
      <c r="G180" s="190"/>
      <c r="H180" s="9"/>
      <c r="I180" s="9"/>
      <c r="J180" s="9"/>
      <c r="K180" s="9"/>
      <c r="L180" s="9"/>
      <c r="M180" s="9"/>
      <c r="N180" s="9"/>
      <c r="O180" s="9"/>
      <c r="P180" s="9"/>
      <c r="Q180" s="9"/>
      <c r="R180" s="9"/>
      <c r="S180" s="9"/>
      <c r="T180" s="9"/>
      <c r="U180" s="9"/>
      <c r="V180" s="9"/>
      <c r="W180" s="9"/>
      <c r="X180" s="9"/>
      <c r="Y180" s="9"/>
      <c r="Z180" s="9"/>
      <c r="AA180" s="9"/>
    </row>
    <row r="181" spans="1:27" x14ac:dyDescent="0.25">
      <c r="A181" s="9"/>
      <c r="B181" s="9"/>
      <c r="C181" s="809"/>
      <c r="D181" s="807" t="s">
        <v>198</v>
      </c>
      <c r="E181" s="25" t="s">
        <v>196</v>
      </c>
      <c r="F181" s="190"/>
      <c r="G181" s="190"/>
      <c r="H181" s="9"/>
      <c r="I181" s="9"/>
      <c r="J181" s="9"/>
      <c r="K181" s="9"/>
      <c r="L181" s="9"/>
      <c r="M181" s="9"/>
      <c r="N181" s="9"/>
      <c r="O181" s="9"/>
      <c r="P181" s="9"/>
      <c r="Q181" s="9"/>
      <c r="R181" s="9"/>
      <c r="S181" s="9"/>
      <c r="T181" s="9"/>
      <c r="U181" s="9"/>
      <c r="V181" s="9"/>
      <c r="W181" s="9"/>
      <c r="X181" s="9"/>
      <c r="Y181" s="9"/>
      <c r="Z181" s="9"/>
      <c r="AA181" s="9"/>
    </row>
    <row r="182" spans="1:27" x14ac:dyDescent="0.25">
      <c r="A182" s="9"/>
      <c r="B182" s="9"/>
      <c r="C182" s="809"/>
      <c r="D182" s="690"/>
      <c r="E182" s="25" t="s">
        <v>197</v>
      </c>
      <c r="F182" s="190"/>
      <c r="G182" s="190"/>
      <c r="H182" s="9"/>
      <c r="I182" s="9"/>
      <c r="J182" s="9"/>
      <c r="K182" s="9"/>
      <c r="L182" s="9"/>
      <c r="M182" s="9"/>
      <c r="N182" s="9"/>
      <c r="O182" s="9"/>
      <c r="P182" s="9"/>
      <c r="Q182" s="9"/>
      <c r="R182" s="9"/>
      <c r="S182" s="9"/>
      <c r="T182" s="9"/>
      <c r="U182" s="9"/>
      <c r="V182" s="9"/>
      <c r="W182" s="9"/>
      <c r="X182" s="9"/>
      <c r="Y182" s="9"/>
      <c r="Z182" s="9"/>
      <c r="AA182" s="9"/>
    </row>
    <row r="183" spans="1:27" ht="30" x14ac:dyDescent="0.25">
      <c r="A183" s="518"/>
      <c r="B183" s="518"/>
      <c r="C183" s="809"/>
      <c r="D183" s="801" t="s">
        <v>491</v>
      </c>
      <c r="E183" s="563" t="s">
        <v>492</v>
      </c>
      <c r="F183" s="190"/>
      <c r="G183" s="190"/>
      <c r="H183" s="561"/>
      <c r="I183" s="561"/>
      <c r="J183" s="106"/>
      <c r="K183" s="106"/>
      <c r="L183" s="562"/>
      <c r="M183" s="518"/>
      <c r="N183" s="518"/>
      <c r="O183" s="518"/>
      <c r="P183" s="518"/>
      <c r="Q183" s="518"/>
      <c r="R183" s="518"/>
      <c r="S183" s="518"/>
      <c r="T183" s="518"/>
      <c r="U183" s="518"/>
      <c r="V183" s="518"/>
      <c r="W183" s="518"/>
      <c r="X183" s="518"/>
      <c r="Y183" s="518"/>
      <c r="Z183" s="518"/>
      <c r="AA183" s="518"/>
    </row>
    <row r="184" spans="1:27" ht="15.75" x14ac:dyDescent="0.25">
      <c r="A184" s="518"/>
      <c r="B184" s="518"/>
      <c r="C184" s="809"/>
      <c r="D184" s="802"/>
      <c r="E184" s="564" t="s">
        <v>493</v>
      </c>
      <c r="F184" s="190"/>
      <c r="G184" s="190"/>
      <c r="H184" s="561"/>
      <c r="I184" s="561"/>
      <c r="J184" s="106"/>
      <c r="K184" s="106"/>
      <c r="L184" s="562"/>
      <c r="M184" s="518"/>
      <c r="N184" s="518"/>
      <c r="O184" s="518"/>
      <c r="P184" s="518"/>
      <c r="Q184" s="518"/>
      <c r="R184" s="518"/>
      <c r="S184" s="518"/>
      <c r="T184" s="518"/>
      <c r="U184" s="518"/>
      <c r="V184" s="518"/>
      <c r="W184" s="518"/>
      <c r="X184" s="518"/>
      <c r="Y184" s="518"/>
      <c r="Z184" s="518"/>
      <c r="AA184" s="518"/>
    </row>
    <row r="185" spans="1:27" ht="45" x14ac:dyDescent="0.25">
      <c r="A185" s="518"/>
      <c r="B185" s="518"/>
      <c r="C185" s="809"/>
      <c r="D185" s="803"/>
      <c r="E185" s="564" t="s">
        <v>494</v>
      </c>
      <c r="F185" s="190"/>
      <c r="G185" s="190"/>
      <c r="H185" s="561"/>
      <c r="I185" s="561"/>
      <c r="J185" s="106"/>
      <c r="K185" s="106"/>
      <c r="L185" s="562"/>
      <c r="M185" s="518"/>
      <c r="N185" s="518"/>
      <c r="O185" s="518"/>
      <c r="P185" s="518"/>
      <c r="Q185" s="518"/>
      <c r="R185" s="518"/>
      <c r="S185" s="518"/>
      <c r="T185" s="518"/>
      <c r="U185" s="518"/>
      <c r="V185" s="518"/>
      <c r="W185" s="518"/>
      <c r="X185" s="518"/>
      <c r="Y185" s="518"/>
      <c r="Z185" s="518"/>
      <c r="AA185" s="518"/>
    </row>
    <row r="186" spans="1:27" x14ac:dyDescent="0.25">
      <c r="A186" s="9"/>
      <c r="B186" s="9"/>
      <c r="C186" s="809"/>
      <c r="D186" s="804" t="s">
        <v>199</v>
      </c>
      <c r="E186" s="688"/>
      <c r="F186" s="190"/>
      <c r="G186" s="190"/>
      <c r="H186" s="9"/>
      <c r="I186" s="9"/>
      <c r="J186" s="9"/>
      <c r="K186" s="9"/>
      <c r="L186" s="9"/>
      <c r="M186" s="9"/>
      <c r="N186" s="9"/>
      <c r="O186" s="9"/>
      <c r="P186" s="9"/>
      <c r="Q186" s="9"/>
      <c r="R186" s="9"/>
      <c r="S186" s="9"/>
      <c r="T186" s="9"/>
      <c r="U186" s="9"/>
      <c r="V186" s="9"/>
      <c r="W186" s="9"/>
      <c r="X186" s="9"/>
      <c r="Y186" s="9"/>
      <c r="Z186" s="9"/>
      <c r="AA186" s="9"/>
    </row>
    <row r="187" spans="1:27" x14ac:dyDescent="0.25">
      <c r="A187" s="9"/>
      <c r="B187" s="9"/>
      <c r="C187" s="809"/>
      <c r="D187" s="804" t="s">
        <v>200</v>
      </c>
      <c r="E187" s="688"/>
      <c r="F187" s="190"/>
      <c r="G187" s="190"/>
      <c r="H187" s="9"/>
      <c r="I187" s="9"/>
      <c r="J187" s="9"/>
      <c r="K187" s="9"/>
      <c r="L187" s="9"/>
      <c r="M187" s="9"/>
      <c r="N187" s="9"/>
      <c r="O187" s="9"/>
      <c r="P187" s="9"/>
      <c r="Q187" s="9"/>
      <c r="R187" s="9"/>
      <c r="S187" s="9"/>
      <c r="T187" s="9"/>
      <c r="U187" s="9"/>
      <c r="V187" s="9"/>
      <c r="W187" s="9"/>
      <c r="X187" s="9"/>
      <c r="Y187" s="9"/>
      <c r="Z187" s="9"/>
      <c r="AA187" s="9"/>
    </row>
    <row r="188" spans="1:27" x14ac:dyDescent="0.25">
      <c r="A188" s="9"/>
      <c r="B188" s="9"/>
      <c r="C188" s="809"/>
      <c r="D188" s="804" t="s">
        <v>201</v>
      </c>
      <c r="E188" s="688"/>
      <c r="F188" s="190"/>
      <c r="G188" s="190"/>
      <c r="H188" s="9"/>
      <c r="I188" s="9"/>
      <c r="J188" s="9"/>
      <c r="K188" s="9"/>
      <c r="L188" s="9"/>
      <c r="M188" s="9"/>
      <c r="N188" s="9"/>
      <c r="O188" s="9"/>
      <c r="P188" s="9"/>
      <c r="Q188" s="9"/>
      <c r="R188" s="9"/>
      <c r="S188" s="9"/>
      <c r="T188" s="9"/>
      <c r="U188" s="9"/>
      <c r="V188" s="9"/>
      <c r="W188" s="9"/>
      <c r="X188" s="9"/>
      <c r="Y188" s="9"/>
      <c r="Z188" s="9"/>
      <c r="AA188" s="9"/>
    </row>
    <row r="189" spans="1:27" x14ac:dyDescent="0.25">
      <c r="A189" s="9"/>
      <c r="B189" s="9"/>
      <c r="C189" s="809"/>
      <c r="D189" s="804" t="s">
        <v>202</v>
      </c>
      <c r="E189" s="688"/>
      <c r="F189" s="190"/>
      <c r="G189" s="190"/>
      <c r="H189" s="9"/>
      <c r="I189" s="9"/>
      <c r="J189" s="9"/>
      <c r="K189" s="9"/>
      <c r="L189" s="9"/>
      <c r="M189" s="9"/>
      <c r="N189" s="9"/>
      <c r="O189" s="9"/>
      <c r="P189" s="9"/>
      <c r="Q189" s="9"/>
      <c r="R189" s="9"/>
      <c r="S189" s="9"/>
      <c r="T189" s="9"/>
      <c r="U189" s="9"/>
      <c r="V189" s="9"/>
      <c r="W189" s="9"/>
      <c r="X189" s="9"/>
      <c r="Y189" s="9"/>
      <c r="Z189" s="9"/>
      <c r="AA189" s="9"/>
    </row>
    <row r="190" spans="1:27" x14ac:dyDescent="0.25">
      <c r="A190" s="9"/>
      <c r="B190" s="9"/>
      <c r="C190" s="810"/>
      <c r="D190" s="805" t="s">
        <v>203</v>
      </c>
      <c r="E190" s="806"/>
      <c r="F190" s="191"/>
      <c r="G190" s="191"/>
      <c r="H190" s="9"/>
      <c r="I190" s="9"/>
      <c r="J190" s="9"/>
      <c r="K190" s="9"/>
      <c r="L190" s="9"/>
      <c r="M190" s="9"/>
      <c r="N190" s="9"/>
      <c r="O190" s="9"/>
      <c r="P190" s="9"/>
      <c r="Q190" s="9"/>
      <c r="R190" s="9"/>
      <c r="S190" s="9"/>
      <c r="T190" s="9"/>
      <c r="U190" s="9"/>
      <c r="V190" s="9"/>
      <c r="W190" s="9"/>
      <c r="X190" s="9"/>
      <c r="Y190" s="9"/>
      <c r="Z190" s="9"/>
      <c r="AA190" s="9"/>
    </row>
    <row r="191" spans="1:27" x14ac:dyDescent="0.25">
      <c r="A191" s="9"/>
      <c r="B191" s="9"/>
      <c r="C191" s="808">
        <f>C179+1</f>
        <v>16</v>
      </c>
      <c r="D191" s="807" t="s">
        <v>195</v>
      </c>
      <c r="E191" s="25" t="s">
        <v>196</v>
      </c>
      <c r="F191" s="190"/>
      <c r="G191" s="190"/>
      <c r="H191" s="9"/>
      <c r="I191" s="9"/>
      <c r="J191" s="9"/>
      <c r="K191" s="9"/>
      <c r="L191" s="9"/>
      <c r="M191" s="9"/>
      <c r="N191" s="9"/>
      <c r="O191" s="9"/>
      <c r="P191" s="9"/>
      <c r="Q191" s="9"/>
      <c r="R191" s="9"/>
      <c r="S191" s="9"/>
      <c r="T191" s="9"/>
      <c r="U191" s="9"/>
      <c r="V191" s="9"/>
      <c r="W191" s="9"/>
      <c r="X191" s="9"/>
      <c r="Y191" s="9"/>
      <c r="Z191" s="9"/>
      <c r="AA191" s="9"/>
    </row>
    <row r="192" spans="1:27" x14ac:dyDescent="0.25">
      <c r="A192" s="9"/>
      <c r="B192" s="9"/>
      <c r="C192" s="809"/>
      <c r="D192" s="690"/>
      <c r="E192" s="25" t="s">
        <v>197</v>
      </c>
      <c r="F192" s="190"/>
      <c r="G192" s="190"/>
      <c r="H192" s="9"/>
      <c r="I192" s="9"/>
      <c r="J192" s="9"/>
      <c r="K192" s="9"/>
      <c r="L192" s="9"/>
      <c r="M192" s="9"/>
      <c r="N192" s="9"/>
      <c r="O192" s="9"/>
      <c r="P192" s="9"/>
      <c r="Q192" s="9"/>
      <c r="R192" s="9"/>
      <c r="S192" s="9"/>
      <c r="T192" s="9"/>
      <c r="U192" s="9"/>
      <c r="V192" s="9"/>
      <c r="W192" s="9"/>
      <c r="X192" s="9"/>
      <c r="Y192" s="9"/>
      <c r="Z192" s="9"/>
      <c r="AA192" s="9"/>
    </row>
    <row r="193" spans="1:27" x14ac:dyDescent="0.25">
      <c r="A193" s="9"/>
      <c r="B193" s="9"/>
      <c r="C193" s="809"/>
      <c r="D193" s="807" t="s">
        <v>198</v>
      </c>
      <c r="E193" s="25" t="s">
        <v>196</v>
      </c>
      <c r="F193" s="190"/>
      <c r="G193" s="190"/>
      <c r="H193" s="9"/>
      <c r="I193" s="9"/>
      <c r="J193" s="9"/>
      <c r="K193" s="9"/>
      <c r="L193" s="9"/>
      <c r="M193" s="9"/>
      <c r="N193" s="9"/>
      <c r="O193" s="9"/>
      <c r="P193" s="9"/>
      <c r="Q193" s="9"/>
      <c r="R193" s="9"/>
      <c r="S193" s="9"/>
      <c r="T193" s="9"/>
      <c r="U193" s="9"/>
      <c r="V193" s="9"/>
      <c r="W193" s="9"/>
      <c r="X193" s="9"/>
      <c r="Y193" s="9"/>
      <c r="Z193" s="9"/>
      <c r="AA193" s="9"/>
    </row>
    <row r="194" spans="1:27" x14ac:dyDescent="0.25">
      <c r="A194" s="9"/>
      <c r="B194" s="9"/>
      <c r="C194" s="809"/>
      <c r="D194" s="690"/>
      <c r="E194" s="25" t="s">
        <v>197</v>
      </c>
      <c r="F194" s="190"/>
      <c r="G194" s="190"/>
      <c r="H194" s="9"/>
      <c r="I194" s="9"/>
      <c r="J194" s="9"/>
      <c r="K194" s="9"/>
      <c r="L194" s="9"/>
      <c r="M194" s="9"/>
      <c r="N194" s="9"/>
      <c r="O194" s="9"/>
      <c r="P194" s="9"/>
      <c r="Q194" s="9"/>
      <c r="R194" s="9"/>
      <c r="S194" s="9"/>
      <c r="T194" s="9"/>
      <c r="U194" s="9"/>
      <c r="V194" s="9"/>
      <c r="W194" s="9"/>
      <c r="X194" s="9"/>
      <c r="Y194" s="9"/>
      <c r="Z194" s="9"/>
      <c r="AA194" s="9"/>
    </row>
    <row r="195" spans="1:27" ht="30" x14ac:dyDescent="0.25">
      <c r="A195" s="518"/>
      <c r="B195" s="518"/>
      <c r="C195" s="809"/>
      <c r="D195" s="801" t="s">
        <v>491</v>
      </c>
      <c r="E195" s="563" t="s">
        <v>492</v>
      </c>
      <c r="F195" s="190"/>
      <c r="G195" s="190"/>
      <c r="H195" s="561"/>
      <c r="I195" s="561"/>
      <c r="J195" s="106"/>
      <c r="K195" s="106"/>
      <c r="L195" s="562"/>
      <c r="M195" s="518"/>
      <c r="N195" s="518"/>
      <c r="O195" s="518"/>
      <c r="P195" s="518"/>
      <c r="Q195" s="518"/>
      <c r="R195" s="518"/>
      <c r="S195" s="518"/>
      <c r="T195" s="518"/>
      <c r="U195" s="518"/>
      <c r="V195" s="518"/>
      <c r="W195" s="518"/>
      <c r="X195" s="518"/>
      <c r="Y195" s="518"/>
      <c r="Z195" s="518"/>
      <c r="AA195" s="518"/>
    </row>
    <row r="196" spans="1:27" ht="15.75" x14ac:dyDescent="0.25">
      <c r="A196" s="518"/>
      <c r="B196" s="518"/>
      <c r="C196" s="809"/>
      <c r="D196" s="802"/>
      <c r="E196" s="564" t="s">
        <v>493</v>
      </c>
      <c r="F196" s="190"/>
      <c r="G196" s="190"/>
      <c r="H196" s="561"/>
      <c r="I196" s="561"/>
      <c r="J196" s="106"/>
      <c r="K196" s="106"/>
      <c r="L196" s="562"/>
      <c r="M196" s="518"/>
      <c r="N196" s="518"/>
      <c r="O196" s="518"/>
      <c r="P196" s="518"/>
      <c r="Q196" s="518"/>
      <c r="R196" s="518"/>
      <c r="S196" s="518"/>
      <c r="T196" s="518"/>
      <c r="U196" s="518"/>
      <c r="V196" s="518"/>
      <c r="W196" s="518"/>
      <c r="X196" s="518"/>
      <c r="Y196" s="518"/>
      <c r="Z196" s="518"/>
      <c r="AA196" s="518"/>
    </row>
    <row r="197" spans="1:27" ht="45" x14ac:dyDescent="0.25">
      <c r="A197" s="518"/>
      <c r="B197" s="518"/>
      <c r="C197" s="809"/>
      <c r="D197" s="803"/>
      <c r="E197" s="564" t="s">
        <v>494</v>
      </c>
      <c r="F197" s="190"/>
      <c r="G197" s="190"/>
      <c r="H197" s="561"/>
      <c r="I197" s="561"/>
      <c r="J197" s="106"/>
      <c r="K197" s="106"/>
      <c r="L197" s="562"/>
      <c r="M197" s="518"/>
      <c r="N197" s="518"/>
      <c r="O197" s="518"/>
      <c r="P197" s="518"/>
      <c r="Q197" s="518"/>
      <c r="R197" s="518"/>
      <c r="S197" s="518"/>
      <c r="T197" s="518"/>
      <c r="U197" s="518"/>
      <c r="V197" s="518"/>
      <c r="W197" s="518"/>
      <c r="X197" s="518"/>
      <c r="Y197" s="518"/>
      <c r="Z197" s="518"/>
      <c r="AA197" s="518"/>
    </row>
    <row r="198" spans="1:27" x14ac:dyDescent="0.25">
      <c r="A198" s="9"/>
      <c r="B198" s="9"/>
      <c r="C198" s="809"/>
      <c r="D198" s="804" t="s">
        <v>199</v>
      </c>
      <c r="E198" s="688"/>
      <c r="F198" s="190"/>
      <c r="G198" s="190"/>
      <c r="H198" s="9"/>
      <c r="I198" s="9"/>
      <c r="J198" s="9"/>
      <c r="K198" s="9"/>
      <c r="L198" s="9"/>
      <c r="M198" s="9"/>
      <c r="N198" s="9"/>
      <c r="O198" s="9"/>
      <c r="P198" s="9"/>
      <c r="Q198" s="9"/>
      <c r="R198" s="9"/>
      <c r="S198" s="9"/>
      <c r="T198" s="9"/>
      <c r="U198" s="9"/>
      <c r="V198" s="9"/>
      <c r="W198" s="9"/>
      <c r="X198" s="9"/>
      <c r="Y198" s="9"/>
      <c r="Z198" s="9"/>
      <c r="AA198" s="9"/>
    </row>
    <row r="199" spans="1:27" x14ac:dyDescent="0.25">
      <c r="A199" s="9"/>
      <c r="B199" s="9"/>
      <c r="C199" s="809"/>
      <c r="D199" s="804" t="s">
        <v>200</v>
      </c>
      <c r="E199" s="688"/>
      <c r="F199" s="190"/>
      <c r="G199" s="190"/>
      <c r="H199" s="9"/>
      <c r="I199" s="9"/>
      <c r="J199" s="9"/>
      <c r="K199" s="9"/>
      <c r="L199" s="9"/>
      <c r="M199" s="9"/>
      <c r="N199" s="9"/>
      <c r="O199" s="9"/>
      <c r="P199" s="9"/>
      <c r="Q199" s="9"/>
      <c r="R199" s="9"/>
      <c r="S199" s="9"/>
      <c r="T199" s="9"/>
      <c r="U199" s="9"/>
      <c r="V199" s="9"/>
      <c r="W199" s="9"/>
      <c r="X199" s="9"/>
      <c r="Y199" s="9"/>
      <c r="Z199" s="9"/>
      <c r="AA199" s="9"/>
    </row>
    <row r="200" spans="1:27" x14ac:dyDescent="0.25">
      <c r="A200" s="9"/>
      <c r="B200" s="9"/>
      <c r="C200" s="809"/>
      <c r="D200" s="804" t="s">
        <v>201</v>
      </c>
      <c r="E200" s="688"/>
      <c r="F200" s="190"/>
      <c r="G200" s="190"/>
      <c r="H200" s="9"/>
      <c r="I200" s="9"/>
      <c r="J200" s="9"/>
      <c r="K200" s="9"/>
      <c r="L200" s="9"/>
      <c r="M200" s="9"/>
      <c r="N200" s="9"/>
      <c r="O200" s="9"/>
      <c r="P200" s="9"/>
      <c r="Q200" s="9"/>
      <c r="R200" s="9"/>
      <c r="S200" s="9"/>
      <c r="T200" s="9"/>
      <c r="U200" s="9"/>
      <c r="V200" s="9"/>
      <c r="W200" s="9"/>
      <c r="X200" s="9"/>
      <c r="Y200" s="9"/>
      <c r="Z200" s="9"/>
      <c r="AA200" s="9"/>
    </row>
    <row r="201" spans="1:27" x14ac:dyDescent="0.25">
      <c r="A201" s="9"/>
      <c r="B201" s="9"/>
      <c r="C201" s="809"/>
      <c r="D201" s="804" t="s">
        <v>202</v>
      </c>
      <c r="E201" s="688"/>
      <c r="F201" s="190"/>
      <c r="G201" s="190"/>
      <c r="H201" s="9"/>
      <c r="I201" s="9"/>
      <c r="J201" s="9"/>
      <c r="K201" s="9"/>
      <c r="L201" s="9"/>
      <c r="M201" s="9"/>
      <c r="N201" s="9"/>
      <c r="O201" s="9"/>
      <c r="P201" s="9"/>
      <c r="Q201" s="9"/>
      <c r="R201" s="9"/>
      <c r="S201" s="9"/>
      <c r="T201" s="9"/>
      <c r="U201" s="9"/>
      <c r="V201" s="9"/>
      <c r="W201" s="9"/>
      <c r="X201" s="9"/>
      <c r="Y201" s="9"/>
      <c r="Z201" s="9"/>
      <c r="AA201" s="9"/>
    </row>
    <row r="202" spans="1:27" x14ac:dyDescent="0.25">
      <c r="A202" s="9"/>
      <c r="B202" s="9"/>
      <c r="C202" s="810"/>
      <c r="D202" s="805" t="s">
        <v>203</v>
      </c>
      <c r="E202" s="806"/>
      <c r="F202" s="191"/>
      <c r="G202" s="191"/>
      <c r="H202" s="9"/>
      <c r="I202" s="9"/>
      <c r="J202" s="9"/>
      <c r="K202" s="9"/>
      <c r="L202" s="9"/>
      <c r="M202" s="9"/>
      <c r="N202" s="9"/>
      <c r="O202" s="9"/>
      <c r="P202" s="9"/>
      <c r="Q202" s="9"/>
      <c r="R202" s="9"/>
      <c r="S202" s="9"/>
      <c r="T202" s="9"/>
      <c r="U202" s="9"/>
      <c r="V202" s="9"/>
      <c r="W202" s="9"/>
      <c r="X202" s="9"/>
      <c r="Y202" s="9"/>
      <c r="Z202" s="9"/>
      <c r="AA202" s="9"/>
    </row>
    <row r="203" spans="1:27" x14ac:dyDescent="0.25">
      <c r="A203" s="9"/>
      <c r="B203" s="9"/>
      <c r="C203" s="808">
        <f>C191+1</f>
        <v>17</v>
      </c>
      <c r="D203" s="807" t="s">
        <v>195</v>
      </c>
      <c r="E203" s="25" t="s">
        <v>196</v>
      </c>
      <c r="F203" s="190"/>
      <c r="G203" s="190"/>
      <c r="H203" s="9"/>
      <c r="I203" s="9"/>
      <c r="J203" s="9"/>
      <c r="K203" s="9"/>
      <c r="L203" s="9"/>
      <c r="M203" s="9"/>
      <c r="N203" s="9"/>
      <c r="O203" s="9"/>
      <c r="P203" s="9"/>
      <c r="Q203" s="9"/>
      <c r="R203" s="9"/>
      <c r="S203" s="9"/>
      <c r="T203" s="9"/>
      <c r="U203" s="9"/>
      <c r="V203" s="9"/>
      <c r="W203" s="9"/>
      <c r="X203" s="9"/>
      <c r="Y203" s="9"/>
      <c r="Z203" s="9"/>
      <c r="AA203" s="9"/>
    </row>
    <row r="204" spans="1:27" x14ac:dyDescent="0.25">
      <c r="A204" s="9"/>
      <c r="B204" s="9"/>
      <c r="C204" s="809"/>
      <c r="D204" s="690"/>
      <c r="E204" s="25" t="s">
        <v>197</v>
      </c>
      <c r="F204" s="190"/>
      <c r="G204" s="190"/>
      <c r="H204" s="9"/>
      <c r="I204" s="9"/>
      <c r="J204" s="9"/>
      <c r="K204" s="9"/>
      <c r="L204" s="9"/>
      <c r="M204" s="9"/>
      <c r="N204" s="9"/>
      <c r="O204" s="9"/>
      <c r="P204" s="9"/>
      <c r="Q204" s="9"/>
      <c r="R204" s="9"/>
      <c r="S204" s="9"/>
      <c r="T204" s="9"/>
      <c r="U204" s="9"/>
      <c r="V204" s="9"/>
      <c r="W204" s="9"/>
      <c r="X204" s="9"/>
      <c r="Y204" s="9"/>
      <c r="Z204" s="9"/>
      <c r="AA204" s="9"/>
    </row>
    <row r="205" spans="1:27" x14ac:dyDescent="0.25">
      <c r="A205" s="9"/>
      <c r="B205" s="9"/>
      <c r="C205" s="809"/>
      <c r="D205" s="807" t="s">
        <v>198</v>
      </c>
      <c r="E205" s="25" t="s">
        <v>196</v>
      </c>
      <c r="F205" s="190"/>
      <c r="G205" s="190"/>
      <c r="H205" s="9"/>
      <c r="I205" s="9"/>
      <c r="J205" s="9"/>
      <c r="K205" s="9"/>
      <c r="L205" s="9"/>
      <c r="M205" s="9"/>
      <c r="N205" s="9"/>
      <c r="O205" s="9"/>
      <c r="P205" s="9"/>
      <c r="Q205" s="9"/>
      <c r="R205" s="9"/>
      <c r="S205" s="9"/>
      <c r="T205" s="9"/>
      <c r="U205" s="9"/>
      <c r="V205" s="9"/>
      <c r="W205" s="9"/>
      <c r="X205" s="9"/>
      <c r="Y205" s="9"/>
      <c r="Z205" s="9"/>
      <c r="AA205" s="9"/>
    </row>
    <row r="206" spans="1:27" x14ac:dyDescent="0.25">
      <c r="A206" s="9"/>
      <c r="B206" s="9"/>
      <c r="C206" s="809"/>
      <c r="D206" s="690"/>
      <c r="E206" s="25" t="s">
        <v>197</v>
      </c>
      <c r="F206" s="190"/>
      <c r="G206" s="190"/>
      <c r="H206" s="9"/>
      <c r="I206" s="9"/>
      <c r="J206" s="9"/>
      <c r="K206" s="9"/>
      <c r="L206" s="9"/>
      <c r="M206" s="9"/>
      <c r="N206" s="9"/>
      <c r="O206" s="9"/>
      <c r="P206" s="9"/>
      <c r="Q206" s="9"/>
      <c r="R206" s="9"/>
      <c r="S206" s="9"/>
      <c r="T206" s="9"/>
      <c r="U206" s="9"/>
      <c r="V206" s="9"/>
      <c r="W206" s="9"/>
      <c r="X206" s="9"/>
      <c r="Y206" s="9"/>
      <c r="Z206" s="9"/>
      <c r="AA206" s="9"/>
    </row>
    <row r="207" spans="1:27" ht="30" x14ac:dyDescent="0.25">
      <c r="A207" s="518"/>
      <c r="B207" s="518"/>
      <c r="C207" s="809"/>
      <c r="D207" s="801" t="s">
        <v>491</v>
      </c>
      <c r="E207" s="563" t="s">
        <v>492</v>
      </c>
      <c r="F207" s="190"/>
      <c r="G207" s="190"/>
      <c r="H207" s="561"/>
      <c r="I207" s="561"/>
      <c r="J207" s="106"/>
      <c r="K207" s="106"/>
      <c r="L207" s="562"/>
      <c r="M207" s="518"/>
      <c r="N207" s="518"/>
      <c r="O207" s="518"/>
      <c r="P207" s="518"/>
      <c r="Q207" s="518"/>
      <c r="R207" s="518"/>
      <c r="S207" s="518"/>
      <c r="T207" s="518"/>
      <c r="U207" s="518"/>
      <c r="V207" s="518"/>
      <c r="W207" s="518"/>
      <c r="X207" s="518"/>
      <c r="Y207" s="518"/>
      <c r="Z207" s="518"/>
      <c r="AA207" s="518"/>
    </row>
    <row r="208" spans="1:27" ht="15.75" x14ac:dyDescent="0.25">
      <c r="A208" s="518"/>
      <c r="B208" s="518"/>
      <c r="C208" s="809"/>
      <c r="D208" s="802"/>
      <c r="E208" s="564" t="s">
        <v>493</v>
      </c>
      <c r="F208" s="190"/>
      <c r="G208" s="190"/>
      <c r="H208" s="561"/>
      <c r="I208" s="561"/>
      <c r="J208" s="106"/>
      <c r="K208" s="106"/>
      <c r="L208" s="562"/>
      <c r="M208" s="518"/>
      <c r="N208" s="518"/>
      <c r="O208" s="518"/>
      <c r="P208" s="518"/>
      <c r="Q208" s="518"/>
      <c r="R208" s="518"/>
      <c r="S208" s="518"/>
      <c r="T208" s="518"/>
      <c r="U208" s="518"/>
      <c r="V208" s="518"/>
      <c r="W208" s="518"/>
      <c r="X208" s="518"/>
      <c r="Y208" s="518"/>
      <c r="Z208" s="518"/>
      <c r="AA208" s="518"/>
    </row>
    <row r="209" spans="1:27" ht="45" x14ac:dyDescent="0.25">
      <c r="A209" s="518"/>
      <c r="B209" s="518"/>
      <c r="C209" s="809"/>
      <c r="D209" s="803"/>
      <c r="E209" s="564" t="s">
        <v>494</v>
      </c>
      <c r="F209" s="190"/>
      <c r="G209" s="190"/>
      <c r="H209" s="561"/>
      <c r="I209" s="561"/>
      <c r="J209" s="106"/>
      <c r="K209" s="106"/>
      <c r="L209" s="562"/>
      <c r="M209" s="518"/>
      <c r="N209" s="518"/>
      <c r="O209" s="518"/>
      <c r="P209" s="518"/>
      <c r="Q209" s="518"/>
      <c r="R209" s="518"/>
      <c r="S209" s="518"/>
      <c r="T209" s="518"/>
      <c r="U209" s="518"/>
      <c r="V209" s="518"/>
      <c r="W209" s="518"/>
      <c r="X209" s="518"/>
      <c r="Y209" s="518"/>
      <c r="Z209" s="518"/>
      <c r="AA209" s="518"/>
    </row>
    <row r="210" spans="1:27" x14ac:dyDescent="0.25">
      <c r="A210" s="9"/>
      <c r="B210" s="9"/>
      <c r="C210" s="809"/>
      <c r="D210" s="804" t="s">
        <v>199</v>
      </c>
      <c r="E210" s="688"/>
      <c r="F210" s="190"/>
      <c r="G210" s="190"/>
      <c r="H210" s="9"/>
      <c r="I210" s="9"/>
      <c r="J210" s="9"/>
      <c r="K210" s="9"/>
      <c r="L210" s="9"/>
      <c r="M210" s="9"/>
      <c r="N210" s="9"/>
      <c r="O210" s="9"/>
      <c r="P210" s="9"/>
      <c r="Q210" s="9"/>
      <c r="R210" s="9"/>
      <c r="S210" s="9"/>
      <c r="T210" s="9"/>
      <c r="U210" s="9"/>
      <c r="V210" s="9"/>
      <c r="W210" s="9"/>
      <c r="X210" s="9"/>
      <c r="Y210" s="9"/>
      <c r="Z210" s="9"/>
      <c r="AA210" s="9"/>
    </row>
    <row r="211" spans="1:27" x14ac:dyDescent="0.25">
      <c r="A211" s="9"/>
      <c r="B211" s="9"/>
      <c r="C211" s="809"/>
      <c r="D211" s="804" t="s">
        <v>200</v>
      </c>
      <c r="E211" s="688"/>
      <c r="F211" s="190"/>
      <c r="G211" s="190"/>
      <c r="H211" s="9"/>
      <c r="I211" s="9"/>
      <c r="J211" s="9"/>
      <c r="K211" s="9"/>
      <c r="L211" s="9"/>
      <c r="M211" s="9"/>
      <c r="N211" s="9"/>
      <c r="O211" s="9"/>
      <c r="P211" s="9"/>
      <c r="Q211" s="9"/>
      <c r="R211" s="9"/>
      <c r="S211" s="9"/>
      <c r="T211" s="9"/>
      <c r="U211" s="9"/>
      <c r="V211" s="9"/>
      <c r="W211" s="9"/>
      <c r="X211" s="9"/>
      <c r="Y211" s="9"/>
      <c r="Z211" s="9"/>
      <c r="AA211" s="9"/>
    </row>
    <row r="212" spans="1:27" x14ac:dyDescent="0.25">
      <c r="A212" s="9"/>
      <c r="B212" s="9"/>
      <c r="C212" s="809"/>
      <c r="D212" s="804" t="s">
        <v>201</v>
      </c>
      <c r="E212" s="688"/>
      <c r="F212" s="190"/>
      <c r="G212" s="190"/>
      <c r="H212" s="9"/>
      <c r="I212" s="9"/>
      <c r="J212" s="9"/>
      <c r="K212" s="9"/>
      <c r="L212" s="9"/>
      <c r="M212" s="9"/>
      <c r="N212" s="9"/>
      <c r="O212" s="9"/>
      <c r="P212" s="9"/>
      <c r="Q212" s="9"/>
      <c r="R212" s="9"/>
      <c r="S212" s="9"/>
      <c r="T212" s="9"/>
      <c r="U212" s="9"/>
      <c r="V212" s="9"/>
      <c r="W212" s="9"/>
      <c r="X212" s="9"/>
      <c r="Y212" s="9"/>
      <c r="Z212" s="9"/>
      <c r="AA212" s="9"/>
    </row>
    <row r="213" spans="1:27" x14ac:dyDescent="0.25">
      <c r="A213" s="9"/>
      <c r="B213" s="9"/>
      <c r="C213" s="809"/>
      <c r="D213" s="804" t="s">
        <v>202</v>
      </c>
      <c r="E213" s="688"/>
      <c r="F213" s="190"/>
      <c r="G213" s="190"/>
      <c r="H213" s="9"/>
      <c r="I213" s="9"/>
      <c r="J213" s="9"/>
      <c r="K213" s="9"/>
      <c r="L213" s="9"/>
      <c r="M213" s="9"/>
      <c r="N213" s="9"/>
      <c r="O213" s="9"/>
      <c r="P213" s="9"/>
      <c r="Q213" s="9"/>
      <c r="R213" s="9"/>
      <c r="S213" s="9"/>
      <c r="T213" s="9"/>
      <c r="U213" s="9"/>
      <c r="V213" s="9"/>
      <c r="W213" s="9"/>
      <c r="X213" s="9"/>
      <c r="Y213" s="9"/>
      <c r="Z213" s="9"/>
      <c r="AA213" s="9"/>
    </row>
    <row r="214" spans="1:27" x14ac:dyDescent="0.25">
      <c r="A214" s="9"/>
      <c r="B214" s="9"/>
      <c r="C214" s="810"/>
      <c r="D214" s="805" t="s">
        <v>203</v>
      </c>
      <c r="E214" s="806"/>
      <c r="F214" s="191"/>
      <c r="G214" s="191"/>
      <c r="H214" s="9"/>
      <c r="I214" s="9"/>
      <c r="J214" s="9"/>
      <c r="K214" s="9"/>
      <c r="L214" s="9"/>
      <c r="M214" s="9"/>
      <c r="N214" s="9"/>
      <c r="O214" s="9"/>
      <c r="P214" s="9"/>
      <c r="Q214" s="9"/>
      <c r="R214" s="9"/>
      <c r="S214" s="9"/>
      <c r="T214" s="9"/>
      <c r="U214" s="9"/>
      <c r="V214" s="9"/>
      <c r="W214" s="9"/>
      <c r="X214" s="9"/>
      <c r="Y214" s="9"/>
      <c r="Z214" s="9"/>
      <c r="AA214" s="9"/>
    </row>
    <row r="215" spans="1:27" x14ac:dyDescent="0.25">
      <c r="A215" s="9"/>
      <c r="B215" s="9"/>
      <c r="C215" s="808">
        <f>C203+1</f>
        <v>18</v>
      </c>
      <c r="D215" s="807" t="s">
        <v>195</v>
      </c>
      <c r="E215" s="25" t="s">
        <v>196</v>
      </c>
      <c r="F215" s="190"/>
      <c r="G215" s="190"/>
      <c r="H215" s="9"/>
      <c r="I215" s="9"/>
      <c r="J215" s="9"/>
      <c r="K215" s="9"/>
      <c r="L215" s="9"/>
      <c r="M215" s="9"/>
      <c r="N215" s="9"/>
      <c r="O215" s="9"/>
      <c r="P215" s="9"/>
      <c r="Q215" s="9"/>
      <c r="R215" s="9"/>
      <c r="S215" s="9"/>
      <c r="T215" s="9"/>
      <c r="U215" s="9"/>
      <c r="V215" s="9"/>
      <c r="W215" s="9"/>
      <c r="X215" s="9"/>
      <c r="Y215" s="9"/>
      <c r="Z215" s="9"/>
      <c r="AA215" s="9"/>
    </row>
    <row r="216" spans="1:27" x14ac:dyDescent="0.25">
      <c r="A216" s="9"/>
      <c r="B216" s="9"/>
      <c r="C216" s="809"/>
      <c r="D216" s="690"/>
      <c r="E216" s="25" t="s">
        <v>197</v>
      </c>
      <c r="F216" s="190"/>
      <c r="G216" s="190"/>
      <c r="H216" s="9"/>
      <c r="I216" s="9"/>
      <c r="J216" s="9"/>
      <c r="K216" s="9"/>
      <c r="L216" s="9"/>
      <c r="M216" s="9"/>
      <c r="N216" s="9"/>
      <c r="O216" s="9"/>
      <c r="P216" s="9"/>
      <c r="Q216" s="9"/>
      <c r="R216" s="9"/>
      <c r="S216" s="9"/>
      <c r="T216" s="9"/>
      <c r="U216" s="9"/>
      <c r="V216" s="9"/>
      <c r="W216" s="9"/>
      <c r="X216" s="9"/>
      <c r="Y216" s="9"/>
      <c r="Z216" s="9"/>
      <c r="AA216" s="9"/>
    </row>
    <row r="217" spans="1:27" x14ac:dyDescent="0.25">
      <c r="A217" s="9"/>
      <c r="B217" s="9"/>
      <c r="C217" s="809"/>
      <c r="D217" s="807" t="s">
        <v>198</v>
      </c>
      <c r="E217" s="25" t="s">
        <v>196</v>
      </c>
      <c r="F217" s="190"/>
      <c r="G217" s="190"/>
      <c r="H217" s="9"/>
      <c r="I217" s="9"/>
      <c r="J217" s="9"/>
      <c r="K217" s="9"/>
      <c r="L217" s="9"/>
      <c r="M217" s="9"/>
      <c r="N217" s="9"/>
      <c r="O217" s="9"/>
      <c r="P217" s="9"/>
      <c r="Q217" s="9"/>
      <c r="R217" s="9"/>
      <c r="S217" s="9"/>
      <c r="T217" s="9"/>
      <c r="U217" s="9"/>
      <c r="V217" s="9"/>
      <c r="W217" s="9"/>
      <c r="X217" s="9"/>
      <c r="Y217" s="9"/>
      <c r="Z217" s="9"/>
      <c r="AA217" s="9"/>
    </row>
    <row r="218" spans="1:27" x14ac:dyDescent="0.25">
      <c r="A218" s="9"/>
      <c r="B218" s="9"/>
      <c r="C218" s="809"/>
      <c r="D218" s="690"/>
      <c r="E218" s="25" t="s">
        <v>197</v>
      </c>
      <c r="F218" s="190"/>
      <c r="G218" s="190"/>
      <c r="H218" s="9"/>
      <c r="I218" s="9"/>
      <c r="J218" s="9"/>
      <c r="K218" s="9"/>
      <c r="L218" s="9"/>
      <c r="M218" s="9"/>
      <c r="N218" s="9"/>
      <c r="O218" s="9"/>
      <c r="P218" s="9"/>
      <c r="Q218" s="9"/>
      <c r="R218" s="9"/>
      <c r="S218" s="9"/>
      <c r="T218" s="9"/>
      <c r="U218" s="9"/>
      <c r="V218" s="9"/>
      <c r="W218" s="9"/>
      <c r="X218" s="9"/>
      <c r="Y218" s="9"/>
      <c r="Z218" s="9"/>
      <c r="AA218" s="9"/>
    </row>
    <row r="219" spans="1:27" ht="30" x14ac:dyDescent="0.25">
      <c r="A219" s="518"/>
      <c r="B219" s="518"/>
      <c r="C219" s="809"/>
      <c r="D219" s="801" t="s">
        <v>491</v>
      </c>
      <c r="E219" s="563" t="s">
        <v>492</v>
      </c>
      <c r="F219" s="190"/>
      <c r="G219" s="190"/>
      <c r="H219" s="561"/>
      <c r="I219" s="561"/>
      <c r="J219" s="106"/>
      <c r="K219" s="106"/>
      <c r="L219" s="562"/>
      <c r="M219" s="518"/>
      <c r="N219" s="518"/>
      <c r="O219" s="518"/>
      <c r="P219" s="518"/>
      <c r="Q219" s="518"/>
      <c r="R219" s="518"/>
      <c r="S219" s="518"/>
      <c r="T219" s="518"/>
      <c r="U219" s="518"/>
      <c r="V219" s="518"/>
      <c r="W219" s="518"/>
      <c r="X219" s="518"/>
      <c r="Y219" s="518"/>
      <c r="Z219" s="518"/>
      <c r="AA219" s="518"/>
    </row>
    <row r="220" spans="1:27" ht="15.75" x14ac:dyDescent="0.25">
      <c r="A220" s="518"/>
      <c r="B220" s="518"/>
      <c r="C220" s="809"/>
      <c r="D220" s="802"/>
      <c r="E220" s="564" t="s">
        <v>493</v>
      </c>
      <c r="F220" s="190"/>
      <c r="G220" s="190"/>
      <c r="H220" s="561"/>
      <c r="I220" s="561"/>
      <c r="J220" s="106"/>
      <c r="K220" s="106"/>
      <c r="L220" s="562"/>
      <c r="M220" s="518"/>
      <c r="N220" s="518"/>
      <c r="O220" s="518"/>
      <c r="P220" s="518"/>
      <c r="Q220" s="518"/>
      <c r="R220" s="518"/>
      <c r="S220" s="518"/>
      <c r="T220" s="518"/>
      <c r="U220" s="518"/>
      <c r="V220" s="518"/>
      <c r="W220" s="518"/>
      <c r="X220" s="518"/>
      <c r="Y220" s="518"/>
      <c r="Z220" s="518"/>
      <c r="AA220" s="518"/>
    </row>
    <row r="221" spans="1:27" ht="45" x14ac:dyDescent="0.25">
      <c r="A221" s="518"/>
      <c r="B221" s="518"/>
      <c r="C221" s="809"/>
      <c r="D221" s="803"/>
      <c r="E221" s="564" t="s">
        <v>494</v>
      </c>
      <c r="F221" s="190"/>
      <c r="G221" s="190"/>
      <c r="H221" s="561"/>
      <c r="I221" s="561"/>
      <c r="J221" s="106"/>
      <c r="K221" s="106"/>
      <c r="L221" s="562"/>
      <c r="M221" s="518"/>
      <c r="N221" s="518"/>
      <c r="O221" s="518"/>
      <c r="P221" s="518"/>
      <c r="Q221" s="518"/>
      <c r="R221" s="518"/>
      <c r="S221" s="518"/>
      <c r="T221" s="518"/>
      <c r="U221" s="518"/>
      <c r="V221" s="518"/>
      <c r="W221" s="518"/>
      <c r="X221" s="518"/>
      <c r="Y221" s="518"/>
      <c r="Z221" s="518"/>
      <c r="AA221" s="518"/>
    </row>
    <row r="222" spans="1:27" x14ac:dyDescent="0.25">
      <c r="A222" s="9"/>
      <c r="B222" s="9"/>
      <c r="C222" s="809"/>
      <c r="D222" s="804" t="s">
        <v>199</v>
      </c>
      <c r="E222" s="688"/>
      <c r="F222" s="190"/>
      <c r="G222" s="190"/>
      <c r="H222" s="9"/>
      <c r="I222" s="9"/>
      <c r="J222" s="9"/>
      <c r="K222" s="9"/>
      <c r="L222" s="9"/>
      <c r="M222" s="9"/>
      <c r="N222" s="9"/>
      <c r="O222" s="9"/>
      <c r="P222" s="9"/>
      <c r="Q222" s="9"/>
      <c r="R222" s="9"/>
      <c r="S222" s="9"/>
      <c r="T222" s="9"/>
      <c r="U222" s="9"/>
      <c r="V222" s="9"/>
      <c r="W222" s="9"/>
      <c r="X222" s="9"/>
      <c r="Y222" s="9"/>
      <c r="Z222" s="9"/>
      <c r="AA222" s="9"/>
    </row>
    <row r="223" spans="1:27" x14ac:dyDescent="0.25">
      <c r="A223" s="9"/>
      <c r="B223" s="9"/>
      <c r="C223" s="809"/>
      <c r="D223" s="804" t="s">
        <v>200</v>
      </c>
      <c r="E223" s="688"/>
      <c r="F223" s="190"/>
      <c r="G223" s="190"/>
      <c r="H223" s="9"/>
      <c r="I223" s="9"/>
      <c r="J223" s="9"/>
      <c r="K223" s="9"/>
      <c r="L223" s="9"/>
      <c r="M223" s="9"/>
      <c r="N223" s="9"/>
      <c r="O223" s="9"/>
      <c r="P223" s="9"/>
      <c r="Q223" s="9"/>
      <c r="R223" s="9"/>
      <c r="S223" s="9"/>
      <c r="T223" s="9"/>
      <c r="U223" s="9"/>
      <c r="V223" s="9"/>
      <c r="W223" s="9"/>
      <c r="X223" s="9"/>
      <c r="Y223" s="9"/>
      <c r="Z223" s="9"/>
      <c r="AA223" s="9"/>
    </row>
    <row r="224" spans="1:27" x14ac:dyDescent="0.25">
      <c r="A224" s="9"/>
      <c r="B224" s="9"/>
      <c r="C224" s="809"/>
      <c r="D224" s="804" t="s">
        <v>201</v>
      </c>
      <c r="E224" s="688"/>
      <c r="F224" s="190"/>
      <c r="G224" s="190"/>
      <c r="H224" s="9"/>
      <c r="I224" s="9"/>
      <c r="J224" s="9"/>
      <c r="K224" s="9"/>
      <c r="L224" s="9"/>
      <c r="M224" s="9"/>
      <c r="N224" s="9"/>
      <c r="O224" s="9"/>
      <c r="P224" s="9"/>
      <c r="Q224" s="9"/>
      <c r="R224" s="9"/>
      <c r="S224" s="9"/>
      <c r="T224" s="9"/>
      <c r="U224" s="9"/>
      <c r="V224" s="9"/>
      <c r="W224" s="9"/>
      <c r="X224" s="9"/>
      <c r="Y224" s="9"/>
      <c r="Z224" s="9"/>
      <c r="AA224" s="9"/>
    </row>
    <row r="225" spans="1:27" x14ac:dyDescent="0.25">
      <c r="A225" s="9"/>
      <c r="B225" s="9"/>
      <c r="C225" s="809"/>
      <c r="D225" s="804" t="s">
        <v>202</v>
      </c>
      <c r="E225" s="688"/>
      <c r="F225" s="190"/>
      <c r="G225" s="190"/>
      <c r="H225" s="9"/>
      <c r="I225" s="9"/>
      <c r="J225" s="9"/>
      <c r="K225" s="9"/>
      <c r="L225" s="9"/>
      <c r="M225" s="9"/>
      <c r="N225" s="9"/>
      <c r="O225" s="9"/>
      <c r="P225" s="9"/>
      <c r="Q225" s="9"/>
      <c r="R225" s="9"/>
      <c r="S225" s="9"/>
      <c r="T225" s="9"/>
      <c r="U225" s="9"/>
      <c r="V225" s="9"/>
      <c r="W225" s="9"/>
      <c r="X225" s="9"/>
      <c r="Y225" s="9"/>
      <c r="Z225" s="9"/>
      <c r="AA225" s="9"/>
    </row>
    <row r="226" spans="1:27" x14ac:dyDescent="0.25">
      <c r="A226" s="9"/>
      <c r="B226" s="9"/>
      <c r="C226" s="810"/>
      <c r="D226" s="805" t="s">
        <v>203</v>
      </c>
      <c r="E226" s="806"/>
      <c r="F226" s="191"/>
      <c r="G226" s="191"/>
      <c r="H226" s="9"/>
      <c r="I226" s="9"/>
      <c r="J226" s="9"/>
      <c r="K226" s="9"/>
      <c r="L226" s="9"/>
      <c r="M226" s="9"/>
      <c r="N226" s="9"/>
      <c r="O226" s="9"/>
      <c r="P226" s="9"/>
      <c r="Q226" s="9"/>
      <c r="R226" s="9"/>
      <c r="S226" s="9"/>
      <c r="T226" s="9"/>
      <c r="U226" s="9"/>
      <c r="V226" s="9"/>
      <c r="W226" s="9"/>
      <c r="X226" s="9"/>
      <c r="Y226" s="9"/>
      <c r="Z226" s="9"/>
      <c r="AA226" s="9"/>
    </row>
    <row r="227" spans="1:27" x14ac:dyDescent="0.25">
      <c r="A227" s="9"/>
      <c r="B227" s="9"/>
      <c r="C227" s="808">
        <f>C215+1</f>
        <v>19</v>
      </c>
      <c r="D227" s="807" t="s">
        <v>195</v>
      </c>
      <c r="E227" s="25" t="s">
        <v>196</v>
      </c>
      <c r="F227" s="190"/>
      <c r="G227" s="190"/>
      <c r="H227" s="9"/>
      <c r="I227" s="9"/>
      <c r="J227" s="9"/>
      <c r="K227" s="9"/>
      <c r="L227" s="9"/>
      <c r="M227" s="9"/>
      <c r="N227" s="9"/>
      <c r="O227" s="9"/>
      <c r="P227" s="9"/>
      <c r="Q227" s="9"/>
      <c r="R227" s="9"/>
      <c r="S227" s="9"/>
      <c r="T227" s="9"/>
      <c r="U227" s="9"/>
      <c r="V227" s="9"/>
      <c r="W227" s="9"/>
      <c r="X227" s="9"/>
      <c r="Y227" s="9"/>
      <c r="Z227" s="9"/>
      <c r="AA227" s="9"/>
    </row>
    <row r="228" spans="1:27" x14ac:dyDescent="0.25">
      <c r="A228" s="9"/>
      <c r="B228" s="9"/>
      <c r="C228" s="809"/>
      <c r="D228" s="690"/>
      <c r="E228" s="25" t="s">
        <v>197</v>
      </c>
      <c r="F228" s="190"/>
      <c r="G228" s="190"/>
      <c r="H228" s="9"/>
      <c r="I228" s="9"/>
      <c r="J228" s="9"/>
      <c r="K228" s="9"/>
      <c r="L228" s="9"/>
      <c r="M228" s="9"/>
      <c r="N228" s="9"/>
      <c r="O228" s="9"/>
      <c r="P228" s="9"/>
      <c r="Q228" s="9"/>
      <c r="R228" s="9"/>
      <c r="S228" s="9"/>
      <c r="T228" s="9"/>
      <c r="U228" s="9"/>
      <c r="V228" s="9"/>
      <c r="W228" s="9"/>
      <c r="X228" s="9"/>
      <c r="Y228" s="9"/>
      <c r="Z228" s="9"/>
      <c r="AA228" s="9"/>
    </row>
    <row r="229" spans="1:27" x14ac:dyDescent="0.25">
      <c r="A229" s="9"/>
      <c r="B229" s="9"/>
      <c r="C229" s="809"/>
      <c r="D229" s="807" t="s">
        <v>198</v>
      </c>
      <c r="E229" s="25" t="s">
        <v>196</v>
      </c>
      <c r="F229" s="190"/>
      <c r="G229" s="190"/>
      <c r="H229" s="9"/>
      <c r="I229" s="9"/>
      <c r="J229" s="9"/>
      <c r="K229" s="9"/>
      <c r="L229" s="9"/>
      <c r="M229" s="9"/>
      <c r="N229" s="9"/>
      <c r="O229" s="9"/>
      <c r="P229" s="9"/>
      <c r="Q229" s="9"/>
      <c r="R229" s="9"/>
      <c r="S229" s="9"/>
      <c r="T229" s="9"/>
      <c r="U229" s="9"/>
      <c r="V229" s="9"/>
      <c r="W229" s="9"/>
      <c r="X229" s="9"/>
      <c r="Y229" s="9"/>
      <c r="Z229" s="9"/>
      <c r="AA229" s="9"/>
    </row>
    <row r="230" spans="1:27" x14ac:dyDescent="0.25">
      <c r="A230" s="9"/>
      <c r="B230" s="9"/>
      <c r="C230" s="809"/>
      <c r="D230" s="690"/>
      <c r="E230" s="25" t="s">
        <v>197</v>
      </c>
      <c r="F230" s="190"/>
      <c r="G230" s="190"/>
      <c r="H230" s="9"/>
      <c r="I230" s="9"/>
      <c r="J230" s="9"/>
      <c r="K230" s="9"/>
      <c r="L230" s="9"/>
      <c r="M230" s="9"/>
      <c r="N230" s="9"/>
      <c r="O230" s="9"/>
      <c r="P230" s="9"/>
      <c r="Q230" s="9"/>
      <c r="R230" s="9"/>
      <c r="S230" s="9"/>
      <c r="T230" s="9"/>
      <c r="U230" s="9"/>
      <c r="V230" s="9"/>
      <c r="W230" s="9"/>
      <c r="X230" s="9"/>
      <c r="Y230" s="9"/>
      <c r="Z230" s="9"/>
      <c r="AA230" s="9"/>
    </row>
    <row r="231" spans="1:27" ht="30" x14ac:dyDescent="0.25">
      <c r="A231" s="518"/>
      <c r="B231" s="518"/>
      <c r="C231" s="809"/>
      <c r="D231" s="801" t="s">
        <v>491</v>
      </c>
      <c r="E231" s="563" t="s">
        <v>492</v>
      </c>
      <c r="F231" s="190"/>
      <c r="G231" s="190"/>
      <c r="H231" s="561"/>
      <c r="I231" s="561"/>
      <c r="J231" s="106"/>
      <c r="K231" s="106"/>
      <c r="L231" s="562"/>
      <c r="M231" s="518"/>
      <c r="N231" s="518"/>
      <c r="O231" s="518"/>
      <c r="P231" s="518"/>
      <c r="Q231" s="518"/>
      <c r="R231" s="518"/>
      <c r="S231" s="518"/>
      <c r="T231" s="518"/>
      <c r="U231" s="518"/>
      <c r="V231" s="518"/>
      <c r="W231" s="518"/>
      <c r="X231" s="518"/>
      <c r="Y231" s="518"/>
      <c r="Z231" s="518"/>
      <c r="AA231" s="518"/>
    </row>
    <row r="232" spans="1:27" ht="15.75" x14ac:dyDescent="0.25">
      <c r="A232" s="518"/>
      <c r="B232" s="518"/>
      <c r="C232" s="809"/>
      <c r="D232" s="802"/>
      <c r="E232" s="564" t="s">
        <v>493</v>
      </c>
      <c r="F232" s="190"/>
      <c r="G232" s="190"/>
      <c r="H232" s="561"/>
      <c r="I232" s="561"/>
      <c r="J232" s="106"/>
      <c r="K232" s="106"/>
      <c r="L232" s="562"/>
      <c r="M232" s="518"/>
      <c r="N232" s="518"/>
      <c r="O232" s="518"/>
      <c r="P232" s="518"/>
      <c r="Q232" s="518"/>
      <c r="R232" s="518"/>
      <c r="S232" s="518"/>
      <c r="T232" s="518"/>
      <c r="U232" s="518"/>
      <c r="V232" s="518"/>
      <c r="W232" s="518"/>
      <c r="X232" s="518"/>
      <c r="Y232" s="518"/>
      <c r="Z232" s="518"/>
      <c r="AA232" s="518"/>
    </row>
    <row r="233" spans="1:27" ht="45" x14ac:dyDescent="0.25">
      <c r="A233" s="518"/>
      <c r="B233" s="518"/>
      <c r="C233" s="809"/>
      <c r="D233" s="803"/>
      <c r="E233" s="564" t="s">
        <v>494</v>
      </c>
      <c r="F233" s="190"/>
      <c r="G233" s="190"/>
      <c r="H233" s="561"/>
      <c r="I233" s="561"/>
      <c r="J233" s="106"/>
      <c r="K233" s="106"/>
      <c r="L233" s="562"/>
      <c r="M233" s="518"/>
      <c r="N233" s="518"/>
      <c r="O233" s="518"/>
      <c r="P233" s="518"/>
      <c r="Q233" s="518"/>
      <c r="R233" s="518"/>
      <c r="S233" s="518"/>
      <c r="T233" s="518"/>
      <c r="U233" s="518"/>
      <c r="V233" s="518"/>
      <c r="W233" s="518"/>
      <c r="X233" s="518"/>
      <c r="Y233" s="518"/>
      <c r="Z233" s="518"/>
      <c r="AA233" s="518"/>
    </row>
    <row r="234" spans="1:27" x14ac:dyDescent="0.25">
      <c r="A234" s="9"/>
      <c r="B234" s="9"/>
      <c r="C234" s="809"/>
      <c r="D234" s="804" t="s">
        <v>199</v>
      </c>
      <c r="E234" s="688"/>
      <c r="F234" s="190"/>
      <c r="G234" s="190"/>
      <c r="H234" s="9"/>
      <c r="I234" s="9"/>
      <c r="J234" s="9"/>
      <c r="K234" s="9"/>
      <c r="L234" s="9"/>
      <c r="M234" s="9"/>
      <c r="N234" s="9"/>
      <c r="O234" s="9"/>
      <c r="P234" s="9"/>
      <c r="Q234" s="9"/>
      <c r="R234" s="9"/>
      <c r="S234" s="9"/>
      <c r="T234" s="9"/>
      <c r="U234" s="9"/>
      <c r="V234" s="9"/>
      <c r="W234" s="9"/>
      <c r="X234" s="9"/>
      <c r="Y234" s="9"/>
      <c r="Z234" s="9"/>
      <c r="AA234" s="9"/>
    </row>
    <row r="235" spans="1:27" x14ac:dyDescent="0.25">
      <c r="A235" s="9"/>
      <c r="B235" s="9"/>
      <c r="C235" s="809"/>
      <c r="D235" s="804" t="s">
        <v>200</v>
      </c>
      <c r="E235" s="688"/>
      <c r="F235" s="190"/>
      <c r="G235" s="190"/>
      <c r="H235" s="9"/>
      <c r="I235" s="9"/>
      <c r="J235" s="9"/>
      <c r="K235" s="9"/>
      <c r="L235" s="9"/>
      <c r="M235" s="9"/>
      <c r="N235" s="9"/>
      <c r="O235" s="9"/>
      <c r="P235" s="9"/>
      <c r="Q235" s="9"/>
      <c r="R235" s="9"/>
      <c r="S235" s="9"/>
      <c r="T235" s="9"/>
      <c r="U235" s="9"/>
      <c r="V235" s="9"/>
      <c r="W235" s="9"/>
      <c r="X235" s="9"/>
      <c r="Y235" s="9"/>
      <c r="Z235" s="9"/>
      <c r="AA235" s="9"/>
    </row>
    <row r="236" spans="1:27" x14ac:dyDescent="0.25">
      <c r="A236" s="9"/>
      <c r="B236" s="9"/>
      <c r="C236" s="809"/>
      <c r="D236" s="804" t="s">
        <v>201</v>
      </c>
      <c r="E236" s="688"/>
      <c r="F236" s="190"/>
      <c r="G236" s="190"/>
      <c r="H236" s="9"/>
      <c r="I236" s="9"/>
      <c r="J236" s="9"/>
      <c r="K236" s="9"/>
      <c r="L236" s="9"/>
      <c r="M236" s="9"/>
      <c r="N236" s="9"/>
      <c r="O236" s="9"/>
      <c r="P236" s="9"/>
      <c r="Q236" s="9"/>
      <c r="R236" s="9"/>
      <c r="S236" s="9"/>
      <c r="T236" s="9"/>
      <c r="U236" s="9"/>
      <c r="V236" s="9"/>
      <c r="W236" s="9"/>
      <c r="X236" s="9"/>
      <c r="Y236" s="9"/>
      <c r="Z236" s="9"/>
      <c r="AA236" s="9"/>
    </row>
    <row r="237" spans="1:27" x14ac:dyDescent="0.25">
      <c r="A237" s="9"/>
      <c r="B237" s="9"/>
      <c r="C237" s="809"/>
      <c r="D237" s="804" t="s">
        <v>202</v>
      </c>
      <c r="E237" s="688"/>
      <c r="F237" s="190"/>
      <c r="G237" s="190"/>
      <c r="H237" s="9"/>
      <c r="I237" s="9"/>
      <c r="J237" s="9"/>
      <c r="K237" s="9"/>
      <c r="L237" s="9"/>
      <c r="M237" s="9"/>
      <c r="N237" s="9"/>
      <c r="O237" s="9"/>
      <c r="P237" s="9"/>
      <c r="Q237" s="9"/>
      <c r="R237" s="9"/>
      <c r="S237" s="9"/>
      <c r="T237" s="9"/>
      <c r="U237" s="9"/>
      <c r="V237" s="9"/>
      <c r="W237" s="9"/>
      <c r="X237" s="9"/>
      <c r="Y237" s="9"/>
      <c r="Z237" s="9"/>
      <c r="AA237" s="9"/>
    </row>
    <row r="238" spans="1:27" x14ac:dyDescent="0.25">
      <c r="A238" s="9"/>
      <c r="B238" s="9"/>
      <c r="C238" s="810"/>
      <c r="D238" s="805" t="s">
        <v>203</v>
      </c>
      <c r="E238" s="806"/>
      <c r="F238" s="191"/>
      <c r="G238" s="191"/>
      <c r="H238" s="9"/>
      <c r="I238" s="9"/>
      <c r="J238" s="9"/>
      <c r="K238" s="9"/>
      <c r="L238" s="9"/>
      <c r="M238" s="9"/>
      <c r="N238" s="9"/>
      <c r="O238" s="9"/>
      <c r="P238" s="9"/>
      <c r="Q238" s="9"/>
      <c r="R238" s="9"/>
      <c r="S238" s="9"/>
      <c r="T238" s="9"/>
      <c r="U238" s="9"/>
      <c r="V238" s="9"/>
      <c r="W238" s="9"/>
      <c r="X238" s="9"/>
      <c r="Y238" s="9"/>
      <c r="Z238" s="9"/>
      <c r="AA238" s="9"/>
    </row>
    <row r="239" spans="1:27" x14ac:dyDescent="0.25">
      <c r="A239" s="9"/>
      <c r="B239" s="9"/>
      <c r="C239" s="808">
        <f>C227+1</f>
        <v>20</v>
      </c>
      <c r="D239" s="807" t="s">
        <v>195</v>
      </c>
      <c r="E239" s="25" t="s">
        <v>196</v>
      </c>
      <c r="F239" s="190"/>
      <c r="G239" s="190"/>
      <c r="H239" s="9"/>
      <c r="I239" s="9"/>
      <c r="J239" s="9"/>
      <c r="K239" s="9"/>
      <c r="L239" s="9"/>
      <c r="M239" s="9"/>
      <c r="N239" s="9"/>
      <c r="O239" s="9"/>
      <c r="P239" s="9"/>
      <c r="Q239" s="9"/>
      <c r="R239" s="9"/>
      <c r="S239" s="9"/>
      <c r="T239" s="9"/>
      <c r="U239" s="9"/>
      <c r="V239" s="9"/>
      <c r="W239" s="9"/>
      <c r="X239" s="9"/>
      <c r="Y239" s="9"/>
      <c r="Z239" s="9"/>
      <c r="AA239" s="9"/>
    </row>
    <row r="240" spans="1:27" x14ac:dyDescent="0.25">
      <c r="A240" s="9"/>
      <c r="B240" s="9"/>
      <c r="C240" s="809"/>
      <c r="D240" s="690"/>
      <c r="E240" s="25" t="s">
        <v>197</v>
      </c>
      <c r="F240" s="190"/>
      <c r="G240" s="190"/>
      <c r="H240" s="9"/>
      <c r="I240" s="9"/>
      <c r="J240" s="9"/>
      <c r="K240" s="9"/>
      <c r="L240" s="9"/>
      <c r="M240" s="9"/>
      <c r="N240" s="9"/>
      <c r="O240" s="9"/>
      <c r="P240" s="9"/>
      <c r="Q240" s="9"/>
      <c r="R240" s="9"/>
      <c r="S240" s="9"/>
      <c r="T240" s="9"/>
      <c r="U240" s="9"/>
      <c r="V240" s="9"/>
      <c r="W240" s="9"/>
      <c r="X240" s="9"/>
      <c r="Y240" s="9"/>
      <c r="Z240" s="9"/>
      <c r="AA240" s="9"/>
    </row>
    <row r="241" spans="1:27" x14ac:dyDescent="0.25">
      <c r="A241" s="9"/>
      <c r="B241" s="9"/>
      <c r="C241" s="809"/>
      <c r="D241" s="807" t="s">
        <v>198</v>
      </c>
      <c r="E241" s="25" t="s">
        <v>196</v>
      </c>
      <c r="F241" s="190"/>
      <c r="G241" s="190"/>
      <c r="H241" s="9"/>
      <c r="I241" s="9"/>
      <c r="J241" s="9"/>
      <c r="K241" s="9"/>
      <c r="L241" s="9"/>
      <c r="M241" s="9"/>
      <c r="N241" s="9"/>
      <c r="O241" s="9"/>
      <c r="P241" s="9"/>
      <c r="Q241" s="9"/>
      <c r="R241" s="9"/>
      <c r="S241" s="9"/>
      <c r="T241" s="9"/>
      <c r="U241" s="9"/>
      <c r="V241" s="9"/>
      <c r="W241" s="9"/>
      <c r="X241" s="9"/>
      <c r="Y241" s="9"/>
      <c r="Z241" s="9"/>
      <c r="AA241" s="9"/>
    </row>
    <row r="242" spans="1:27" x14ac:dyDescent="0.25">
      <c r="A242" s="9"/>
      <c r="B242" s="9"/>
      <c r="C242" s="809"/>
      <c r="D242" s="690"/>
      <c r="E242" s="25" t="s">
        <v>197</v>
      </c>
      <c r="F242" s="190"/>
      <c r="G242" s="190"/>
      <c r="H242" s="9"/>
      <c r="I242" s="9"/>
      <c r="J242" s="9"/>
      <c r="K242" s="9"/>
      <c r="L242" s="9"/>
      <c r="M242" s="9"/>
      <c r="N242" s="9"/>
      <c r="O242" s="9"/>
      <c r="P242" s="9"/>
      <c r="Q242" s="9"/>
      <c r="R242" s="9"/>
      <c r="S242" s="9"/>
      <c r="T242" s="9"/>
      <c r="U242" s="9"/>
      <c r="V242" s="9"/>
      <c r="W242" s="9"/>
      <c r="X242" s="9"/>
      <c r="Y242" s="9"/>
      <c r="Z242" s="9"/>
      <c r="AA242" s="9"/>
    </row>
    <row r="243" spans="1:27" ht="30" x14ac:dyDescent="0.25">
      <c r="A243" s="518"/>
      <c r="B243" s="518"/>
      <c r="C243" s="809"/>
      <c r="D243" s="801" t="s">
        <v>491</v>
      </c>
      <c r="E243" s="563" t="s">
        <v>492</v>
      </c>
      <c r="F243" s="190"/>
      <c r="G243" s="190"/>
      <c r="H243" s="561"/>
      <c r="I243" s="561"/>
      <c r="J243" s="106"/>
      <c r="K243" s="106"/>
      <c r="L243" s="562"/>
      <c r="M243" s="518"/>
      <c r="N243" s="518"/>
      <c r="O243" s="518"/>
      <c r="P243" s="518"/>
      <c r="Q243" s="518"/>
      <c r="R243" s="518"/>
      <c r="S243" s="518"/>
      <c r="T243" s="518"/>
      <c r="U243" s="518"/>
      <c r="V243" s="518"/>
      <c r="W243" s="518"/>
      <c r="X243" s="518"/>
      <c r="Y243" s="518"/>
      <c r="Z243" s="518"/>
      <c r="AA243" s="518"/>
    </row>
    <row r="244" spans="1:27" ht="15.75" x14ac:dyDescent="0.25">
      <c r="A244" s="518"/>
      <c r="B244" s="518"/>
      <c r="C244" s="809"/>
      <c r="D244" s="802"/>
      <c r="E244" s="564" t="s">
        <v>493</v>
      </c>
      <c r="F244" s="190"/>
      <c r="G244" s="190"/>
      <c r="H244" s="561"/>
      <c r="I244" s="561"/>
      <c r="J244" s="106"/>
      <c r="K244" s="106"/>
      <c r="L244" s="562"/>
      <c r="M244" s="518"/>
      <c r="N244" s="518"/>
      <c r="O244" s="518"/>
      <c r="P244" s="518"/>
      <c r="Q244" s="518"/>
      <c r="R244" s="518"/>
      <c r="S244" s="518"/>
      <c r="T244" s="518"/>
      <c r="U244" s="518"/>
      <c r="V244" s="518"/>
      <c r="W244" s="518"/>
      <c r="X244" s="518"/>
      <c r="Y244" s="518"/>
      <c r="Z244" s="518"/>
      <c r="AA244" s="518"/>
    </row>
    <row r="245" spans="1:27" ht="45" x14ac:dyDescent="0.25">
      <c r="A245" s="518"/>
      <c r="B245" s="518"/>
      <c r="C245" s="809"/>
      <c r="D245" s="803"/>
      <c r="E245" s="564" t="s">
        <v>494</v>
      </c>
      <c r="F245" s="190"/>
      <c r="G245" s="190"/>
      <c r="H245" s="561"/>
      <c r="I245" s="561"/>
      <c r="J245" s="106"/>
      <c r="K245" s="106"/>
      <c r="L245" s="562"/>
      <c r="M245" s="518"/>
      <c r="N245" s="518"/>
      <c r="O245" s="518"/>
      <c r="P245" s="518"/>
      <c r="Q245" s="518"/>
      <c r="R245" s="518"/>
      <c r="S245" s="518"/>
      <c r="T245" s="518"/>
      <c r="U245" s="518"/>
      <c r="V245" s="518"/>
      <c r="W245" s="518"/>
      <c r="X245" s="518"/>
      <c r="Y245" s="518"/>
      <c r="Z245" s="518"/>
      <c r="AA245" s="518"/>
    </row>
    <row r="246" spans="1:27" x14ac:dyDescent="0.25">
      <c r="A246" s="9"/>
      <c r="B246" s="9"/>
      <c r="C246" s="809"/>
      <c r="D246" s="804" t="s">
        <v>199</v>
      </c>
      <c r="E246" s="688"/>
      <c r="F246" s="190"/>
      <c r="G246" s="190"/>
      <c r="H246" s="9"/>
      <c r="I246" s="9"/>
      <c r="J246" s="9"/>
      <c r="K246" s="9"/>
      <c r="L246" s="9"/>
      <c r="M246" s="9"/>
      <c r="N246" s="9"/>
      <c r="O246" s="9"/>
      <c r="P246" s="9"/>
      <c r="Q246" s="9"/>
      <c r="R246" s="9"/>
      <c r="S246" s="9"/>
      <c r="T246" s="9"/>
      <c r="U246" s="9"/>
      <c r="V246" s="9"/>
      <c r="W246" s="9"/>
      <c r="X246" s="9"/>
      <c r="Y246" s="9"/>
      <c r="Z246" s="9"/>
      <c r="AA246" s="9"/>
    </row>
    <row r="247" spans="1:27" x14ac:dyDescent="0.25">
      <c r="A247" s="9"/>
      <c r="B247" s="9"/>
      <c r="C247" s="809"/>
      <c r="D247" s="804" t="s">
        <v>200</v>
      </c>
      <c r="E247" s="688"/>
      <c r="F247" s="190"/>
      <c r="G247" s="190"/>
      <c r="H247" s="9"/>
      <c r="I247" s="9"/>
      <c r="J247" s="9"/>
      <c r="K247" s="9"/>
      <c r="L247" s="9"/>
      <c r="M247" s="9"/>
      <c r="N247" s="9"/>
      <c r="O247" s="9"/>
      <c r="P247" s="9"/>
      <c r="Q247" s="9"/>
      <c r="R247" s="9"/>
      <c r="S247" s="9"/>
      <c r="T247" s="9"/>
      <c r="U247" s="9"/>
      <c r="V247" s="9"/>
      <c r="W247" s="9"/>
      <c r="X247" s="9"/>
      <c r="Y247" s="9"/>
      <c r="Z247" s="9"/>
      <c r="AA247" s="9"/>
    </row>
    <row r="248" spans="1:27" x14ac:dyDescent="0.25">
      <c r="A248" s="9"/>
      <c r="B248" s="9"/>
      <c r="C248" s="809"/>
      <c r="D248" s="804" t="s">
        <v>201</v>
      </c>
      <c r="E248" s="688"/>
      <c r="F248" s="190"/>
      <c r="G248" s="190"/>
      <c r="H248" s="9"/>
      <c r="I248" s="9"/>
      <c r="J248" s="9"/>
      <c r="K248" s="9"/>
      <c r="L248" s="9"/>
      <c r="M248" s="9"/>
      <c r="N248" s="9"/>
      <c r="O248" s="9"/>
      <c r="P248" s="9"/>
      <c r="Q248" s="9"/>
      <c r="R248" s="9"/>
      <c r="S248" s="9"/>
      <c r="T248" s="9"/>
      <c r="U248" s="9"/>
      <c r="V248" s="9"/>
      <c r="W248" s="9"/>
      <c r="X248" s="9"/>
      <c r="Y248" s="9"/>
      <c r="Z248" s="9"/>
      <c r="AA248" s="9"/>
    </row>
    <row r="249" spans="1:27" x14ac:dyDescent="0.25">
      <c r="A249" s="9"/>
      <c r="B249" s="9"/>
      <c r="C249" s="809"/>
      <c r="D249" s="804" t="s">
        <v>202</v>
      </c>
      <c r="E249" s="688"/>
      <c r="F249" s="190"/>
      <c r="G249" s="190"/>
      <c r="H249" s="9"/>
      <c r="I249" s="9"/>
      <c r="J249" s="9"/>
      <c r="K249" s="9"/>
      <c r="L249" s="9"/>
      <c r="M249" s="9"/>
      <c r="N249" s="9"/>
      <c r="O249" s="9"/>
      <c r="P249" s="9"/>
      <c r="Q249" s="9"/>
      <c r="R249" s="9"/>
      <c r="S249" s="9"/>
      <c r="T249" s="9"/>
      <c r="U249" s="9"/>
      <c r="V249" s="9"/>
      <c r="W249" s="9"/>
      <c r="X249" s="9"/>
      <c r="Y249" s="9"/>
      <c r="Z249" s="9"/>
      <c r="AA249" s="9"/>
    </row>
    <row r="250" spans="1:27" ht="15.75" thickBot="1" x14ac:dyDescent="0.3">
      <c r="A250" s="9"/>
      <c r="B250" s="9"/>
      <c r="C250" s="810"/>
      <c r="D250" s="805" t="s">
        <v>203</v>
      </c>
      <c r="E250" s="806"/>
      <c r="F250" s="191"/>
      <c r="G250" s="191"/>
      <c r="H250" s="9"/>
      <c r="I250" s="9"/>
      <c r="J250" s="9"/>
      <c r="K250" s="9"/>
      <c r="L250" s="9"/>
      <c r="M250" s="9"/>
      <c r="N250" s="9"/>
      <c r="O250" s="9"/>
      <c r="P250" s="9"/>
      <c r="Q250" s="9"/>
      <c r="R250" s="9"/>
      <c r="S250" s="9"/>
      <c r="T250" s="9"/>
      <c r="U250" s="9"/>
      <c r="V250" s="9"/>
      <c r="W250" s="9"/>
      <c r="X250" s="9"/>
      <c r="Y250" s="9"/>
      <c r="Z250" s="9"/>
      <c r="AA250" s="9"/>
    </row>
    <row r="251" spans="1:27" x14ac:dyDescent="0.25">
      <c r="A251" s="9"/>
      <c r="B251" s="9"/>
      <c r="C251" s="808">
        <f>C239+1</f>
        <v>21</v>
      </c>
      <c r="D251" s="807" t="s">
        <v>195</v>
      </c>
      <c r="E251" s="25" t="s">
        <v>196</v>
      </c>
      <c r="F251" s="190"/>
      <c r="G251" s="190"/>
      <c r="H251" s="9"/>
      <c r="I251" s="9"/>
      <c r="J251" s="9"/>
      <c r="K251" s="9"/>
      <c r="L251" s="9"/>
      <c r="M251" s="9"/>
      <c r="N251" s="9"/>
      <c r="O251" s="9"/>
      <c r="P251" s="9"/>
      <c r="Q251" s="9"/>
      <c r="R251" s="9"/>
      <c r="S251" s="9"/>
      <c r="T251" s="9"/>
      <c r="U251" s="9"/>
      <c r="V251" s="9"/>
      <c r="W251" s="9"/>
      <c r="X251" s="9"/>
      <c r="Y251" s="9"/>
      <c r="Z251" s="9"/>
      <c r="AA251" s="9"/>
    </row>
    <row r="252" spans="1:27" x14ac:dyDescent="0.25">
      <c r="A252" s="9"/>
      <c r="B252" s="9"/>
      <c r="C252" s="809"/>
      <c r="D252" s="690"/>
      <c r="E252" s="25" t="s">
        <v>197</v>
      </c>
      <c r="F252" s="190"/>
      <c r="G252" s="190"/>
      <c r="H252" s="9"/>
      <c r="I252" s="9"/>
      <c r="J252" s="9"/>
      <c r="K252" s="9"/>
      <c r="L252" s="9"/>
      <c r="M252" s="9"/>
      <c r="N252" s="9"/>
      <c r="O252" s="9"/>
      <c r="P252" s="9"/>
      <c r="Q252" s="9"/>
      <c r="R252" s="9"/>
      <c r="S252" s="9"/>
      <c r="T252" s="9"/>
      <c r="U252" s="9"/>
      <c r="V252" s="9"/>
      <c r="W252" s="9"/>
      <c r="X252" s="9"/>
      <c r="Y252" s="9"/>
      <c r="Z252" s="9"/>
      <c r="AA252" s="9"/>
    </row>
    <row r="253" spans="1:27" x14ac:dyDescent="0.25">
      <c r="A253" s="9"/>
      <c r="B253" s="9"/>
      <c r="C253" s="809"/>
      <c r="D253" s="807" t="s">
        <v>198</v>
      </c>
      <c r="E253" s="25" t="s">
        <v>196</v>
      </c>
      <c r="F253" s="190"/>
      <c r="G253" s="190"/>
      <c r="H253" s="9"/>
      <c r="I253" s="9"/>
      <c r="J253" s="9"/>
      <c r="K253" s="9"/>
      <c r="L253" s="9"/>
      <c r="M253" s="9"/>
      <c r="N253" s="9"/>
      <c r="O253" s="9"/>
      <c r="P253" s="9"/>
      <c r="Q253" s="9"/>
      <c r="R253" s="9"/>
      <c r="S253" s="9"/>
      <c r="T253" s="9"/>
      <c r="U253" s="9"/>
      <c r="V253" s="9"/>
      <c r="W253" s="9"/>
      <c r="X253" s="9"/>
      <c r="Y253" s="9"/>
      <c r="Z253" s="9"/>
      <c r="AA253" s="9"/>
    </row>
    <row r="254" spans="1:27" x14ac:dyDescent="0.25">
      <c r="A254" s="9"/>
      <c r="B254" s="9"/>
      <c r="C254" s="809"/>
      <c r="D254" s="690"/>
      <c r="E254" s="25" t="s">
        <v>197</v>
      </c>
      <c r="F254" s="190"/>
      <c r="G254" s="190"/>
      <c r="H254" s="9"/>
      <c r="I254" s="9"/>
      <c r="J254" s="9"/>
      <c r="K254" s="9"/>
      <c r="L254" s="9"/>
      <c r="M254" s="9"/>
      <c r="N254" s="9"/>
      <c r="O254" s="9"/>
      <c r="P254" s="9"/>
      <c r="Q254" s="9"/>
      <c r="R254" s="9"/>
      <c r="S254" s="9"/>
      <c r="T254" s="9"/>
      <c r="U254" s="9"/>
      <c r="V254" s="9"/>
      <c r="W254" s="9"/>
      <c r="X254" s="9"/>
      <c r="Y254" s="9"/>
      <c r="Z254" s="9"/>
      <c r="AA254" s="9"/>
    </row>
    <row r="255" spans="1:27" ht="30" x14ac:dyDescent="0.25">
      <c r="A255" s="518"/>
      <c r="B255" s="518"/>
      <c r="C255" s="809"/>
      <c r="D255" s="801" t="s">
        <v>491</v>
      </c>
      <c r="E255" s="563" t="s">
        <v>492</v>
      </c>
      <c r="F255" s="190"/>
      <c r="G255" s="190"/>
      <c r="H255" s="561"/>
      <c r="I255" s="561"/>
      <c r="J255" s="106"/>
      <c r="K255" s="106"/>
      <c r="L255" s="562"/>
      <c r="M255" s="518"/>
      <c r="N255" s="518"/>
      <c r="O255" s="518"/>
      <c r="P255" s="518"/>
      <c r="Q255" s="518"/>
      <c r="R255" s="518"/>
      <c r="S255" s="518"/>
      <c r="T255" s="518"/>
      <c r="U255" s="518"/>
      <c r="V255" s="518"/>
      <c r="W255" s="518"/>
      <c r="X255" s="518"/>
      <c r="Y255" s="518"/>
      <c r="Z255" s="518"/>
      <c r="AA255" s="518"/>
    </row>
    <row r="256" spans="1:27" ht="15.75" x14ac:dyDescent="0.25">
      <c r="A256" s="518"/>
      <c r="B256" s="518"/>
      <c r="C256" s="809"/>
      <c r="D256" s="802"/>
      <c r="E256" s="564" t="s">
        <v>493</v>
      </c>
      <c r="F256" s="190"/>
      <c r="G256" s="190"/>
      <c r="H256" s="561"/>
      <c r="I256" s="561"/>
      <c r="J256" s="106"/>
      <c r="K256" s="106"/>
      <c r="L256" s="562"/>
      <c r="M256" s="518"/>
      <c r="N256" s="518"/>
      <c r="O256" s="518"/>
      <c r="P256" s="518"/>
      <c r="Q256" s="518"/>
      <c r="R256" s="518"/>
      <c r="S256" s="518"/>
      <c r="T256" s="518"/>
      <c r="U256" s="518"/>
      <c r="V256" s="518"/>
      <c r="W256" s="518"/>
      <c r="X256" s="518"/>
      <c r="Y256" s="518"/>
      <c r="Z256" s="518"/>
      <c r="AA256" s="518"/>
    </row>
    <row r="257" spans="1:27" ht="45" x14ac:dyDescent="0.25">
      <c r="A257" s="518"/>
      <c r="B257" s="518"/>
      <c r="C257" s="809"/>
      <c r="D257" s="803"/>
      <c r="E257" s="564" t="s">
        <v>494</v>
      </c>
      <c r="F257" s="190"/>
      <c r="G257" s="190"/>
      <c r="H257" s="561"/>
      <c r="I257" s="561"/>
      <c r="J257" s="106"/>
      <c r="K257" s="106"/>
      <c r="L257" s="562"/>
      <c r="M257" s="518"/>
      <c r="N257" s="518"/>
      <c r="O257" s="518"/>
      <c r="P257" s="518"/>
      <c r="Q257" s="518"/>
      <c r="R257" s="518"/>
      <c r="S257" s="518"/>
      <c r="T257" s="518"/>
      <c r="U257" s="518"/>
      <c r="V257" s="518"/>
      <c r="W257" s="518"/>
      <c r="X257" s="518"/>
      <c r="Y257" s="518"/>
      <c r="Z257" s="518"/>
      <c r="AA257" s="518"/>
    </row>
    <row r="258" spans="1:27" x14ac:dyDescent="0.25">
      <c r="A258" s="9"/>
      <c r="B258" s="9"/>
      <c r="C258" s="809"/>
      <c r="D258" s="804" t="s">
        <v>199</v>
      </c>
      <c r="E258" s="688"/>
      <c r="F258" s="190"/>
      <c r="G258" s="190"/>
      <c r="H258" s="9"/>
      <c r="I258" s="9"/>
      <c r="J258" s="9"/>
      <c r="K258" s="9"/>
      <c r="L258" s="9"/>
      <c r="M258" s="9"/>
      <c r="N258" s="9"/>
      <c r="O258" s="9"/>
      <c r="P258" s="9"/>
      <c r="Q258" s="9"/>
      <c r="R258" s="9"/>
      <c r="S258" s="9"/>
      <c r="T258" s="9"/>
      <c r="U258" s="9"/>
      <c r="V258" s="9"/>
      <c r="W258" s="9"/>
      <c r="X258" s="9"/>
      <c r="Y258" s="9"/>
      <c r="Z258" s="9"/>
      <c r="AA258" s="9"/>
    </row>
    <row r="259" spans="1:27" x14ac:dyDescent="0.25">
      <c r="A259" s="9"/>
      <c r="B259" s="9"/>
      <c r="C259" s="809"/>
      <c r="D259" s="804" t="s">
        <v>200</v>
      </c>
      <c r="E259" s="688"/>
      <c r="F259" s="190"/>
      <c r="G259" s="190"/>
      <c r="H259" s="9"/>
      <c r="I259" s="9"/>
      <c r="J259" s="9"/>
      <c r="K259" s="9"/>
      <c r="L259" s="9"/>
      <c r="M259" s="9"/>
      <c r="N259" s="9"/>
      <c r="O259" s="9"/>
      <c r="P259" s="9"/>
      <c r="Q259" s="9"/>
      <c r="R259" s="9"/>
      <c r="S259" s="9"/>
      <c r="T259" s="9"/>
      <c r="U259" s="9"/>
      <c r="V259" s="9"/>
      <c r="W259" s="9"/>
      <c r="X259" s="9"/>
      <c r="Y259" s="9"/>
      <c r="Z259" s="9"/>
      <c r="AA259" s="9"/>
    </row>
    <row r="260" spans="1:27" x14ac:dyDescent="0.25">
      <c r="A260" s="9"/>
      <c r="B260" s="9"/>
      <c r="C260" s="809"/>
      <c r="D260" s="804" t="s">
        <v>201</v>
      </c>
      <c r="E260" s="688"/>
      <c r="F260" s="190"/>
      <c r="G260" s="190"/>
      <c r="H260" s="9"/>
      <c r="I260" s="9"/>
      <c r="J260" s="9"/>
      <c r="K260" s="9"/>
      <c r="L260" s="9"/>
      <c r="M260" s="9"/>
      <c r="N260" s="9"/>
      <c r="O260" s="9"/>
      <c r="P260" s="9"/>
      <c r="Q260" s="9"/>
      <c r="R260" s="9"/>
      <c r="S260" s="9"/>
      <c r="T260" s="9"/>
      <c r="U260" s="9"/>
      <c r="V260" s="9"/>
      <c r="W260" s="9"/>
      <c r="X260" s="9"/>
      <c r="Y260" s="9"/>
      <c r="Z260" s="9"/>
      <c r="AA260" s="9"/>
    </row>
    <row r="261" spans="1:27" x14ac:dyDescent="0.25">
      <c r="A261" s="9"/>
      <c r="B261" s="9"/>
      <c r="C261" s="809"/>
      <c r="D261" s="804" t="s">
        <v>202</v>
      </c>
      <c r="E261" s="688"/>
      <c r="F261" s="190"/>
      <c r="G261" s="190"/>
      <c r="H261" s="9"/>
      <c r="I261" s="9"/>
      <c r="J261" s="9"/>
      <c r="K261" s="9"/>
      <c r="L261" s="9"/>
      <c r="M261" s="9"/>
      <c r="N261" s="9"/>
      <c r="O261" s="9"/>
      <c r="P261" s="9"/>
      <c r="Q261" s="9"/>
      <c r="R261" s="9"/>
      <c r="S261" s="9"/>
      <c r="T261" s="9"/>
      <c r="U261" s="9"/>
      <c r="V261" s="9"/>
      <c r="W261" s="9"/>
      <c r="X261" s="9"/>
      <c r="Y261" s="9"/>
      <c r="Z261" s="9"/>
      <c r="AA261" s="9"/>
    </row>
    <row r="262" spans="1:27" ht="15.75" thickBot="1" x14ac:dyDescent="0.3">
      <c r="A262" s="9"/>
      <c r="B262" s="9"/>
      <c r="C262" s="810"/>
      <c r="D262" s="805" t="s">
        <v>203</v>
      </c>
      <c r="E262" s="806"/>
      <c r="F262" s="191"/>
      <c r="G262" s="191"/>
      <c r="H262" s="9"/>
      <c r="I262" s="9"/>
      <c r="J262" s="9"/>
      <c r="K262" s="9"/>
      <c r="L262" s="9"/>
      <c r="M262" s="9"/>
      <c r="N262" s="9"/>
      <c r="O262" s="9"/>
      <c r="P262" s="9"/>
      <c r="Q262" s="9"/>
      <c r="R262" s="9"/>
      <c r="S262" s="9"/>
      <c r="T262" s="9"/>
      <c r="U262" s="9"/>
      <c r="V262" s="9"/>
      <c r="W262" s="9"/>
      <c r="X262" s="9"/>
      <c r="Y262" s="9"/>
      <c r="Z262" s="9"/>
      <c r="AA262" s="9"/>
    </row>
    <row r="263" spans="1:27" x14ac:dyDescent="0.25">
      <c r="A263" s="9"/>
      <c r="B263" s="9"/>
      <c r="C263" s="808">
        <f>C251+1</f>
        <v>22</v>
      </c>
      <c r="D263" s="807" t="s">
        <v>195</v>
      </c>
      <c r="E263" s="25" t="s">
        <v>196</v>
      </c>
      <c r="F263" s="190"/>
      <c r="G263" s="190"/>
      <c r="H263" s="9"/>
      <c r="I263" s="9"/>
      <c r="J263" s="9"/>
      <c r="K263" s="9"/>
      <c r="L263" s="9"/>
      <c r="M263" s="9"/>
      <c r="N263" s="9"/>
      <c r="O263" s="9"/>
      <c r="P263" s="9"/>
      <c r="Q263" s="9"/>
      <c r="R263" s="9"/>
      <c r="S263" s="9"/>
      <c r="T263" s="9"/>
      <c r="U263" s="9"/>
      <c r="V263" s="9"/>
      <c r="W263" s="9"/>
      <c r="X263" s="9"/>
      <c r="Y263" s="9"/>
      <c r="Z263" s="9"/>
      <c r="AA263" s="9"/>
    </row>
    <row r="264" spans="1:27" x14ac:dyDescent="0.25">
      <c r="A264" s="9"/>
      <c r="B264" s="9"/>
      <c r="C264" s="809"/>
      <c r="D264" s="690"/>
      <c r="E264" s="25" t="s">
        <v>197</v>
      </c>
      <c r="F264" s="190"/>
      <c r="G264" s="190"/>
      <c r="H264" s="9"/>
      <c r="I264" s="9"/>
      <c r="J264" s="9"/>
      <c r="K264" s="9"/>
      <c r="L264" s="9"/>
      <c r="M264" s="9"/>
      <c r="N264" s="9"/>
      <c r="O264" s="9"/>
      <c r="P264" s="9"/>
      <c r="Q264" s="9"/>
      <c r="R264" s="9"/>
      <c r="S264" s="9"/>
      <c r="T264" s="9"/>
      <c r="U264" s="9"/>
      <c r="V264" s="9"/>
      <c r="W264" s="9"/>
      <c r="X264" s="9"/>
      <c r="Y264" s="9"/>
      <c r="Z264" s="9"/>
      <c r="AA264" s="9"/>
    </row>
    <row r="265" spans="1:27" x14ac:dyDescent="0.25">
      <c r="A265" s="9"/>
      <c r="B265" s="9"/>
      <c r="C265" s="809"/>
      <c r="D265" s="807" t="s">
        <v>198</v>
      </c>
      <c r="E265" s="25" t="s">
        <v>196</v>
      </c>
      <c r="F265" s="190"/>
      <c r="G265" s="190"/>
      <c r="H265" s="9"/>
      <c r="I265" s="9"/>
      <c r="J265" s="9"/>
      <c r="K265" s="9"/>
      <c r="L265" s="9"/>
      <c r="M265" s="9"/>
      <c r="N265" s="9"/>
      <c r="O265" s="9"/>
      <c r="P265" s="9"/>
      <c r="Q265" s="9"/>
      <c r="R265" s="9"/>
      <c r="S265" s="9"/>
      <c r="T265" s="9"/>
      <c r="U265" s="9"/>
      <c r="V265" s="9"/>
      <c r="W265" s="9"/>
      <c r="X265" s="9"/>
      <c r="Y265" s="9"/>
      <c r="Z265" s="9"/>
      <c r="AA265" s="9"/>
    </row>
    <row r="266" spans="1:27" x14ac:dyDescent="0.25">
      <c r="A266" s="9"/>
      <c r="B266" s="9"/>
      <c r="C266" s="809"/>
      <c r="D266" s="690"/>
      <c r="E266" s="25" t="s">
        <v>197</v>
      </c>
      <c r="F266" s="190"/>
      <c r="G266" s="190"/>
      <c r="H266" s="9"/>
      <c r="I266" s="9"/>
      <c r="J266" s="9"/>
      <c r="K266" s="9"/>
      <c r="L266" s="9"/>
      <c r="M266" s="9"/>
      <c r="N266" s="9"/>
      <c r="O266" s="9"/>
      <c r="P266" s="9"/>
      <c r="Q266" s="9"/>
      <c r="R266" s="9"/>
      <c r="S266" s="9"/>
      <c r="T266" s="9"/>
      <c r="U266" s="9"/>
      <c r="V266" s="9"/>
      <c r="W266" s="9"/>
      <c r="X266" s="9"/>
      <c r="Y266" s="9"/>
      <c r="Z266" s="9"/>
      <c r="AA266" s="9"/>
    </row>
    <row r="267" spans="1:27" ht="30" x14ac:dyDescent="0.25">
      <c r="A267" s="518"/>
      <c r="B267" s="518"/>
      <c r="C267" s="809"/>
      <c r="D267" s="801" t="s">
        <v>491</v>
      </c>
      <c r="E267" s="563" t="s">
        <v>492</v>
      </c>
      <c r="F267" s="190"/>
      <c r="G267" s="190"/>
      <c r="H267" s="561"/>
      <c r="I267" s="561"/>
      <c r="J267" s="106"/>
      <c r="K267" s="106"/>
      <c r="L267" s="562"/>
      <c r="M267" s="518"/>
      <c r="N267" s="518"/>
      <c r="O267" s="518"/>
      <c r="P267" s="518"/>
      <c r="Q267" s="518"/>
      <c r="R267" s="518"/>
      <c r="S267" s="518"/>
      <c r="T267" s="518"/>
      <c r="U267" s="518"/>
      <c r="V267" s="518"/>
      <c r="W267" s="518"/>
      <c r="X267" s="518"/>
      <c r="Y267" s="518"/>
      <c r="Z267" s="518"/>
      <c r="AA267" s="518"/>
    </row>
    <row r="268" spans="1:27" ht="15.75" x14ac:dyDescent="0.25">
      <c r="A268" s="518"/>
      <c r="B268" s="518"/>
      <c r="C268" s="809"/>
      <c r="D268" s="802"/>
      <c r="E268" s="564" t="s">
        <v>493</v>
      </c>
      <c r="F268" s="190"/>
      <c r="G268" s="190"/>
      <c r="H268" s="561"/>
      <c r="I268" s="561"/>
      <c r="J268" s="106"/>
      <c r="K268" s="106"/>
      <c r="L268" s="562"/>
      <c r="M268" s="518"/>
      <c r="N268" s="518"/>
      <c r="O268" s="518"/>
      <c r="P268" s="518"/>
      <c r="Q268" s="518"/>
      <c r="R268" s="518"/>
      <c r="S268" s="518"/>
      <c r="T268" s="518"/>
      <c r="U268" s="518"/>
      <c r="V268" s="518"/>
      <c r="W268" s="518"/>
      <c r="X268" s="518"/>
      <c r="Y268" s="518"/>
      <c r="Z268" s="518"/>
      <c r="AA268" s="518"/>
    </row>
    <row r="269" spans="1:27" ht="45" x14ac:dyDescent="0.25">
      <c r="A269" s="518"/>
      <c r="B269" s="518"/>
      <c r="C269" s="809"/>
      <c r="D269" s="803"/>
      <c r="E269" s="564" t="s">
        <v>494</v>
      </c>
      <c r="F269" s="190"/>
      <c r="G269" s="190"/>
      <c r="H269" s="561"/>
      <c r="I269" s="561"/>
      <c r="J269" s="106"/>
      <c r="K269" s="106"/>
      <c r="L269" s="562"/>
      <c r="M269" s="518"/>
      <c r="N269" s="518"/>
      <c r="O269" s="518"/>
      <c r="P269" s="518"/>
      <c r="Q269" s="518"/>
      <c r="R269" s="518"/>
      <c r="S269" s="518"/>
      <c r="T269" s="518"/>
      <c r="U269" s="518"/>
      <c r="V269" s="518"/>
      <c r="W269" s="518"/>
      <c r="X269" s="518"/>
      <c r="Y269" s="518"/>
      <c r="Z269" s="518"/>
      <c r="AA269" s="518"/>
    </row>
    <row r="270" spans="1:27" x14ac:dyDescent="0.25">
      <c r="A270" s="9"/>
      <c r="B270" s="9"/>
      <c r="C270" s="809"/>
      <c r="D270" s="804" t="s">
        <v>199</v>
      </c>
      <c r="E270" s="688"/>
      <c r="F270" s="190"/>
      <c r="G270" s="190"/>
      <c r="H270" s="9"/>
      <c r="I270" s="9"/>
      <c r="J270" s="9"/>
      <c r="K270" s="9"/>
      <c r="L270" s="9"/>
      <c r="M270" s="9"/>
      <c r="N270" s="9"/>
      <c r="O270" s="9"/>
      <c r="P270" s="9"/>
      <c r="Q270" s="9"/>
      <c r="R270" s="9"/>
      <c r="S270" s="9"/>
      <c r="T270" s="9"/>
      <c r="U270" s="9"/>
      <c r="V270" s="9"/>
      <c r="W270" s="9"/>
      <c r="X270" s="9"/>
      <c r="Y270" s="9"/>
      <c r="Z270" s="9"/>
      <c r="AA270" s="9"/>
    </row>
    <row r="271" spans="1:27" x14ac:dyDescent="0.25">
      <c r="A271" s="9"/>
      <c r="B271" s="9"/>
      <c r="C271" s="809"/>
      <c r="D271" s="804" t="s">
        <v>200</v>
      </c>
      <c r="E271" s="688"/>
      <c r="F271" s="190"/>
      <c r="G271" s="190"/>
      <c r="H271" s="9"/>
      <c r="I271" s="9"/>
      <c r="J271" s="9"/>
      <c r="K271" s="9"/>
      <c r="L271" s="9"/>
      <c r="M271" s="9"/>
      <c r="N271" s="9"/>
      <c r="O271" s="9"/>
      <c r="P271" s="9"/>
      <c r="Q271" s="9"/>
      <c r="R271" s="9"/>
      <c r="S271" s="9"/>
      <c r="T271" s="9"/>
      <c r="U271" s="9"/>
      <c r="V271" s="9"/>
      <c r="W271" s="9"/>
      <c r="X271" s="9"/>
      <c r="Y271" s="9"/>
      <c r="Z271" s="9"/>
      <c r="AA271" s="9"/>
    </row>
    <row r="272" spans="1:27" x14ac:dyDescent="0.25">
      <c r="A272" s="9"/>
      <c r="B272" s="9"/>
      <c r="C272" s="809"/>
      <c r="D272" s="804" t="s">
        <v>201</v>
      </c>
      <c r="E272" s="688"/>
      <c r="F272" s="190"/>
      <c r="G272" s="190"/>
      <c r="H272" s="9"/>
      <c r="I272" s="9"/>
      <c r="J272" s="9"/>
      <c r="K272" s="9"/>
      <c r="L272" s="9"/>
      <c r="M272" s="9"/>
      <c r="N272" s="9"/>
      <c r="O272" s="9"/>
      <c r="P272" s="9"/>
      <c r="Q272" s="9"/>
      <c r="R272" s="9"/>
      <c r="S272" s="9"/>
      <c r="T272" s="9"/>
      <c r="U272" s="9"/>
      <c r="V272" s="9"/>
      <c r="W272" s="9"/>
      <c r="X272" s="9"/>
      <c r="Y272" s="9"/>
      <c r="Z272" s="9"/>
      <c r="AA272" s="9"/>
    </row>
    <row r="273" spans="1:27" x14ac:dyDescent="0.25">
      <c r="A273" s="9"/>
      <c r="B273" s="9"/>
      <c r="C273" s="809"/>
      <c r="D273" s="804" t="s">
        <v>202</v>
      </c>
      <c r="E273" s="688"/>
      <c r="F273" s="190"/>
      <c r="G273" s="190"/>
      <c r="H273" s="9"/>
      <c r="I273" s="9"/>
      <c r="J273" s="9"/>
      <c r="K273" s="9"/>
      <c r="L273" s="9"/>
      <c r="M273" s="9"/>
      <c r="N273" s="9"/>
      <c r="O273" s="9"/>
      <c r="P273" s="9"/>
      <c r="Q273" s="9"/>
      <c r="R273" s="9"/>
      <c r="S273" s="9"/>
      <c r="T273" s="9"/>
      <c r="U273" s="9"/>
      <c r="V273" s="9"/>
      <c r="W273" s="9"/>
      <c r="X273" s="9"/>
      <c r="Y273" s="9"/>
      <c r="Z273" s="9"/>
      <c r="AA273" s="9"/>
    </row>
    <row r="274" spans="1:27" ht="15.75" thickBot="1" x14ac:dyDescent="0.3">
      <c r="A274" s="9"/>
      <c r="B274" s="9"/>
      <c r="C274" s="810"/>
      <c r="D274" s="805" t="s">
        <v>203</v>
      </c>
      <c r="E274" s="806"/>
      <c r="F274" s="191"/>
      <c r="G274" s="191"/>
      <c r="H274" s="9"/>
      <c r="I274" s="9"/>
      <c r="J274" s="9"/>
      <c r="K274" s="9"/>
      <c r="L274" s="9"/>
      <c r="M274" s="9"/>
      <c r="N274" s="9"/>
      <c r="O274" s="9"/>
      <c r="P274" s="9"/>
      <c r="Q274" s="9"/>
      <c r="R274" s="9"/>
      <c r="S274" s="9"/>
      <c r="T274" s="9"/>
      <c r="U274" s="9"/>
      <c r="V274" s="9"/>
      <c r="W274" s="9"/>
      <c r="X274" s="9"/>
      <c r="Y274" s="9"/>
      <c r="Z274" s="9"/>
      <c r="AA274" s="9"/>
    </row>
    <row r="275" spans="1:27" x14ac:dyDescent="0.25">
      <c r="A275" s="9"/>
      <c r="B275" s="9"/>
      <c r="C275" s="808">
        <f>C263+1</f>
        <v>23</v>
      </c>
      <c r="D275" s="807" t="s">
        <v>195</v>
      </c>
      <c r="E275" s="25" t="s">
        <v>196</v>
      </c>
      <c r="F275" s="190"/>
      <c r="G275" s="190"/>
      <c r="H275" s="9"/>
      <c r="I275" s="9"/>
      <c r="J275" s="9"/>
      <c r="K275" s="9"/>
      <c r="L275" s="9"/>
      <c r="M275" s="9"/>
      <c r="N275" s="9"/>
      <c r="O275" s="9"/>
      <c r="P275" s="9"/>
      <c r="Q275" s="9"/>
      <c r="R275" s="9"/>
      <c r="S275" s="9"/>
      <c r="T275" s="9"/>
      <c r="U275" s="9"/>
      <c r="V275" s="9"/>
      <c r="W275" s="9"/>
      <c r="X275" s="9"/>
      <c r="Y275" s="9"/>
      <c r="Z275" s="9"/>
      <c r="AA275" s="9"/>
    </row>
    <row r="276" spans="1:27" x14ac:dyDescent="0.25">
      <c r="A276" s="9"/>
      <c r="B276" s="9"/>
      <c r="C276" s="809"/>
      <c r="D276" s="690"/>
      <c r="E276" s="25" t="s">
        <v>197</v>
      </c>
      <c r="F276" s="190"/>
      <c r="G276" s="190"/>
      <c r="H276" s="9"/>
      <c r="I276" s="9"/>
      <c r="J276" s="9"/>
      <c r="K276" s="9"/>
      <c r="L276" s="9"/>
      <c r="M276" s="9"/>
      <c r="N276" s="9"/>
      <c r="O276" s="9"/>
      <c r="P276" s="9"/>
      <c r="Q276" s="9"/>
      <c r="R276" s="9"/>
      <c r="S276" s="9"/>
      <c r="T276" s="9"/>
      <c r="U276" s="9"/>
      <c r="V276" s="9"/>
      <c r="W276" s="9"/>
      <c r="X276" s="9"/>
      <c r="Y276" s="9"/>
      <c r="Z276" s="9"/>
      <c r="AA276" s="9"/>
    </row>
    <row r="277" spans="1:27" x14ac:dyDescent="0.25">
      <c r="A277" s="9"/>
      <c r="B277" s="9"/>
      <c r="C277" s="809"/>
      <c r="D277" s="807" t="s">
        <v>198</v>
      </c>
      <c r="E277" s="25" t="s">
        <v>196</v>
      </c>
      <c r="F277" s="190"/>
      <c r="G277" s="190"/>
      <c r="H277" s="9"/>
      <c r="I277" s="9"/>
      <c r="J277" s="9"/>
      <c r="K277" s="9"/>
      <c r="L277" s="9"/>
      <c r="M277" s="9"/>
      <c r="N277" s="9"/>
      <c r="O277" s="9"/>
      <c r="P277" s="9"/>
      <c r="Q277" s="9"/>
      <c r="R277" s="9"/>
      <c r="S277" s="9"/>
      <c r="T277" s="9"/>
      <c r="U277" s="9"/>
      <c r="V277" s="9"/>
      <c r="W277" s="9"/>
      <c r="X277" s="9"/>
      <c r="Y277" s="9"/>
      <c r="Z277" s="9"/>
      <c r="AA277" s="9"/>
    </row>
    <row r="278" spans="1:27" x14ac:dyDescent="0.25">
      <c r="A278" s="9"/>
      <c r="B278" s="9"/>
      <c r="C278" s="809"/>
      <c r="D278" s="690"/>
      <c r="E278" s="25" t="s">
        <v>197</v>
      </c>
      <c r="F278" s="190"/>
      <c r="G278" s="190"/>
      <c r="H278" s="9"/>
      <c r="I278" s="9"/>
      <c r="J278" s="9"/>
      <c r="K278" s="9"/>
      <c r="L278" s="9"/>
      <c r="M278" s="9"/>
      <c r="N278" s="9"/>
      <c r="O278" s="9"/>
      <c r="P278" s="9"/>
      <c r="Q278" s="9"/>
      <c r="R278" s="9"/>
      <c r="S278" s="9"/>
      <c r="T278" s="9"/>
      <c r="U278" s="9"/>
      <c r="V278" s="9"/>
      <c r="W278" s="9"/>
      <c r="X278" s="9"/>
      <c r="Y278" s="9"/>
      <c r="Z278" s="9"/>
      <c r="AA278" s="9"/>
    </row>
    <row r="279" spans="1:27" ht="30" x14ac:dyDescent="0.25">
      <c r="A279" s="518"/>
      <c r="B279" s="518"/>
      <c r="C279" s="809"/>
      <c r="D279" s="801" t="s">
        <v>491</v>
      </c>
      <c r="E279" s="563" t="s">
        <v>492</v>
      </c>
      <c r="F279" s="190"/>
      <c r="G279" s="190"/>
      <c r="H279" s="561"/>
      <c r="I279" s="561"/>
      <c r="J279" s="106"/>
      <c r="K279" s="106"/>
      <c r="L279" s="562"/>
      <c r="M279" s="518"/>
      <c r="N279" s="518"/>
      <c r="O279" s="518"/>
      <c r="P279" s="518"/>
      <c r="Q279" s="518"/>
      <c r="R279" s="518"/>
      <c r="S279" s="518"/>
      <c r="T279" s="518"/>
      <c r="U279" s="518"/>
      <c r="V279" s="518"/>
      <c r="W279" s="518"/>
      <c r="X279" s="518"/>
      <c r="Y279" s="518"/>
      <c r="Z279" s="518"/>
      <c r="AA279" s="518"/>
    </row>
    <row r="280" spans="1:27" ht="15.75" x14ac:dyDescent="0.25">
      <c r="A280" s="518"/>
      <c r="B280" s="518"/>
      <c r="C280" s="809"/>
      <c r="D280" s="802"/>
      <c r="E280" s="564" t="s">
        <v>493</v>
      </c>
      <c r="F280" s="190"/>
      <c r="G280" s="190"/>
      <c r="H280" s="561"/>
      <c r="I280" s="561"/>
      <c r="J280" s="106"/>
      <c r="K280" s="106"/>
      <c r="L280" s="562"/>
      <c r="M280" s="518"/>
      <c r="N280" s="518"/>
      <c r="O280" s="518"/>
      <c r="P280" s="518"/>
      <c r="Q280" s="518"/>
      <c r="R280" s="518"/>
      <c r="S280" s="518"/>
      <c r="T280" s="518"/>
      <c r="U280" s="518"/>
      <c r="V280" s="518"/>
      <c r="W280" s="518"/>
      <c r="X280" s="518"/>
      <c r="Y280" s="518"/>
      <c r="Z280" s="518"/>
      <c r="AA280" s="518"/>
    </row>
    <row r="281" spans="1:27" ht="45" x14ac:dyDescent="0.25">
      <c r="A281" s="518"/>
      <c r="B281" s="518"/>
      <c r="C281" s="809"/>
      <c r="D281" s="803"/>
      <c r="E281" s="564" t="s">
        <v>494</v>
      </c>
      <c r="F281" s="190"/>
      <c r="G281" s="190"/>
      <c r="H281" s="561"/>
      <c r="I281" s="561"/>
      <c r="J281" s="106"/>
      <c r="K281" s="106"/>
      <c r="L281" s="562"/>
      <c r="M281" s="518"/>
      <c r="N281" s="518"/>
      <c r="O281" s="518"/>
      <c r="P281" s="518"/>
      <c r="Q281" s="518"/>
      <c r="R281" s="518"/>
      <c r="S281" s="518"/>
      <c r="T281" s="518"/>
      <c r="U281" s="518"/>
      <c r="V281" s="518"/>
      <c r="W281" s="518"/>
      <c r="X281" s="518"/>
      <c r="Y281" s="518"/>
      <c r="Z281" s="518"/>
      <c r="AA281" s="518"/>
    </row>
    <row r="282" spans="1:27" x14ac:dyDescent="0.25">
      <c r="A282" s="9"/>
      <c r="B282" s="9"/>
      <c r="C282" s="809"/>
      <c r="D282" s="804" t="s">
        <v>199</v>
      </c>
      <c r="E282" s="688"/>
      <c r="F282" s="190"/>
      <c r="G282" s="190"/>
      <c r="H282" s="9"/>
      <c r="I282" s="9"/>
      <c r="J282" s="9"/>
      <c r="K282" s="9"/>
      <c r="L282" s="9"/>
      <c r="M282" s="9"/>
      <c r="N282" s="9"/>
      <c r="O282" s="9"/>
      <c r="P282" s="9"/>
      <c r="Q282" s="9"/>
      <c r="R282" s="9"/>
      <c r="S282" s="9"/>
      <c r="T282" s="9"/>
      <c r="U282" s="9"/>
      <c r="V282" s="9"/>
      <c r="W282" s="9"/>
      <c r="X282" s="9"/>
      <c r="Y282" s="9"/>
      <c r="Z282" s="9"/>
      <c r="AA282" s="9"/>
    </row>
    <row r="283" spans="1:27" x14ac:dyDescent="0.25">
      <c r="A283" s="9"/>
      <c r="B283" s="9"/>
      <c r="C283" s="809"/>
      <c r="D283" s="804" t="s">
        <v>200</v>
      </c>
      <c r="E283" s="688"/>
      <c r="F283" s="190"/>
      <c r="G283" s="190"/>
      <c r="H283" s="9"/>
      <c r="I283" s="9"/>
      <c r="J283" s="9"/>
      <c r="K283" s="9"/>
      <c r="L283" s="9"/>
      <c r="M283" s="9"/>
      <c r="N283" s="9"/>
      <c r="O283" s="9"/>
      <c r="P283" s="9"/>
      <c r="Q283" s="9"/>
      <c r="R283" s="9"/>
      <c r="S283" s="9"/>
      <c r="T283" s="9"/>
      <c r="U283" s="9"/>
      <c r="V283" s="9"/>
      <c r="W283" s="9"/>
      <c r="X283" s="9"/>
      <c r="Y283" s="9"/>
      <c r="Z283" s="9"/>
      <c r="AA283" s="9"/>
    </row>
    <row r="284" spans="1:27" x14ac:dyDescent="0.25">
      <c r="A284" s="9"/>
      <c r="B284" s="9"/>
      <c r="C284" s="809"/>
      <c r="D284" s="804" t="s">
        <v>201</v>
      </c>
      <c r="E284" s="688"/>
      <c r="F284" s="190"/>
      <c r="G284" s="190"/>
      <c r="H284" s="9"/>
      <c r="I284" s="9"/>
      <c r="J284" s="9"/>
      <c r="K284" s="9"/>
      <c r="L284" s="9"/>
      <c r="M284" s="9"/>
      <c r="N284" s="9"/>
      <c r="O284" s="9"/>
      <c r="P284" s="9"/>
      <c r="Q284" s="9"/>
      <c r="R284" s="9"/>
      <c r="S284" s="9"/>
      <c r="T284" s="9"/>
      <c r="U284" s="9"/>
      <c r="V284" s="9"/>
      <c r="W284" s="9"/>
      <c r="X284" s="9"/>
      <c r="Y284" s="9"/>
      <c r="Z284" s="9"/>
      <c r="AA284" s="9"/>
    </row>
    <row r="285" spans="1:27" x14ac:dyDescent="0.25">
      <c r="A285" s="9"/>
      <c r="B285" s="9"/>
      <c r="C285" s="809"/>
      <c r="D285" s="804" t="s">
        <v>202</v>
      </c>
      <c r="E285" s="688"/>
      <c r="F285" s="190"/>
      <c r="G285" s="190"/>
      <c r="H285" s="9"/>
      <c r="I285" s="9"/>
      <c r="J285" s="9"/>
      <c r="K285" s="9"/>
      <c r="L285" s="9"/>
      <c r="M285" s="9"/>
      <c r="N285" s="9"/>
      <c r="O285" s="9"/>
      <c r="P285" s="9"/>
      <c r="Q285" s="9"/>
      <c r="R285" s="9"/>
      <c r="S285" s="9"/>
      <c r="T285" s="9"/>
      <c r="U285" s="9"/>
      <c r="V285" s="9"/>
      <c r="W285" s="9"/>
      <c r="X285" s="9"/>
      <c r="Y285" s="9"/>
      <c r="Z285" s="9"/>
      <c r="AA285" s="9"/>
    </row>
    <row r="286" spans="1:27" ht="15.75" thickBot="1" x14ac:dyDescent="0.3">
      <c r="A286" s="9"/>
      <c r="B286" s="9"/>
      <c r="C286" s="810"/>
      <c r="D286" s="805" t="s">
        <v>203</v>
      </c>
      <c r="E286" s="806"/>
      <c r="F286" s="191"/>
      <c r="G286" s="191"/>
      <c r="H286" s="9"/>
      <c r="I286" s="9"/>
      <c r="J286" s="9"/>
      <c r="K286" s="9"/>
      <c r="L286" s="9"/>
      <c r="M286" s="9"/>
      <c r="N286" s="9"/>
      <c r="O286" s="9"/>
      <c r="P286" s="9"/>
      <c r="Q286" s="9"/>
      <c r="R286" s="9"/>
      <c r="S286" s="9"/>
      <c r="T286" s="9"/>
      <c r="U286" s="9"/>
      <c r="V286" s="9"/>
      <c r="W286" s="9"/>
      <c r="X286" s="9"/>
      <c r="Y286" s="9"/>
      <c r="Z286" s="9"/>
      <c r="AA286" s="9"/>
    </row>
    <row r="287" spans="1:27" x14ac:dyDescent="0.25">
      <c r="A287" s="9"/>
      <c r="B287" s="9"/>
      <c r="C287" s="808">
        <f>C275+1</f>
        <v>24</v>
      </c>
      <c r="D287" s="807" t="s">
        <v>195</v>
      </c>
      <c r="E287" s="25" t="s">
        <v>196</v>
      </c>
      <c r="F287" s="190"/>
      <c r="G287" s="190"/>
      <c r="H287" s="9"/>
      <c r="I287" s="9"/>
      <c r="J287" s="9"/>
      <c r="K287" s="9"/>
      <c r="L287" s="9"/>
      <c r="M287" s="9"/>
      <c r="N287" s="9"/>
      <c r="O287" s="9"/>
      <c r="P287" s="9"/>
      <c r="Q287" s="9"/>
      <c r="R287" s="9"/>
      <c r="S287" s="9"/>
      <c r="T287" s="9"/>
      <c r="U287" s="9"/>
      <c r="V287" s="9"/>
      <c r="W287" s="9"/>
      <c r="X287" s="9"/>
      <c r="Y287" s="9"/>
      <c r="Z287" s="9"/>
      <c r="AA287" s="9"/>
    </row>
    <row r="288" spans="1:27" x14ac:dyDescent="0.25">
      <c r="A288" s="9"/>
      <c r="B288" s="9"/>
      <c r="C288" s="809"/>
      <c r="D288" s="690"/>
      <c r="E288" s="25" t="s">
        <v>197</v>
      </c>
      <c r="F288" s="190"/>
      <c r="G288" s="190"/>
      <c r="H288" s="9"/>
      <c r="I288" s="9"/>
      <c r="J288" s="9"/>
      <c r="K288" s="9"/>
      <c r="L288" s="9"/>
      <c r="M288" s="9"/>
      <c r="N288" s="9"/>
      <c r="O288" s="9"/>
      <c r="P288" s="9"/>
      <c r="Q288" s="9"/>
      <c r="R288" s="9"/>
      <c r="S288" s="9"/>
      <c r="T288" s="9"/>
      <c r="U288" s="9"/>
      <c r="V288" s="9"/>
      <c r="W288" s="9"/>
      <c r="X288" s="9"/>
      <c r="Y288" s="9"/>
      <c r="Z288" s="9"/>
      <c r="AA288" s="9"/>
    </row>
    <row r="289" spans="1:27" x14ac:dyDescent="0.25">
      <c r="A289" s="9"/>
      <c r="B289" s="9"/>
      <c r="C289" s="809"/>
      <c r="D289" s="807" t="s">
        <v>198</v>
      </c>
      <c r="E289" s="25" t="s">
        <v>196</v>
      </c>
      <c r="F289" s="190"/>
      <c r="G289" s="190"/>
      <c r="H289" s="9"/>
      <c r="I289" s="9"/>
      <c r="J289" s="9"/>
      <c r="K289" s="9"/>
      <c r="L289" s="9"/>
      <c r="M289" s="9"/>
      <c r="N289" s="9"/>
      <c r="O289" s="9"/>
      <c r="P289" s="9"/>
      <c r="Q289" s="9"/>
      <c r="R289" s="9"/>
      <c r="S289" s="9"/>
      <c r="T289" s="9"/>
      <c r="U289" s="9"/>
      <c r="V289" s="9"/>
      <c r="W289" s="9"/>
      <c r="X289" s="9"/>
      <c r="Y289" s="9"/>
      <c r="Z289" s="9"/>
      <c r="AA289" s="9"/>
    </row>
    <row r="290" spans="1:27" x14ac:dyDescent="0.25">
      <c r="A290" s="9"/>
      <c r="B290" s="9"/>
      <c r="C290" s="809"/>
      <c r="D290" s="690"/>
      <c r="E290" s="25" t="s">
        <v>197</v>
      </c>
      <c r="F290" s="190"/>
      <c r="G290" s="190"/>
      <c r="H290" s="9"/>
      <c r="I290" s="9"/>
      <c r="J290" s="9"/>
      <c r="K290" s="9"/>
      <c r="L290" s="9"/>
      <c r="M290" s="9"/>
      <c r="N290" s="9"/>
      <c r="O290" s="9"/>
      <c r="P290" s="9"/>
      <c r="Q290" s="9"/>
      <c r="R290" s="9"/>
      <c r="S290" s="9"/>
      <c r="T290" s="9"/>
      <c r="U290" s="9"/>
      <c r="V290" s="9"/>
      <c r="W290" s="9"/>
      <c r="X290" s="9"/>
      <c r="Y290" s="9"/>
      <c r="Z290" s="9"/>
      <c r="AA290" s="9"/>
    </row>
    <row r="291" spans="1:27" ht="30" x14ac:dyDescent="0.25">
      <c r="A291" s="518"/>
      <c r="B291" s="518"/>
      <c r="C291" s="809"/>
      <c r="D291" s="801" t="s">
        <v>491</v>
      </c>
      <c r="E291" s="563" t="s">
        <v>492</v>
      </c>
      <c r="F291" s="190"/>
      <c r="G291" s="190"/>
      <c r="H291" s="561"/>
      <c r="I291" s="561"/>
      <c r="J291" s="106"/>
      <c r="K291" s="106"/>
      <c r="L291" s="562"/>
      <c r="M291" s="518"/>
      <c r="N291" s="518"/>
      <c r="O291" s="518"/>
      <c r="P291" s="518"/>
      <c r="Q291" s="518"/>
      <c r="R291" s="518"/>
      <c r="S291" s="518"/>
      <c r="T291" s="518"/>
      <c r="U291" s="518"/>
      <c r="V291" s="518"/>
      <c r="W291" s="518"/>
      <c r="X291" s="518"/>
      <c r="Y291" s="518"/>
      <c r="Z291" s="518"/>
      <c r="AA291" s="518"/>
    </row>
    <row r="292" spans="1:27" ht="15.75" x14ac:dyDescent="0.25">
      <c r="A292" s="518"/>
      <c r="B292" s="518"/>
      <c r="C292" s="809"/>
      <c r="D292" s="802"/>
      <c r="E292" s="564" t="s">
        <v>493</v>
      </c>
      <c r="F292" s="190"/>
      <c r="G292" s="190"/>
      <c r="H292" s="561"/>
      <c r="I292" s="561"/>
      <c r="J292" s="106"/>
      <c r="K292" s="106"/>
      <c r="L292" s="562"/>
      <c r="M292" s="518"/>
      <c r="N292" s="518"/>
      <c r="O292" s="518"/>
      <c r="P292" s="518"/>
      <c r="Q292" s="518"/>
      <c r="R292" s="518"/>
      <c r="S292" s="518"/>
      <c r="T292" s="518"/>
      <c r="U292" s="518"/>
      <c r="V292" s="518"/>
      <c r="W292" s="518"/>
      <c r="X292" s="518"/>
      <c r="Y292" s="518"/>
      <c r="Z292" s="518"/>
      <c r="AA292" s="518"/>
    </row>
    <row r="293" spans="1:27" ht="45" x14ac:dyDescent="0.25">
      <c r="A293" s="518"/>
      <c r="B293" s="518"/>
      <c r="C293" s="809"/>
      <c r="D293" s="803"/>
      <c r="E293" s="564" t="s">
        <v>494</v>
      </c>
      <c r="F293" s="190"/>
      <c r="G293" s="190"/>
      <c r="H293" s="561"/>
      <c r="I293" s="561"/>
      <c r="J293" s="106"/>
      <c r="K293" s="106"/>
      <c r="L293" s="562"/>
      <c r="M293" s="518"/>
      <c r="N293" s="518"/>
      <c r="O293" s="518"/>
      <c r="P293" s="518"/>
      <c r="Q293" s="518"/>
      <c r="R293" s="518"/>
      <c r="S293" s="518"/>
      <c r="T293" s="518"/>
      <c r="U293" s="518"/>
      <c r="V293" s="518"/>
      <c r="W293" s="518"/>
      <c r="X293" s="518"/>
      <c r="Y293" s="518"/>
      <c r="Z293" s="518"/>
      <c r="AA293" s="518"/>
    </row>
    <row r="294" spans="1:27" x14ac:dyDescent="0.25">
      <c r="A294" s="9"/>
      <c r="B294" s="9"/>
      <c r="C294" s="809"/>
      <c r="D294" s="804" t="s">
        <v>199</v>
      </c>
      <c r="E294" s="688"/>
      <c r="F294" s="190"/>
      <c r="G294" s="190"/>
      <c r="H294" s="9"/>
      <c r="I294" s="9"/>
      <c r="J294" s="9"/>
      <c r="K294" s="9"/>
      <c r="L294" s="9"/>
      <c r="M294" s="9"/>
      <c r="N294" s="9"/>
      <c r="O294" s="9"/>
      <c r="P294" s="9"/>
      <c r="Q294" s="9"/>
      <c r="R294" s="9"/>
      <c r="S294" s="9"/>
      <c r="T294" s="9"/>
      <c r="U294" s="9"/>
      <c r="V294" s="9"/>
      <c r="W294" s="9"/>
      <c r="X294" s="9"/>
      <c r="Y294" s="9"/>
      <c r="Z294" s="9"/>
      <c r="AA294" s="9"/>
    </row>
    <row r="295" spans="1:27" x14ac:dyDescent="0.25">
      <c r="A295" s="9"/>
      <c r="B295" s="9"/>
      <c r="C295" s="809"/>
      <c r="D295" s="804" t="s">
        <v>200</v>
      </c>
      <c r="E295" s="688"/>
      <c r="F295" s="190"/>
      <c r="G295" s="190"/>
      <c r="H295" s="9"/>
      <c r="I295" s="9"/>
      <c r="J295" s="9"/>
      <c r="K295" s="9"/>
      <c r="L295" s="9"/>
      <c r="M295" s="9"/>
      <c r="N295" s="9"/>
      <c r="O295" s="9"/>
      <c r="P295" s="9"/>
      <c r="Q295" s="9"/>
      <c r="R295" s="9"/>
      <c r="S295" s="9"/>
      <c r="T295" s="9"/>
      <c r="U295" s="9"/>
      <c r="V295" s="9"/>
      <c r="W295" s="9"/>
      <c r="X295" s="9"/>
      <c r="Y295" s="9"/>
      <c r="Z295" s="9"/>
      <c r="AA295" s="9"/>
    </row>
    <row r="296" spans="1:27" x14ac:dyDescent="0.25">
      <c r="A296" s="9"/>
      <c r="B296" s="9"/>
      <c r="C296" s="809"/>
      <c r="D296" s="804" t="s">
        <v>201</v>
      </c>
      <c r="E296" s="688"/>
      <c r="F296" s="190"/>
      <c r="G296" s="190"/>
      <c r="H296" s="9"/>
      <c r="I296" s="9"/>
      <c r="J296" s="9"/>
      <c r="K296" s="9"/>
      <c r="L296" s="9"/>
      <c r="M296" s="9"/>
      <c r="N296" s="9"/>
      <c r="O296" s="9"/>
      <c r="P296" s="9"/>
      <c r="Q296" s="9"/>
      <c r="R296" s="9"/>
      <c r="S296" s="9"/>
      <c r="T296" s="9"/>
      <c r="U296" s="9"/>
      <c r="V296" s="9"/>
      <c r="W296" s="9"/>
      <c r="X296" s="9"/>
      <c r="Y296" s="9"/>
      <c r="Z296" s="9"/>
      <c r="AA296" s="9"/>
    </row>
    <row r="297" spans="1:27" x14ac:dyDescent="0.25">
      <c r="A297" s="9"/>
      <c r="B297" s="9"/>
      <c r="C297" s="809"/>
      <c r="D297" s="804" t="s">
        <v>202</v>
      </c>
      <c r="E297" s="688"/>
      <c r="F297" s="190"/>
      <c r="G297" s="190"/>
      <c r="H297" s="9"/>
      <c r="I297" s="9"/>
      <c r="J297" s="9"/>
      <c r="K297" s="9"/>
      <c r="L297" s="9"/>
      <c r="M297" s="9"/>
      <c r="N297" s="9"/>
      <c r="O297" s="9"/>
      <c r="P297" s="9"/>
      <c r="Q297" s="9"/>
      <c r="R297" s="9"/>
      <c r="S297" s="9"/>
      <c r="T297" s="9"/>
      <c r="U297" s="9"/>
      <c r="V297" s="9"/>
      <c r="W297" s="9"/>
      <c r="X297" s="9"/>
      <c r="Y297" s="9"/>
      <c r="Z297" s="9"/>
      <c r="AA297" s="9"/>
    </row>
    <row r="298" spans="1:27" ht="15.75" thickBot="1" x14ac:dyDescent="0.3">
      <c r="A298" s="9"/>
      <c r="B298" s="9"/>
      <c r="C298" s="810"/>
      <c r="D298" s="805" t="s">
        <v>203</v>
      </c>
      <c r="E298" s="806"/>
      <c r="F298" s="191"/>
      <c r="G298" s="191"/>
      <c r="H298" s="9"/>
      <c r="I298" s="9"/>
      <c r="J298" s="9"/>
      <c r="K298" s="9"/>
      <c r="L298" s="9"/>
      <c r="M298" s="9"/>
      <c r="N298" s="9"/>
      <c r="O298" s="9"/>
      <c r="P298" s="9"/>
      <c r="Q298" s="9"/>
      <c r="R298" s="9"/>
      <c r="S298" s="9"/>
      <c r="T298" s="9"/>
      <c r="U298" s="9"/>
      <c r="V298" s="9"/>
      <c r="W298" s="9"/>
      <c r="X298" s="9"/>
      <c r="Y298" s="9"/>
      <c r="Z298" s="9"/>
      <c r="AA298" s="9"/>
    </row>
    <row r="299" spans="1:27" x14ac:dyDescent="0.25">
      <c r="A299" s="9"/>
      <c r="B299" s="9"/>
      <c r="C299" s="808">
        <f>C287+1</f>
        <v>25</v>
      </c>
      <c r="D299" s="807" t="s">
        <v>195</v>
      </c>
      <c r="E299" s="25" t="s">
        <v>196</v>
      </c>
      <c r="F299" s="190"/>
      <c r="G299" s="190"/>
      <c r="H299" s="9"/>
      <c r="I299" s="9"/>
      <c r="J299" s="9"/>
      <c r="K299" s="9"/>
      <c r="L299" s="9"/>
      <c r="M299" s="9"/>
      <c r="N299" s="9"/>
      <c r="O299" s="9"/>
      <c r="P299" s="9"/>
      <c r="Q299" s="9"/>
      <c r="R299" s="9"/>
      <c r="S299" s="9"/>
      <c r="T299" s="9"/>
      <c r="U299" s="9"/>
      <c r="V299" s="9"/>
      <c r="W299" s="9"/>
      <c r="X299" s="9"/>
      <c r="Y299" s="9"/>
      <c r="Z299" s="9"/>
      <c r="AA299" s="9"/>
    </row>
    <row r="300" spans="1:27" x14ac:dyDescent="0.25">
      <c r="A300" s="9"/>
      <c r="B300" s="9"/>
      <c r="C300" s="809"/>
      <c r="D300" s="690"/>
      <c r="E300" s="25" t="s">
        <v>197</v>
      </c>
      <c r="F300" s="190"/>
      <c r="G300" s="190"/>
      <c r="H300" s="9"/>
      <c r="I300" s="9"/>
      <c r="J300" s="9"/>
      <c r="K300" s="9"/>
      <c r="L300" s="9"/>
      <c r="M300" s="9"/>
      <c r="N300" s="9"/>
      <c r="O300" s="9"/>
      <c r="P300" s="9"/>
      <c r="Q300" s="9"/>
      <c r="R300" s="9"/>
      <c r="S300" s="9"/>
      <c r="T300" s="9"/>
      <c r="U300" s="9"/>
      <c r="V300" s="9"/>
      <c r="W300" s="9"/>
      <c r="X300" s="9"/>
      <c r="Y300" s="9"/>
      <c r="Z300" s="9"/>
      <c r="AA300" s="9"/>
    </row>
    <row r="301" spans="1:27" x14ac:dyDescent="0.25">
      <c r="A301" s="9"/>
      <c r="B301" s="9"/>
      <c r="C301" s="809"/>
      <c r="D301" s="807" t="s">
        <v>198</v>
      </c>
      <c r="E301" s="25" t="s">
        <v>196</v>
      </c>
      <c r="F301" s="190"/>
      <c r="G301" s="190"/>
      <c r="H301" s="9"/>
      <c r="I301" s="9"/>
      <c r="J301" s="9"/>
      <c r="K301" s="9"/>
      <c r="L301" s="9"/>
      <c r="M301" s="9"/>
      <c r="N301" s="9"/>
      <c r="O301" s="9"/>
      <c r="P301" s="9"/>
      <c r="Q301" s="9"/>
      <c r="R301" s="9"/>
      <c r="S301" s="9"/>
      <c r="T301" s="9"/>
      <c r="U301" s="9"/>
      <c r="V301" s="9"/>
      <c r="W301" s="9"/>
      <c r="X301" s="9"/>
      <c r="Y301" s="9"/>
      <c r="Z301" s="9"/>
      <c r="AA301" s="9"/>
    </row>
    <row r="302" spans="1:27" x14ac:dyDescent="0.25">
      <c r="A302" s="9"/>
      <c r="B302" s="9"/>
      <c r="C302" s="809"/>
      <c r="D302" s="690"/>
      <c r="E302" s="25" t="s">
        <v>197</v>
      </c>
      <c r="F302" s="190"/>
      <c r="G302" s="190"/>
      <c r="H302" s="9"/>
      <c r="I302" s="9"/>
      <c r="J302" s="9"/>
      <c r="K302" s="9"/>
      <c r="L302" s="9"/>
      <c r="M302" s="9"/>
      <c r="N302" s="9"/>
      <c r="O302" s="9"/>
      <c r="P302" s="9"/>
      <c r="Q302" s="9"/>
      <c r="R302" s="9"/>
      <c r="S302" s="9"/>
      <c r="T302" s="9"/>
      <c r="U302" s="9"/>
      <c r="V302" s="9"/>
      <c r="W302" s="9"/>
      <c r="X302" s="9"/>
      <c r="Y302" s="9"/>
      <c r="Z302" s="9"/>
      <c r="AA302" s="9"/>
    </row>
    <row r="303" spans="1:27" ht="30" x14ac:dyDescent="0.25">
      <c r="A303" s="518"/>
      <c r="B303" s="518"/>
      <c r="C303" s="809"/>
      <c r="D303" s="801" t="s">
        <v>491</v>
      </c>
      <c r="E303" s="563" t="s">
        <v>492</v>
      </c>
      <c r="F303" s="190"/>
      <c r="G303" s="190"/>
      <c r="H303" s="561"/>
      <c r="I303" s="561"/>
      <c r="J303" s="106"/>
      <c r="K303" s="106"/>
      <c r="L303" s="562"/>
      <c r="M303" s="518"/>
      <c r="N303" s="518"/>
      <c r="O303" s="518"/>
      <c r="P303" s="518"/>
      <c r="Q303" s="518"/>
      <c r="R303" s="518"/>
      <c r="S303" s="518"/>
      <c r="T303" s="518"/>
      <c r="U303" s="518"/>
      <c r="V303" s="518"/>
      <c r="W303" s="518"/>
      <c r="X303" s="518"/>
      <c r="Y303" s="518"/>
      <c r="Z303" s="518"/>
      <c r="AA303" s="518"/>
    </row>
    <row r="304" spans="1:27" ht="15.75" x14ac:dyDescent="0.25">
      <c r="A304" s="518"/>
      <c r="B304" s="518"/>
      <c r="C304" s="809"/>
      <c r="D304" s="802"/>
      <c r="E304" s="564" t="s">
        <v>493</v>
      </c>
      <c r="F304" s="190"/>
      <c r="G304" s="190"/>
      <c r="H304" s="561"/>
      <c r="I304" s="561"/>
      <c r="J304" s="106"/>
      <c r="K304" s="106"/>
      <c r="L304" s="562"/>
      <c r="M304" s="518"/>
      <c r="N304" s="518"/>
      <c r="O304" s="518"/>
      <c r="P304" s="518"/>
      <c r="Q304" s="518"/>
      <c r="R304" s="518"/>
      <c r="S304" s="518"/>
      <c r="T304" s="518"/>
      <c r="U304" s="518"/>
      <c r="V304" s="518"/>
      <c r="W304" s="518"/>
      <c r="X304" s="518"/>
      <c r="Y304" s="518"/>
      <c r="Z304" s="518"/>
      <c r="AA304" s="518"/>
    </row>
    <row r="305" spans="1:27" ht="45" x14ac:dyDescent="0.25">
      <c r="A305" s="518"/>
      <c r="B305" s="518"/>
      <c r="C305" s="809"/>
      <c r="D305" s="803"/>
      <c r="E305" s="564" t="s">
        <v>494</v>
      </c>
      <c r="F305" s="190"/>
      <c r="G305" s="190"/>
      <c r="H305" s="561"/>
      <c r="I305" s="561"/>
      <c r="J305" s="106"/>
      <c r="K305" s="106"/>
      <c r="L305" s="562"/>
      <c r="M305" s="518"/>
      <c r="N305" s="518"/>
      <c r="O305" s="518"/>
      <c r="P305" s="518"/>
      <c r="Q305" s="518"/>
      <c r="R305" s="518"/>
      <c r="S305" s="518"/>
      <c r="T305" s="518"/>
      <c r="U305" s="518"/>
      <c r="V305" s="518"/>
      <c r="W305" s="518"/>
      <c r="X305" s="518"/>
      <c r="Y305" s="518"/>
      <c r="Z305" s="518"/>
      <c r="AA305" s="518"/>
    </row>
    <row r="306" spans="1:27" x14ac:dyDescent="0.25">
      <c r="A306" s="9"/>
      <c r="B306" s="9"/>
      <c r="C306" s="809"/>
      <c r="D306" s="804" t="s">
        <v>199</v>
      </c>
      <c r="E306" s="688"/>
      <c r="F306" s="190"/>
      <c r="G306" s="190"/>
      <c r="H306" s="9"/>
      <c r="I306" s="9"/>
      <c r="J306" s="9"/>
      <c r="K306" s="9"/>
      <c r="L306" s="9"/>
      <c r="M306" s="9"/>
      <c r="N306" s="9"/>
      <c r="O306" s="9"/>
      <c r="P306" s="9"/>
      <c r="Q306" s="9"/>
      <c r="R306" s="9"/>
      <c r="S306" s="9"/>
      <c r="T306" s="9"/>
      <c r="U306" s="9"/>
      <c r="V306" s="9"/>
      <c r="W306" s="9"/>
      <c r="X306" s="9"/>
      <c r="Y306" s="9"/>
      <c r="Z306" s="9"/>
      <c r="AA306" s="9"/>
    </row>
    <row r="307" spans="1:27" x14ac:dyDescent="0.25">
      <c r="A307" s="9"/>
      <c r="B307" s="9"/>
      <c r="C307" s="809"/>
      <c r="D307" s="804" t="s">
        <v>200</v>
      </c>
      <c r="E307" s="688"/>
      <c r="F307" s="190"/>
      <c r="G307" s="190"/>
      <c r="H307" s="9"/>
      <c r="I307" s="9"/>
      <c r="J307" s="9"/>
      <c r="K307" s="9"/>
      <c r="L307" s="9"/>
      <c r="M307" s="9"/>
      <c r="N307" s="9"/>
      <c r="O307" s="9"/>
      <c r="P307" s="9"/>
      <c r="Q307" s="9"/>
      <c r="R307" s="9"/>
      <c r="S307" s="9"/>
      <c r="T307" s="9"/>
      <c r="U307" s="9"/>
      <c r="V307" s="9"/>
      <c r="W307" s="9"/>
      <c r="X307" s="9"/>
      <c r="Y307" s="9"/>
      <c r="Z307" s="9"/>
      <c r="AA307" s="9"/>
    </row>
    <row r="308" spans="1:27" x14ac:dyDescent="0.25">
      <c r="A308" s="9"/>
      <c r="B308" s="9"/>
      <c r="C308" s="809"/>
      <c r="D308" s="804" t="s">
        <v>201</v>
      </c>
      <c r="E308" s="688"/>
      <c r="F308" s="190"/>
      <c r="G308" s="190"/>
      <c r="H308" s="9"/>
      <c r="I308" s="9"/>
      <c r="J308" s="9"/>
      <c r="K308" s="9"/>
      <c r="L308" s="9"/>
      <c r="M308" s="9"/>
      <c r="N308" s="9"/>
      <c r="O308" s="9"/>
      <c r="P308" s="9"/>
      <c r="Q308" s="9"/>
      <c r="R308" s="9"/>
      <c r="S308" s="9"/>
      <c r="T308" s="9"/>
      <c r="U308" s="9"/>
      <c r="V308" s="9"/>
      <c r="W308" s="9"/>
      <c r="X308" s="9"/>
      <c r="Y308" s="9"/>
      <c r="Z308" s="9"/>
      <c r="AA308" s="9"/>
    </row>
    <row r="309" spans="1:27" x14ac:dyDescent="0.25">
      <c r="A309" s="9"/>
      <c r="B309" s="9"/>
      <c r="C309" s="809"/>
      <c r="D309" s="804" t="s">
        <v>202</v>
      </c>
      <c r="E309" s="688"/>
      <c r="F309" s="190"/>
      <c r="G309" s="190"/>
      <c r="H309" s="9"/>
      <c r="I309" s="9"/>
      <c r="J309" s="9"/>
      <c r="K309" s="9"/>
      <c r="L309" s="9"/>
      <c r="M309" s="9"/>
      <c r="N309" s="9"/>
      <c r="O309" s="9"/>
      <c r="P309" s="9"/>
      <c r="Q309" s="9"/>
      <c r="R309" s="9"/>
      <c r="S309" s="9"/>
      <c r="T309" s="9"/>
      <c r="U309" s="9"/>
      <c r="V309" s="9"/>
      <c r="W309" s="9"/>
      <c r="X309" s="9"/>
      <c r="Y309" s="9"/>
      <c r="Z309" s="9"/>
      <c r="AA309" s="9"/>
    </row>
    <row r="310" spans="1:27" ht="15.75" thickBot="1" x14ac:dyDescent="0.3">
      <c r="A310" s="9"/>
      <c r="B310" s="9"/>
      <c r="C310" s="810"/>
      <c r="D310" s="805" t="s">
        <v>203</v>
      </c>
      <c r="E310" s="806"/>
      <c r="F310" s="191"/>
      <c r="G310" s="191"/>
      <c r="H310" s="9"/>
      <c r="I310" s="9"/>
      <c r="J310" s="9"/>
      <c r="K310" s="9"/>
      <c r="L310" s="9"/>
      <c r="M310" s="9"/>
      <c r="N310" s="9"/>
      <c r="O310" s="9"/>
      <c r="P310" s="9"/>
      <c r="Q310" s="9"/>
      <c r="R310" s="9"/>
      <c r="S310" s="9"/>
      <c r="T310" s="9"/>
      <c r="U310" s="9"/>
      <c r="V310" s="9"/>
      <c r="W310" s="9"/>
      <c r="X310" s="9"/>
      <c r="Y310" s="9"/>
      <c r="Z310" s="9"/>
      <c r="AA310" s="9"/>
    </row>
    <row r="311" spans="1:27" x14ac:dyDescent="0.25">
      <c r="A311" s="9"/>
      <c r="B311" s="9"/>
      <c r="C311" s="808">
        <f>C299+1</f>
        <v>26</v>
      </c>
      <c r="D311" s="807" t="s">
        <v>195</v>
      </c>
      <c r="E311" s="25" t="s">
        <v>196</v>
      </c>
      <c r="F311" s="190"/>
      <c r="G311" s="190"/>
      <c r="H311" s="9"/>
      <c r="I311" s="9"/>
      <c r="J311" s="9"/>
      <c r="K311" s="9"/>
      <c r="L311" s="9"/>
      <c r="M311" s="9"/>
      <c r="N311" s="9"/>
      <c r="O311" s="9"/>
      <c r="P311" s="9"/>
      <c r="Q311" s="9"/>
      <c r="R311" s="9"/>
      <c r="S311" s="9"/>
      <c r="T311" s="9"/>
      <c r="U311" s="9"/>
      <c r="V311" s="9"/>
      <c r="W311" s="9"/>
      <c r="X311" s="9"/>
      <c r="Y311" s="9"/>
      <c r="Z311" s="9"/>
      <c r="AA311" s="9"/>
    </row>
    <row r="312" spans="1:27" x14ac:dyDescent="0.25">
      <c r="A312" s="9"/>
      <c r="B312" s="9"/>
      <c r="C312" s="809"/>
      <c r="D312" s="690"/>
      <c r="E312" s="25" t="s">
        <v>197</v>
      </c>
      <c r="F312" s="190"/>
      <c r="G312" s="190"/>
      <c r="H312" s="9"/>
      <c r="I312" s="9"/>
      <c r="J312" s="9"/>
      <c r="K312" s="9"/>
      <c r="L312" s="9"/>
      <c r="M312" s="9"/>
      <c r="N312" s="9"/>
      <c r="O312" s="9"/>
      <c r="P312" s="9"/>
      <c r="Q312" s="9"/>
      <c r="R312" s="9"/>
      <c r="S312" s="9"/>
      <c r="T312" s="9"/>
      <c r="U312" s="9"/>
      <c r="V312" s="9"/>
      <c r="W312" s="9"/>
      <c r="X312" s="9"/>
      <c r="Y312" s="9"/>
      <c r="Z312" s="9"/>
      <c r="AA312" s="9"/>
    </row>
    <row r="313" spans="1:27" x14ac:dyDescent="0.25">
      <c r="A313" s="9"/>
      <c r="B313" s="9"/>
      <c r="C313" s="809"/>
      <c r="D313" s="807" t="s">
        <v>198</v>
      </c>
      <c r="E313" s="25" t="s">
        <v>196</v>
      </c>
      <c r="F313" s="190"/>
      <c r="G313" s="190"/>
      <c r="H313" s="9"/>
      <c r="I313" s="9"/>
      <c r="J313" s="9"/>
      <c r="K313" s="9"/>
      <c r="L313" s="9"/>
      <c r="M313" s="9"/>
      <c r="N313" s="9"/>
      <c r="O313" s="9"/>
      <c r="P313" s="9"/>
      <c r="Q313" s="9"/>
      <c r="R313" s="9"/>
      <c r="S313" s="9"/>
      <c r="T313" s="9"/>
      <c r="U313" s="9"/>
      <c r="V313" s="9"/>
      <c r="W313" s="9"/>
      <c r="X313" s="9"/>
      <c r="Y313" s="9"/>
      <c r="Z313" s="9"/>
      <c r="AA313" s="9"/>
    </row>
    <row r="314" spans="1:27" x14ac:dyDescent="0.25">
      <c r="A314" s="9"/>
      <c r="B314" s="9"/>
      <c r="C314" s="809"/>
      <c r="D314" s="690"/>
      <c r="E314" s="25" t="s">
        <v>197</v>
      </c>
      <c r="F314" s="190"/>
      <c r="G314" s="190"/>
      <c r="H314" s="9"/>
      <c r="I314" s="9"/>
      <c r="J314" s="9"/>
      <c r="K314" s="9"/>
      <c r="L314" s="9"/>
      <c r="M314" s="9"/>
      <c r="N314" s="9"/>
      <c r="O314" s="9"/>
      <c r="P314" s="9"/>
      <c r="Q314" s="9"/>
      <c r="R314" s="9"/>
      <c r="S314" s="9"/>
      <c r="T314" s="9"/>
      <c r="U314" s="9"/>
      <c r="V314" s="9"/>
      <c r="W314" s="9"/>
      <c r="X314" s="9"/>
      <c r="Y314" s="9"/>
      <c r="Z314" s="9"/>
      <c r="AA314" s="9"/>
    </row>
    <row r="315" spans="1:27" ht="30" x14ac:dyDescent="0.25">
      <c r="A315" s="518"/>
      <c r="B315" s="518"/>
      <c r="C315" s="809"/>
      <c r="D315" s="801" t="s">
        <v>491</v>
      </c>
      <c r="E315" s="563" t="s">
        <v>492</v>
      </c>
      <c r="F315" s="190"/>
      <c r="G315" s="190"/>
      <c r="H315" s="561"/>
      <c r="I315" s="561"/>
      <c r="J315" s="106"/>
      <c r="K315" s="106"/>
      <c r="L315" s="562"/>
      <c r="M315" s="518"/>
      <c r="N315" s="518"/>
      <c r="O315" s="518"/>
      <c r="P315" s="518"/>
      <c r="Q315" s="518"/>
      <c r="R315" s="518"/>
      <c r="S315" s="518"/>
      <c r="T315" s="518"/>
      <c r="U315" s="518"/>
      <c r="V315" s="518"/>
      <c r="W315" s="518"/>
      <c r="X315" s="518"/>
      <c r="Y315" s="518"/>
      <c r="Z315" s="518"/>
      <c r="AA315" s="518"/>
    </row>
    <row r="316" spans="1:27" ht="15.75" x14ac:dyDescent="0.25">
      <c r="A316" s="518"/>
      <c r="B316" s="518"/>
      <c r="C316" s="809"/>
      <c r="D316" s="802"/>
      <c r="E316" s="564" t="s">
        <v>493</v>
      </c>
      <c r="F316" s="190"/>
      <c r="G316" s="190"/>
      <c r="H316" s="561"/>
      <c r="I316" s="561"/>
      <c r="J316" s="106"/>
      <c r="K316" s="106"/>
      <c r="L316" s="562"/>
      <c r="M316" s="518"/>
      <c r="N316" s="518"/>
      <c r="O316" s="518"/>
      <c r="P316" s="518"/>
      <c r="Q316" s="518"/>
      <c r="R316" s="518"/>
      <c r="S316" s="518"/>
      <c r="T316" s="518"/>
      <c r="U316" s="518"/>
      <c r="V316" s="518"/>
      <c r="W316" s="518"/>
      <c r="X316" s="518"/>
      <c r="Y316" s="518"/>
      <c r="Z316" s="518"/>
      <c r="AA316" s="518"/>
    </row>
    <row r="317" spans="1:27" ht="45" x14ac:dyDescent="0.25">
      <c r="A317" s="518"/>
      <c r="B317" s="518"/>
      <c r="C317" s="809"/>
      <c r="D317" s="803"/>
      <c r="E317" s="564" t="s">
        <v>494</v>
      </c>
      <c r="F317" s="190"/>
      <c r="G317" s="190"/>
      <c r="H317" s="561"/>
      <c r="I317" s="561"/>
      <c r="J317" s="106"/>
      <c r="K317" s="106"/>
      <c r="L317" s="562"/>
      <c r="M317" s="518"/>
      <c r="N317" s="518"/>
      <c r="O317" s="518"/>
      <c r="P317" s="518"/>
      <c r="Q317" s="518"/>
      <c r="R317" s="518"/>
      <c r="S317" s="518"/>
      <c r="T317" s="518"/>
      <c r="U317" s="518"/>
      <c r="V317" s="518"/>
      <c r="W317" s="518"/>
      <c r="X317" s="518"/>
      <c r="Y317" s="518"/>
      <c r="Z317" s="518"/>
      <c r="AA317" s="518"/>
    </row>
    <row r="318" spans="1:27" x14ac:dyDescent="0.25">
      <c r="A318" s="9"/>
      <c r="B318" s="9"/>
      <c r="C318" s="809"/>
      <c r="D318" s="804" t="s">
        <v>199</v>
      </c>
      <c r="E318" s="688"/>
      <c r="F318" s="190"/>
      <c r="G318" s="190"/>
      <c r="H318" s="9"/>
      <c r="I318" s="9"/>
      <c r="J318" s="9"/>
      <c r="K318" s="9"/>
      <c r="L318" s="9"/>
      <c r="M318" s="9"/>
      <c r="N318" s="9"/>
      <c r="O318" s="9"/>
      <c r="P318" s="9"/>
      <c r="Q318" s="9"/>
      <c r="R318" s="9"/>
      <c r="S318" s="9"/>
      <c r="T318" s="9"/>
      <c r="U318" s="9"/>
      <c r="V318" s="9"/>
      <c r="W318" s="9"/>
      <c r="X318" s="9"/>
      <c r="Y318" s="9"/>
      <c r="Z318" s="9"/>
      <c r="AA318" s="9"/>
    </row>
    <row r="319" spans="1:27" x14ac:dyDescent="0.25">
      <c r="A319" s="9"/>
      <c r="B319" s="9"/>
      <c r="C319" s="809"/>
      <c r="D319" s="804" t="s">
        <v>200</v>
      </c>
      <c r="E319" s="688"/>
      <c r="F319" s="190"/>
      <c r="G319" s="190"/>
      <c r="H319" s="9"/>
      <c r="I319" s="9"/>
      <c r="J319" s="9"/>
      <c r="K319" s="9"/>
      <c r="L319" s="9"/>
      <c r="M319" s="9"/>
      <c r="N319" s="9"/>
      <c r="O319" s="9"/>
      <c r="P319" s="9"/>
      <c r="Q319" s="9"/>
      <c r="R319" s="9"/>
      <c r="S319" s="9"/>
      <c r="T319" s="9"/>
      <c r="U319" s="9"/>
      <c r="V319" s="9"/>
      <c r="W319" s="9"/>
      <c r="X319" s="9"/>
      <c r="Y319" s="9"/>
      <c r="Z319" s="9"/>
      <c r="AA319" s="9"/>
    </row>
    <row r="320" spans="1:27" x14ac:dyDescent="0.25">
      <c r="A320" s="9"/>
      <c r="B320" s="9"/>
      <c r="C320" s="809"/>
      <c r="D320" s="804" t="s">
        <v>201</v>
      </c>
      <c r="E320" s="688"/>
      <c r="F320" s="190"/>
      <c r="G320" s="190"/>
      <c r="H320" s="9"/>
      <c r="I320" s="9"/>
      <c r="J320" s="9"/>
      <c r="K320" s="9"/>
      <c r="L320" s="9"/>
      <c r="M320" s="9"/>
      <c r="N320" s="9"/>
      <c r="O320" s="9"/>
      <c r="P320" s="9"/>
      <c r="Q320" s="9"/>
      <c r="R320" s="9"/>
      <c r="S320" s="9"/>
      <c r="T320" s="9"/>
      <c r="U320" s="9"/>
      <c r="V320" s="9"/>
      <c r="W320" s="9"/>
      <c r="X320" s="9"/>
      <c r="Y320" s="9"/>
      <c r="Z320" s="9"/>
      <c r="AA320" s="9"/>
    </row>
    <row r="321" spans="1:27" x14ac:dyDescent="0.25">
      <c r="A321" s="9"/>
      <c r="B321" s="9"/>
      <c r="C321" s="809"/>
      <c r="D321" s="804" t="s">
        <v>202</v>
      </c>
      <c r="E321" s="688"/>
      <c r="F321" s="190"/>
      <c r="G321" s="190"/>
      <c r="H321" s="9"/>
      <c r="I321" s="9"/>
      <c r="J321" s="9"/>
      <c r="K321" s="9"/>
      <c r="L321" s="9"/>
      <c r="M321" s="9"/>
      <c r="N321" s="9"/>
      <c r="O321" s="9"/>
      <c r="P321" s="9"/>
      <c r="Q321" s="9"/>
      <c r="R321" s="9"/>
      <c r="S321" s="9"/>
      <c r="T321" s="9"/>
      <c r="U321" s="9"/>
      <c r="V321" s="9"/>
      <c r="W321" s="9"/>
      <c r="X321" s="9"/>
      <c r="Y321" s="9"/>
      <c r="Z321" s="9"/>
      <c r="AA321" s="9"/>
    </row>
    <row r="322" spans="1:27" ht="15.75" thickBot="1" x14ac:dyDescent="0.3">
      <c r="A322" s="9"/>
      <c r="B322" s="9"/>
      <c r="C322" s="810"/>
      <c r="D322" s="805" t="s">
        <v>203</v>
      </c>
      <c r="E322" s="806"/>
      <c r="F322" s="191"/>
      <c r="G322" s="191"/>
      <c r="H322" s="9"/>
      <c r="I322" s="9"/>
      <c r="J322" s="9"/>
      <c r="K322" s="9"/>
      <c r="L322" s="9"/>
      <c r="M322" s="9"/>
      <c r="N322" s="9"/>
      <c r="O322" s="9"/>
      <c r="P322" s="9"/>
      <c r="Q322" s="9"/>
      <c r="R322" s="9"/>
      <c r="S322" s="9"/>
      <c r="T322" s="9"/>
      <c r="U322" s="9"/>
      <c r="V322" s="9"/>
      <c r="W322" s="9"/>
      <c r="X322" s="9"/>
      <c r="Y322" s="9"/>
      <c r="Z322" s="9"/>
      <c r="AA322" s="9"/>
    </row>
    <row r="323" spans="1:27" x14ac:dyDescent="0.25">
      <c r="A323" s="9"/>
      <c r="B323" s="9"/>
      <c r="C323" s="808">
        <f>C311+1</f>
        <v>27</v>
      </c>
      <c r="D323" s="807" t="s">
        <v>195</v>
      </c>
      <c r="E323" s="25" t="s">
        <v>196</v>
      </c>
      <c r="F323" s="190"/>
      <c r="G323" s="190"/>
      <c r="H323" s="9"/>
      <c r="I323" s="9"/>
      <c r="J323" s="9"/>
      <c r="K323" s="9"/>
      <c r="L323" s="9"/>
      <c r="M323" s="9"/>
      <c r="N323" s="9"/>
      <c r="O323" s="9"/>
      <c r="P323" s="9"/>
      <c r="Q323" s="9"/>
      <c r="R323" s="9"/>
      <c r="S323" s="9"/>
      <c r="T323" s="9"/>
      <c r="U323" s="9"/>
      <c r="V323" s="9"/>
      <c r="W323" s="9"/>
      <c r="X323" s="9"/>
      <c r="Y323" s="9"/>
      <c r="Z323" s="9"/>
      <c r="AA323" s="9"/>
    </row>
    <row r="324" spans="1:27" x14ac:dyDescent="0.25">
      <c r="A324" s="9"/>
      <c r="B324" s="9"/>
      <c r="C324" s="809"/>
      <c r="D324" s="690"/>
      <c r="E324" s="25" t="s">
        <v>197</v>
      </c>
      <c r="F324" s="190"/>
      <c r="G324" s="190"/>
      <c r="H324" s="9"/>
      <c r="I324" s="9"/>
      <c r="J324" s="9"/>
      <c r="K324" s="9"/>
      <c r="L324" s="9"/>
      <c r="M324" s="9"/>
      <c r="N324" s="9"/>
      <c r="O324" s="9"/>
      <c r="P324" s="9"/>
      <c r="Q324" s="9"/>
      <c r="R324" s="9"/>
      <c r="S324" s="9"/>
      <c r="T324" s="9"/>
      <c r="U324" s="9"/>
      <c r="V324" s="9"/>
      <c r="W324" s="9"/>
      <c r="X324" s="9"/>
      <c r="Y324" s="9"/>
      <c r="Z324" s="9"/>
      <c r="AA324" s="9"/>
    </row>
    <row r="325" spans="1:27" x14ac:dyDescent="0.25">
      <c r="A325" s="9"/>
      <c r="B325" s="9"/>
      <c r="C325" s="809"/>
      <c r="D325" s="807" t="s">
        <v>198</v>
      </c>
      <c r="E325" s="25" t="s">
        <v>196</v>
      </c>
      <c r="F325" s="190"/>
      <c r="G325" s="190"/>
      <c r="H325" s="9"/>
      <c r="I325" s="9"/>
      <c r="J325" s="9"/>
      <c r="K325" s="9"/>
      <c r="L325" s="9"/>
      <c r="M325" s="9"/>
      <c r="N325" s="9"/>
      <c r="O325" s="9"/>
      <c r="P325" s="9"/>
      <c r="Q325" s="9"/>
      <c r="R325" s="9"/>
      <c r="S325" s="9"/>
      <c r="T325" s="9"/>
      <c r="U325" s="9"/>
      <c r="V325" s="9"/>
      <c r="W325" s="9"/>
      <c r="X325" s="9"/>
      <c r="Y325" s="9"/>
      <c r="Z325" s="9"/>
      <c r="AA325" s="9"/>
    </row>
    <row r="326" spans="1:27" x14ac:dyDescent="0.25">
      <c r="A326" s="9"/>
      <c r="B326" s="9"/>
      <c r="C326" s="809"/>
      <c r="D326" s="690"/>
      <c r="E326" s="25" t="s">
        <v>197</v>
      </c>
      <c r="F326" s="190"/>
      <c r="G326" s="190"/>
      <c r="H326" s="9"/>
      <c r="I326" s="9"/>
      <c r="J326" s="9"/>
      <c r="K326" s="9"/>
      <c r="L326" s="9"/>
      <c r="M326" s="9"/>
      <c r="N326" s="9"/>
      <c r="O326" s="9"/>
      <c r="P326" s="9"/>
      <c r="Q326" s="9"/>
      <c r="R326" s="9"/>
      <c r="S326" s="9"/>
      <c r="T326" s="9"/>
      <c r="U326" s="9"/>
      <c r="V326" s="9"/>
      <c r="W326" s="9"/>
      <c r="X326" s="9"/>
      <c r="Y326" s="9"/>
      <c r="Z326" s="9"/>
      <c r="AA326" s="9"/>
    </row>
    <row r="327" spans="1:27" ht="30" x14ac:dyDescent="0.25">
      <c r="A327" s="518"/>
      <c r="B327" s="518"/>
      <c r="C327" s="809"/>
      <c r="D327" s="801" t="s">
        <v>491</v>
      </c>
      <c r="E327" s="563" t="s">
        <v>492</v>
      </c>
      <c r="F327" s="190"/>
      <c r="G327" s="190"/>
      <c r="H327" s="561"/>
      <c r="I327" s="561"/>
      <c r="J327" s="106"/>
      <c r="K327" s="106"/>
      <c r="L327" s="562"/>
      <c r="M327" s="518"/>
      <c r="N327" s="518"/>
      <c r="O327" s="518"/>
      <c r="P327" s="518"/>
      <c r="Q327" s="518"/>
      <c r="R327" s="518"/>
      <c r="S327" s="518"/>
      <c r="T327" s="518"/>
      <c r="U327" s="518"/>
      <c r="V327" s="518"/>
      <c r="W327" s="518"/>
      <c r="X327" s="518"/>
      <c r="Y327" s="518"/>
      <c r="Z327" s="518"/>
      <c r="AA327" s="518"/>
    </row>
    <row r="328" spans="1:27" ht="15.75" x14ac:dyDescent="0.25">
      <c r="A328" s="518"/>
      <c r="B328" s="518"/>
      <c r="C328" s="809"/>
      <c r="D328" s="802"/>
      <c r="E328" s="564" t="s">
        <v>493</v>
      </c>
      <c r="F328" s="190"/>
      <c r="G328" s="190"/>
      <c r="H328" s="561"/>
      <c r="I328" s="561"/>
      <c r="J328" s="106"/>
      <c r="K328" s="106"/>
      <c r="L328" s="562"/>
      <c r="M328" s="518"/>
      <c r="N328" s="518"/>
      <c r="O328" s="518"/>
      <c r="P328" s="518"/>
      <c r="Q328" s="518"/>
      <c r="R328" s="518"/>
      <c r="S328" s="518"/>
      <c r="T328" s="518"/>
      <c r="U328" s="518"/>
      <c r="V328" s="518"/>
      <c r="W328" s="518"/>
      <c r="X328" s="518"/>
      <c r="Y328" s="518"/>
      <c r="Z328" s="518"/>
      <c r="AA328" s="518"/>
    </row>
    <row r="329" spans="1:27" ht="45" x14ac:dyDescent="0.25">
      <c r="A329" s="518"/>
      <c r="B329" s="518"/>
      <c r="C329" s="809"/>
      <c r="D329" s="803"/>
      <c r="E329" s="564" t="s">
        <v>494</v>
      </c>
      <c r="F329" s="190"/>
      <c r="G329" s="190"/>
      <c r="H329" s="561"/>
      <c r="I329" s="561"/>
      <c r="J329" s="106"/>
      <c r="K329" s="106"/>
      <c r="L329" s="562"/>
      <c r="M329" s="518"/>
      <c r="N329" s="518"/>
      <c r="O329" s="518"/>
      <c r="P329" s="518"/>
      <c r="Q329" s="518"/>
      <c r="R329" s="518"/>
      <c r="S329" s="518"/>
      <c r="T329" s="518"/>
      <c r="U329" s="518"/>
      <c r="V329" s="518"/>
      <c r="W329" s="518"/>
      <c r="X329" s="518"/>
      <c r="Y329" s="518"/>
      <c r="Z329" s="518"/>
      <c r="AA329" s="518"/>
    </row>
    <row r="330" spans="1:27" x14ac:dyDescent="0.25">
      <c r="A330" s="9"/>
      <c r="B330" s="9"/>
      <c r="C330" s="809"/>
      <c r="D330" s="804" t="s">
        <v>199</v>
      </c>
      <c r="E330" s="688"/>
      <c r="F330" s="190"/>
      <c r="G330" s="190"/>
      <c r="H330" s="9"/>
      <c r="I330" s="9"/>
      <c r="J330" s="9"/>
      <c r="K330" s="9"/>
      <c r="L330" s="9"/>
      <c r="M330" s="9"/>
      <c r="N330" s="9"/>
      <c r="O330" s="9"/>
      <c r="P330" s="9"/>
      <c r="Q330" s="9"/>
      <c r="R330" s="9"/>
      <c r="S330" s="9"/>
      <c r="T330" s="9"/>
      <c r="U330" s="9"/>
      <c r="V330" s="9"/>
      <c r="W330" s="9"/>
      <c r="X330" s="9"/>
      <c r="Y330" s="9"/>
      <c r="Z330" s="9"/>
      <c r="AA330" s="9"/>
    </row>
    <row r="331" spans="1:27" x14ac:dyDescent="0.25">
      <c r="A331" s="9"/>
      <c r="B331" s="9"/>
      <c r="C331" s="809"/>
      <c r="D331" s="804" t="s">
        <v>200</v>
      </c>
      <c r="E331" s="688"/>
      <c r="F331" s="190"/>
      <c r="G331" s="190"/>
      <c r="H331" s="9"/>
      <c r="I331" s="9"/>
      <c r="J331" s="9"/>
      <c r="K331" s="9"/>
      <c r="L331" s="9"/>
      <c r="M331" s="9"/>
      <c r="N331" s="9"/>
      <c r="O331" s="9"/>
      <c r="P331" s="9"/>
      <c r="Q331" s="9"/>
      <c r="R331" s="9"/>
      <c r="S331" s="9"/>
      <c r="T331" s="9"/>
      <c r="U331" s="9"/>
      <c r="V331" s="9"/>
      <c r="W331" s="9"/>
      <c r="X331" s="9"/>
      <c r="Y331" s="9"/>
      <c r="Z331" s="9"/>
      <c r="AA331" s="9"/>
    </row>
    <row r="332" spans="1:27" x14ac:dyDescent="0.25">
      <c r="A332" s="9"/>
      <c r="B332" s="9"/>
      <c r="C332" s="809"/>
      <c r="D332" s="804" t="s">
        <v>201</v>
      </c>
      <c r="E332" s="688"/>
      <c r="F332" s="190"/>
      <c r="G332" s="190"/>
      <c r="H332" s="9"/>
      <c r="I332" s="9"/>
      <c r="J332" s="9"/>
      <c r="K332" s="9"/>
      <c r="L332" s="9"/>
      <c r="M332" s="9"/>
      <c r="N332" s="9"/>
      <c r="O332" s="9"/>
      <c r="P332" s="9"/>
      <c r="Q332" s="9"/>
      <c r="R332" s="9"/>
      <c r="S332" s="9"/>
      <c r="T332" s="9"/>
      <c r="U332" s="9"/>
      <c r="V332" s="9"/>
      <c r="W332" s="9"/>
      <c r="X332" s="9"/>
      <c r="Y332" s="9"/>
      <c r="Z332" s="9"/>
      <c r="AA332" s="9"/>
    </row>
    <row r="333" spans="1:27" x14ac:dyDescent="0.25">
      <c r="A333" s="9"/>
      <c r="B333" s="9"/>
      <c r="C333" s="809"/>
      <c r="D333" s="804" t="s">
        <v>202</v>
      </c>
      <c r="E333" s="688"/>
      <c r="F333" s="190"/>
      <c r="G333" s="190"/>
      <c r="H333" s="9"/>
      <c r="I333" s="9"/>
      <c r="J333" s="9"/>
      <c r="K333" s="9"/>
      <c r="L333" s="9"/>
      <c r="M333" s="9"/>
      <c r="N333" s="9"/>
      <c r="O333" s="9"/>
      <c r="P333" s="9"/>
      <c r="Q333" s="9"/>
      <c r="R333" s="9"/>
      <c r="S333" s="9"/>
      <c r="T333" s="9"/>
      <c r="U333" s="9"/>
      <c r="V333" s="9"/>
      <c r="W333" s="9"/>
      <c r="X333" s="9"/>
      <c r="Y333" s="9"/>
      <c r="Z333" s="9"/>
      <c r="AA333" s="9"/>
    </row>
    <row r="334" spans="1:27" ht="15.75" thickBot="1" x14ac:dyDescent="0.3">
      <c r="A334" s="9"/>
      <c r="B334" s="9"/>
      <c r="C334" s="810"/>
      <c r="D334" s="805" t="s">
        <v>203</v>
      </c>
      <c r="E334" s="806"/>
      <c r="F334" s="191"/>
      <c r="G334" s="191"/>
      <c r="H334" s="9"/>
      <c r="I334" s="9"/>
      <c r="J334" s="9"/>
      <c r="K334" s="9"/>
      <c r="L334" s="9"/>
      <c r="M334" s="9"/>
      <c r="N334" s="9"/>
      <c r="O334" s="9"/>
      <c r="P334" s="9"/>
      <c r="Q334" s="9"/>
      <c r="R334" s="9"/>
      <c r="S334" s="9"/>
      <c r="T334" s="9"/>
      <c r="U334" s="9"/>
      <c r="V334" s="9"/>
      <c r="W334" s="9"/>
      <c r="X334" s="9"/>
      <c r="Y334" s="9"/>
      <c r="Z334" s="9"/>
      <c r="AA334" s="9"/>
    </row>
    <row r="335" spans="1:27" x14ac:dyDescent="0.25">
      <c r="A335" s="9"/>
      <c r="B335" s="9"/>
      <c r="C335" s="808">
        <f>C323+1</f>
        <v>28</v>
      </c>
      <c r="D335" s="807" t="s">
        <v>195</v>
      </c>
      <c r="E335" s="25" t="s">
        <v>196</v>
      </c>
      <c r="F335" s="190"/>
      <c r="G335" s="190"/>
      <c r="H335" s="9"/>
      <c r="I335" s="9"/>
      <c r="J335" s="9"/>
      <c r="K335" s="9"/>
      <c r="L335" s="9"/>
      <c r="M335" s="9"/>
      <c r="N335" s="9"/>
      <c r="O335" s="9"/>
      <c r="P335" s="9"/>
      <c r="Q335" s="9"/>
      <c r="R335" s="9"/>
      <c r="S335" s="9"/>
      <c r="T335" s="9"/>
      <c r="U335" s="9"/>
      <c r="V335" s="9"/>
      <c r="W335" s="9"/>
      <c r="X335" s="9"/>
      <c r="Y335" s="9"/>
      <c r="Z335" s="9"/>
      <c r="AA335" s="9"/>
    </row>
    <row r="336" spans="1:27" x14ac:dyDescent="0.25">
      <c r="A336" s="9"/>
      <c r="B336" s="9"/>
      <c r="C336" s="809"/>
      <c r="D336" s="690"/>
      <c r="E336" s="25" t="s">
        <v>197</v>
      </c>
      <c r="F336" s="190"/>
      <c r="G336" s="190"/>
      <c r="H336" s="9"/>
      <c r="I336" s="9"/>
      <c r="J336" s="9"/>
      <c r="K336" s="9"/>
      <c r="L336" s="9"/>
      <c r="M336" s="9"/>
      <c r="N336" s="9"/>
      <c r="O336" s="9"/>
      <c r="P336" s="9"/>
      <c r="Q336" s="9"/>
      <c r="R336" s="9"/>
      <c r="S336" s="9"/>
      <c r="T336" s="9"/>
      <c r="U336" s="9"/>
      <c r="V336" s="9"/>
      <c r="W336" s="9"/>
      <c r="X336" s="9"/>
      <c r="Y336" s="9"/>
      <c r="Z336" s="9"/>
      <c r="AA336" s="9"/>
    </row>
    <row r="337" spans="1:27" x14ac:dyDescent="0.25">
      <c r="A337" s="9"/>
      <c r="B337" s="9"/>
      <c r="C337" s="809"/>
      <c r="D337" s="807" t="s">
        <v>198</v>
      </c>
      <c r="E337" s="25" t="s">
        <v>196</v>
      </c>
      <c r="F337" s="190"/>
      <c r="G337" s="190"/>
      <c r="H337" s="9"/>
      <c r="I337" s="9"/>
      <c r="J337" s="9"/>
      <c r="K337" s="9"/>
      <c r="L337" s="9"/>
      <c r="M337" s="9"/>
      <c r="N337" s="9"/>
      <c r="O337" s="9"/>
      <c r="P337" s="9"/>
      <c r="Q337" s="9"/>
      <c r="R337" s="9"/>
      <c r="S337" s="9"/>
      <c r="T337" s="9"/>
      <c r="U337" s="9"/>
      <c r="V337" s="9"/>
      <c r="W337" s="9"/>
      <c r="X337" s="9"/>
      <c r="Y337" s="9"/>
      <c r="Z337" s="9"/>
      <c r="AA337" s="9"/>
    </row>
    <row r="338" spans="1:27" x14ac:dyDescent="0.25">
      <c r="A338" s="9"/>
      <c r="B338" s="9"/>
      <c r="C338" s="809"/>
      <c r="D338" s="690"/>
      <c r="E338" s="25" t="s">
        <v>197</v>
      </c>
      <c r="F338" s="190"/>
      <c r="G338" s="190"/>
      <c r="H338" s="9"/>
      <c r="I338" s="9"/>
      <c r="J338" s="9"/>
      <c r="K338" s="9"/>
      <c r="L338" s="9"/>
      <c r="M338" s="9"/>
      <c r="N338" s="9"/>
      <c r="O338" s="9"/>
      <c r="P338" s="9"/>
      <c r="Q338" s="9"/>
      <c r="R338" s="9"/>
      <c r="S338" s="9"/>
      <c r="T338" s="9"/>
      <c r="U338" s="9"/>
      <c r="V338" s="9"/>
      <c r="W338" s="9"/>
      <c r="X338" s="9"/>
      <c r="Y338" s="9"/>
      <c r="Z338" s="9"/>
      <c r="AA338" s="9"/>
    </row>
    <row r="339" spans="1:27" ht="30" x14ac:dyDescent="0.25">
      <c r="A339" s="518"/>
      <c r="B339" s="518"/>
      <c r="C339" s="809"/>
      <c r="D339" s="801" t="s">
        <v>491</v>
      </c>
      <c r="E339" s="563" t="s">
        <v>492</v>
      </c>
      <c r="F339" s="190"/>
      <c r="G339" s="190"/>
      <c r="H339" s="561"/>
      <c r="I339" s="561"/>
      <c r="J339" s="106"/>
      <c r="K339" s="106"/>
      <c r="L339" s="562"/>
      <c r="M339" s="518"/>
      <c r="N339" s="518"/>
      <c r="O339" s="518"/>
      <c r="P339" s="518"/>
      <c r="Q339" s="518"/>
      <c r="R339" s="518"/>
      <c r="S339" s="518"/>
      <c r="T339" s="518"/>
      <c r="U339" s="518"/>
      <c r="V339" s="518"/>
      <c r="W339" s="518"/>
      <c r="X339" s="518"/>
      <c r="Y339" s="518"/>
      <c r="Z339" s="518"/>
      <c r="AA339" s="518"/>
    </row>
    <row r="340" spans="1:27" ht="15.75" x14ac:dyDescent="0.25">
      <c r="A340" s="518"/>
      <c r="B340" s="518"/>
      <c r="C340" s="809"/>
      <c r="D340" s="802"/>
      <c r="E340" s="564" t="s">
        <v>493</v>
      </c>
      <c r="F340" s="190"/>
      <c r="G340" s="190"/>
      <c r="H340" s="561"/>
      <c r="I340" s="561"/>
      <c r="J340" s="106"/>
      <c r="K340" s="106"/>
      <c r="L340" s="562"/>
      <c r="M340" s="518"/>
      <c r="N340" s="518"/>
      <c r="O340" s="518"/>
      <c r="P340" s="518"/>
      <c r="Q340" s="518"/>
      <c r="R340" s="518"/>
      <c r="S340" s="518"/>
      <c r="T340" s="518"/>
      <c r="U340" s="518"/>
      <c r="V340" s="518"/>
      <c r="W340" s="518"/>
      <c r="X340" s="518"/>
      <c r="Y340" s="518"/>
      <c r="Z340" s="518"/>
      <c r="AA340" s="518"/>
    </row>
    <row r="341" spans="1:27" ht="45" x14ac:dyDescent="0.25">
      <c r="A341" s="518"/>
      <c r="B341" s="518"/>
      <c r="C341" s="809"/>
      <c r="D341" s="803"/>
      <c r="E341" s="564" t="s">
        <v>494</v>
      </c>
      <c r="F341" s="190"/>
      <c r="G341" s="190"/>
      <c r="H341" s="561"/>
      <c r="I341" s="561"/>
      <c r="J341" s="106"/>
      <c r="K341" s="106"/>
      <c r="L341" s="562"/>
      <c r="M341" s="518"/>
      <c r="N341" s="518"/>
      <c r="O341" s="518"/>
      <c r="P341" s="518"/>
      <c r="Q341" s="518"/>
      <c r="R341" s="518"/>
      <c r="S341" s="518"/>
      <c r="T341" s="518"/>
      <c r="U341" s="518"/>
      <c r="V341" s="518"/>
      <c r="W341" s="518"/>
      <c r="X341" s="518"/>
      <c r="Y341" s="518"/>
      <c r="Z341" s="518"/>
      <c r="AA341" s="518"/>
    </row>
    <row r="342" spans="1:27" x14ac:dyDescent="0.25">
      <c r="A342" s="9"/>
      <c r="B342" s="9"/>
      <c r="C342" s="809"/>
      <c r="D342" s="804" t="s">
        <v>199</v>
      </c>
      <c r="E342" s="688"/>
      <c r="F342" s="190"/>
      <c r="G342" s="190"/>
      <c r="H342" s="9"/>
      <c r="I342" s="9"/>
      <c r="J342" s="9"/>
      <c r="K342" s="9"/>
      <c r="L342" s="9"/>
      <c r="M342" s="9"/>
      <c r="N342" s="9"/>
      <c r="O342" s="9"/>
      <c r="P342" s="9"/>
      <c r="Q342" s="9"/>
      <c r="R342" s="9"/>
      <c r="S342" s="9"/>
      <c r="T342" s="9"/>
      <c r="U342" s="9"/>
      <c r="V342" s="9"/>
      <c r="W342" s="9"/>
      <c r="X342" s="9"/>
      <c r="Y342" s="9"/>
      <c r="Z342" s="9"/>
      <c r="AA342" s="9"/>
    </row>
    <row r="343" spans="1:27" x14ac:dyDescent="0.25">
      <c r="A343" s="9"/>
      <c r="B343" s="9"/>
      <c r="C343" s="809"/>
      <c r="D343" s="804" t="s">
        <v>200</v>
      </c>
      <c r="E343" s="688"/>
      <c r="F343" s="190"/>
      <c r="G343" s="190"/>
      <c r="H343" s="9"/>
      <c r="I343" s="9"/>
      <c r="J343" s="9"/>
      <c r="K343" s="9"/>
      <c r="L343" s="9"/>
      <c r="M343" s="9"/>
      <c r="N343" s="9"/>
      <c r="O343" s="9"/>
      <c r="P343" s="9"/>
      <c r="Q343" s="9"/>
      <c r="R343" s="9"/>
      <c r="S343" s="9"/>
      <c r="T343" s="9"/>
      <c r="U343" s="9"/>
      <c r="V343" s="9"/>
      <c r="W343" s="9"/>
      <c r="X343" s="9"/>
      <c r="Y343" s="9"/>
      <c r="Z343" s="9"/>
      <c r="AA343" s="9"/>
    </row>
    <row r="344" spans="1:27" x14ac:dyDescent="0.25">
      <c r="A344" s="9"/>
      <c r="B344" s="9"/>
      <c r="C344" s="809"/>
      <c r="D344" s="804" t="s">
        <v>201</v>
      </c>
      <c r="E344" s="688"/>
      <c r="F344" s="190"/>
      <c r="G344" s="190"/>
      <c r="H344" s="9"/>
      <c r="I344" s="9"/>
      <c r="J344" s="9"/>
      <c r="K344" s="9"/>
      <c r="L344" s="9"/>
      <c r="M344" s="9"/>
      <c r="N344" s="9"/>
      <c r="O344" s="9"/>
      <c r="P344" s="9"/>
      <c r="Q344" s="9"/>
      <c r="R344" s="9"/>
      <c r="S344" s="9"/>
      <c r="T344" s="9"/>
      <c r="U344" s="9"/>
      <c r="V344" s="9"/>
      <c r="W344" s="9"/>
      <c r="X344" s="9"/>
      <c r="Y344" s="9"/>
      <c r="Z344" s="9"/>
      <c r="AA344" s="9"/>
    </row>
    <row r="345" spans="1:27" x14ac:dyDescent="0.25">
      <c r="A345" s="9"/>
      <c r="B345" s="9"/>
      <c r="C345" s="809"/>
      <c r="D345" s="804" t="s">
        <v>202</v>
      </c>
      <c r="E345" s="688"/>
      <c r="F345" s="190"/>
      <c r="G345" s="190"/>
      <c r="H345" s="9"/>
      <c r="I345" s="9"/>
      <c r="J345" s="9"/>
      <c r="K345" s="9"/>
      <c r="L345" s="9"/>
      <c r="M345" s="9"/>
      <c r="N345" s="9"/>
      <c r="O345" s="9"/>
      <c r="P345" s="9"/>
      <c r="Q345" s="9"/>
      <c r="R345" s="9"/>
      <c r="S345" s="9"/>
      <c r="T345" s="9"/>
      <c r="U345" s="9"/>
      <c r="V345" s="9"/>
      <c r="W345" s="9"/>
      <c r="X345" s="9"/>
      <c r="Y345" s="9"/>
      <c r="Z345" s="9"/>
      <c r="AA345" s="9"/>
    </row>
    <row r="346" spans="1:27" ht="15.75" thickBot="1" x14ac:dyDescent="0.3">
      <c r="A346" s="9"/>
      <c r="B346" s="9"/>
      <c r="C346" s="810"/>
      <c r="D346" s="805" t="s">
        <v>203</v>
      </c>
      <c r="E346" s="806"/>
      <c r="F346" s="191"/>
      <c r="G346" s="191"/>
      <c r="H346" s="9"/>
      <c r="I346" s="9"/>
      <c r="J346" s="9"/>
      <c r="K346" s="9"/>
      <c r="L346" s="9"/>
      <c r="M346" s="9"/>
      <c r="N346" s="9"/>
      <c r="O346" s="9"/>
      <c r="P346" s="9"/>
      <c r="Q346" s="9"/>
      <c r="R346" s="9"/>
      <c r="S346" s="9"/>
      <c r="T346" s="9"/>
      <c r="U346" s="9"/>
      <c r="V346" s="9"/>
      <c r="W346" s="9"/>
      <c r="X346" s="9"/>
      <c r="Y346" s="9"/>
      <c r="Z346" s="9"/>
      <c r="AA346" s="9"/>
    </row>
    <row r="347" spans="1:27" x14ac:dyDescent="0.25">
      <c r="A347" s="9"/>
      <c r="B347" s="9"/>
      <c r="C347" s="808">
        <f>C335+1</f>
        <v>29</v>
      </c>
      <c r="D347" s="807" t="s">
        <v>195</v>
      </c>
      <c r="E347" s="25" t="s">
        <v>196</v>
      </c>
      <c r="F347" s="190"/>
      <c r="G347" s="190"/>
      <c r="H347" s="9"/>
      <c r="I347" s="9"/>
      <c r="J347" s="9"/>
      <c r="K347" s="9"/>
      <c r="L347" s="9"/>
      <c r="M347" s="9"/>
      <c r="N347" s="9"/>
      <c r="O347" s="9"/>
      <c r="P347" s="9"/>
      <c r="Q347" s="9"/>
      <c r="R347" s="9"/>
      <c r="S347" s="9"/>
      <c r="T347" s="9"/>
      <c r="U347" s="9"/>
      <c r="V347" s="9"/>
      <c r="W347" s="9"/>
      <c r="X347" s="9"/>
      <c r="Y347" s="9"/>
      <c r="Z347" s="9"/>
      <c r="AA347" s="9"/>
    </row>
    <row r="348" spans="1:27" x14ac:dyDescent="0.25">
      <c r="A348" s="9"/>
      <c r="B348" s="9"/>
      <c r="C348" s="809"/>
      <c r="D348" s="690"/>
      <c r="E348" s="25" t="s">
        <v>197</v>
      </c>
      <c r="F348" s="190"/>
      <c r="G348" s="190"/>
      <c r="H348" s="9"/>
      <c r="I348" s="9"/>
      <c r="J348" s="9"/>
      <c r="K348" s="9"/>
      <c r="L348" s="9"/>
      <c r="M348" s="9"/>
      <c r="N348" s="9"/>
      <c r="O348" s="9"/>
      <c r="P348" s="9"/>
      <c r="Q348" s="9"/>
      <c r="R348" s="9"/>
      <c r="S348" s="9"/>
      <c r="T348" s="9"/>
      <c r="U348" s="9"/>
      <c r="V348" s="9"/>
      <c r="W348" s="9"/>
      <c r="X348" s="9"/>
      <c r="Y348" s="9"/>
      <c r="Z348" s="9"/>
      <c r="AA348" s="9"/>
    </row>
    <row r="349" spans="1:27" x14ac:dyDescent="0.25">
      <c r="A349" s="9"/>
      <c r="B349" s="9"/>
      <c r="C349" s="809"/>
      <c r="D349" s="807" t="s">
        <v>198</v>
      </c>
      <c r="E349" s="25" t="s">
        <v>196</v>
      </c>
      <c r="F349" s="190"/>
      <c r="G349" s="190"/>
      <c r="H349" s="9"/>
      <c r="I349" s="9"/>
      <c r="J349" s="9"/>
      <c r="K349" s="9"/>
      <c r="L349" s="9"/>
      <c r="M349" s="9"/>
      <c r="N349" s="9"/>
      <c r="O349" s="9"/>
      <c r="P349" s="9"/>
      <c r="Q349" s="9"/>
      <c r="R349" s="9"/>
      <c r="S349" s="9"/>
      <c r="T349" s="9"/>
      <c r="U349" s="9"/>
      <c r="V349" s="9"/>
      <c r="W349" s="9"/>
      <c r="X349" s="9"/>
      <c r="Y349" s="9"/>
      <c r="Z349" s="9"/>
      <c r="AA349" s="9"/>
    </row>
    <row r="350" spans="1:27" x14ac:dyDescent="0.25">
      <c r="A350" s="9"/>
      <c r="B350" s="9"/>
      <c r="C350" s="809"/>
      <c r="D350" s="690"/>
      <c r="E350" s="25" t="s">
        <v>197</v>
      </c>
      <c r="F350" s="190"/>
      <c r="G350" s="190"/>
      <c r="H350" s="9"/>
      <c r="I350" s="9"/>
      <c r="J350" s="9"/>
      <c r="K350" s="9"/>
      <c r="L350" s="9"/>
      <c r="M350" s="9"/>
      <c r="N350" s="9"/>
      <c r="O350" s="9"/>
      <c r="P350" s="9"/>
      <c r="Q350" s="9"/>
      <c r="R350" s="9"/>
      <c r="S350" s="9"/>
      <c r="T350" s="9"/>
      <c r="U350" s="9"/>
      <c r="V350" s="9"/>
      <c r="W350" s="9"/>
      <c r="X350" s="9"/>
      <c r="Y350" s="9"/>
      <c r="Z350" s="9"/>
      <c r="AA350" s="9"/>
    </row>
    <row r="351" spans="1:27" ht="30" x14ac:dyDescent="0.25">
      <c r="A351" s="518"/>
      <c r="B351" s="518"/>
      <c r="C351" s="809"/>
      <c r="D351" s="801" t="s">
        <v>491</v>
      </c>
      <c r="E351" s="563" t="s">
        <v>492</v>
      </c>
      <c r="F351" s="190"/>
      <c r="G351" s="190"/>
      <c r="H351" s="561"/>
      <c r="I351" s="561"/>
      <c r="J351" s="106"/>
      <c r="K351" s="106"/>
      <c r="L351" s="562"/>
      <c r="M351" s="518"/>
      <c r="N351" s="518"/>
      <c r="O351" s="518"/>
      <c r="P351" s="518"/>
      <c r="Q351" s="518"/>
      <c r="R351" s="518"/>
      <c r="S351" s="518"/>
      <c r="T351" s="518"/>
      <c r="U351" s="518"/>
      <c r="V351" s="518"/>
      <c r="W351" s="518"/>
      <c r="X351" s="518"/>
      <c r="Y351" s="518"/>
      <c r="Z351" s="518"/>
      <c r="AA351" s="518"/>
    </row>
    <row r="352" spans="1:27" ht="15.75" x14ac:dyDescent="0.25">
      <c r="A352" s="518"/>
      <c r="B352" s="518"/>
      <c r="C352" s="809"/>
      <c r="D352" s="802"/>
      <c r="E352" s="564" t="s">
        <v>493</v>
      </c>
      <c r="F352" s="190"/>
      <c r="G352" s="190"/>
      <c r="H352" s="561"/>
      <c r="I352" s="561"/>
      <c r="J352" s="106"/>
      <c r="K352" s="106"/>
      <c r="L352" s="562"/>
      <c r="M352" s="518"/>
      <c r="N352" s="518"/>
      <c r="O352" s="518"/>
      <c r="P352" s="518"/>
      <c r="Q352" s="518"/>
      <c r="R352" s="518"/>
      <c r="S352" s="518"/>
      <c r="T352" s="518"/>
      <c r="U352" s="518"/>
      <c r="V352" s="518"/>
      <c r="W352" s="518"/>
      <c r="X352" s="518"/>
      <c r="Y352" s="518"/>
      <c r="Z352" s="518"/>
      <c r="AA352" s="518"/>
    </row>
    <row r="353" spans="1:27" ht="45" x14ac:dyDescent="0.25">
      <c r="A353" s="518"/>
      <c r="B353" s="518"/>
      <c r="C353" s="809"/>
      <c r="D353" s="803"/>
      <c r="E353" s="564" t="s">
        <v>494</v>
      </c>
      <c r="F353" s="190"/>
      <c r="G353" s="190"/>
      <c r="H353" s="561"/>
      <c r="I353" s="561"/>
      <c r="J353" s="106"/>
      <c r="K353" s="106"/>
      <c r="L353" s="562"/>
      <c r="M353" s="518"/>
      <c r="N353" s="518"/>
      <c r="O353" s="518"/>
      <c r="P353" s="518"/>
      <c r="Q353" s="518"/>
      <c r="R353" s="518"/>
      <c r="S353" s="518"/>
      <c r="T353" s="518"/>
      <c r="U353" s="518"/>
      <c r="V353" s="518"/>
      <c r="W353" s="518"/>
      <c r="X353" s="518"/>
      <c r="Y353" s="518"/>
      <c r="Z353" s="518"/>
      <c r="AA353" s="518"/>
    </row>
    <row r="354" spans="1:27" x14ac:dyDescent="0.25">
      <c r="A354" s="9"/>
      <c r="B354" s="9"/>
      <c r="C354" s="809"/>
      <c r="D354" s="804" t="s">
        <v>199</v>
      </c>
      <c r="E354" s="688"/>
      <c r="F354" s="190"/>
      <c r="G354" s="190"/>
      <c r="H354" s="9"/>
      <c r="I354" s="9"/>
      <c r="J354" s="9"/>
      <c r="K354" s="9"/>
      <c r="L354" s="9"/>
      <c r="M354" s="9"/>
      <c r="N354" s="9"/>
      <c r="O354" s="9"/>
      <c r="P354" s="9"/>
      <c r="Q354" s="9"/>
      <c r="R354" s="9"/>
      <c r="S354" s="9"/>
      <c r="T354" s="9"/>
      <c r="U354" s="9"/>
      <c r="V354" s="9"/>
      <c r="W354" s="9"/>
      <c r="X354" s="9"/>
      <c r="Y354" s="9"/>
      <c r="Z354" s="9"/>
      <c r="AA354" s="9"/>
    </row>
    <row r="355" spans="1:27" x14ac:dyDescent="0.25">
      <c r="A355" s="9"/>
      <c r="B355" s="9"/>
      <c r="C355" s="809"/>
      <c r="D355" s="804" t="s">
        <v>200</v>
      </c>
      <c r="E355" s="688"/>
      <c r="F355" s="190"/>
      <c r="G355" s="190"/>
      <c r="H355" s="9"/>
      <c r="I355" s="9"/>
      <c r="J355" s="9"/>
      <c r="K355" s="9"/>
      <c r="L355" s="9"/>
      <c r="M355" s="9"/>
      <c r="N355" s="9"/>
      <c r="O355" s="9"/>
      <c r="P355" s="9"/>
      <c r="Q355" s="9"/>
      <c r="R355" s="9"/>
      <c r="S355" s="9"/>
      <c r="T355" s="9"/>
      <c r="U355" s="9"/>
      <c r="V355" s="9"/>
      <c r="W355" s="9"/>
      <c r="X355" s="9"/>
      <c r="Y355" s="9"/>
      <c r="Z355" s="9"/>
      <c r="AA355" s="9"/>
    </row>
    <row r="356" spans="1:27" x14ac:dyDescent="0.25">
      <c r="A356" s="9"/>
      <c r="B356" s="9"/>
      <c r="C356" s="809"/>
      <c r="D356" s="804" t="s">
        <v>201</v>
      </c>
      <c r="E356" s="688"/>
      <c r="F356" s="190"/>
      <c r="G356" s="190"/>
      <c r="H356" s="9"/>
      <c r="I356" s="9"/>
      <c r="J356" s="9"/>
      <c r="K356" s="9"/>
      <c r="L356" s="9"/>
      <c r="M356" s="9"/>
      <c r="N356" s="9"/>
      <c r="O356" s="9"/>
      <c r="P356" s="9"/>
      <c r="Q356" s="9"/>
      <c r="R356" s="9"/>
      <c r="S356" s="9"/>
      <c r="T356" s="9"/>
      <c r="U356" s="9"/>
      <c r="V356" s="9"/>
      <c r="W356" s="9"/>
      <c r="X356" s="9"/>
      <c r="Y356" s="9"/>
      <c r="Z356" s="9"/>
      <c r="AA356" s="9"/>
    </row>
    <row r="357" spans="1:27" x14ac:dyDescent="0.25">
      <c r="A357" s="9"/>
      <c r="B357" s="9"/>
      <c r="C357" s="809"/>
      <c r="D357" s="804" t="s">
        <v>202</v>
      </c>
      <c r="E357" s="688"/>
      <c r="F357" s="190"/>
      <c r="G357" s="190"/>
      <c r="H357" s="9"/>
      <c r="I357" s="9"/>
      <c r="J357" s="9"/>
      <c r="K357" s="9"/>
      <c r="L357" s="9"/>
      <c r="M357" s="9"/>
      <c r="N357" s="9"/>
      <c r="O357" s="9"/>
      <c r="P357" s="9"/>
      <c r="Q357" s="9"/>
      <c r="R357" s="9"/>
      <c r="S357" s="9"/>
      <c r="T357" s="9"/>
      <c r="U357" s="9"/>
      <c r="V357" s="9"/>
      <c r="W357" s="9"/>
      <c r="X357" s="9"/>
      <c r="Y357" s="9"/>
      <c r="Z357" s="9"/>
      <c r="AA357" s="9"/>
    </row>
    <row r="358" spans="1:27" ht="15.75" thickBot="1" x14ac:dyDescent="0.3">
      <c r="A358" s="9"/>
      <c r="B358" s="9"/>
      <c r="C358" s="810"/>
      <c r="D358" s="805" t="s">
        <v>203</v>
      </c>
      <c r="E358" s="806"/>
      <c r="F358" s="191"/>
      <c r="G358" s="191"/>
      <c r="H358" s="9"/>
      <c r="I358" s="9"/>
      <c r="J358" s="9"/>
      <c r="K358" s="9"/>
      <c r="L358" s="9"/>
      <c r="M358" s="9"/>
      <c r="N358" s="9"/>
      <c r="O358" s="9"/>
      <c r="P358" s="9"/>
      <c r="Q358" s="9"/>
      <c r="R358" s="9"/>
      <c r="S358" s="9"/>
      <c r="T358" s="9"/>
      <c r="U358" s="9"/>
      <c r="V358" s="9"/>
      <c r="W358" s="9"/>
      <c r="X358" s="9"/>
      <c r="Y358" s="9"/>
      <c r="Z358" s="9"/>
      <c r="AA358" s="9"/>
    </row>
    <row r="359" spans="1:27" x14ac:dyDescent="0.25">
      <c r="A359" s="9"/>
      <c r="B359" s="9"/>
      <c r="C359" s="808">
        <f>C347+1</f>
        <v>30</v>
      </c>
      <c r="D359" s="807" t="s">
        <v>195</v>
      </c>
      <c r="E359" s="25" t="s">
        <v>196</v>
      </c>
      <c r="F359" s="190"/>
      <c r="G359" s="190"/>
      <c r="H359" s="9"/>
      <c r="I359" s="9"/>
      <c r="J359" s="9"/>
      <c r="K359" s="9"/>
      <c r="L359" s="9"/>
      <c r="M359" s="9"/>
      <c r="N359" s="9"/>
      <c r="O359" s="9"/>
      <c r="P359" s="9"/>
      <c r="Q359" s="9"/>
      <c r="R359" s="9"/>
      <c r="S359" s="9"/>
      <c r="T359" s="9"/>
      <c r="U359" s="9"/>
      <c r="V359" s="9"/>
      <c r="W359" s="9"/>
      <c r="X359" s="9"/>
      <c r="Y359" s="9"/>
      <c r="Z359" s="9"/>
      <c r="AA359" s="9"/>
    </row>
    <row r="360" spans="1:27" x14ac:dyDescent="0.25">
      <c r="A360" s="9"/>
      <c r="B360" s="9"/>
      <c r="C360" s="809"/>
      <c r="D360" s="690"/>
      <c r="E360" s="25" t="s">
        <v>197</v>
      </c>
      <c r="F360" s="190"/>
      <c r="G360" s="190"/>
      <c r="H360" s="9"/>
      <c r="I360" s="9"/>
      <c r="J360" s="9"/>
      <c r="K360" s="9"/>
      <c r="L360" s="9"/>
      <c r="M360" s="9"/>
      <c r="N360" s="9"/>
      <c r="O360" s="9"/>
      <c r="P360" s="9"/>
      <c r="Q360" s="9"/>
      <c r="R360" s="9"/>
      <c r="S360" s="9"/>
      <c r="T360" s="9"/>
      <c r="U360" s="9"/>
      <c r="V360" s="9"/>
      <c r="W360" s="9"/>
      <c r="X360" s="9"/>
      <c r="Y360" s="9"/>
      <c r="Z360" s="9"/>
      <c r="AA360" s="9"/>
    </row>
    <row r="361" spans="1:27" x14ac:dyDescent="0.25">
      <c r="A361" s="9"/>
      <c r="B361" s="9"/>
      <c r="C361" s="809"/>
      <c r="D361" s="807" t="s">
        <v>198</v>
      </c>
      <c r="E361" s="25" t="s">
        <v>196</v>
      </c>
      <c r="F361" s="190"/>
      <c r="G361" s="190"/>
      <c r="H361" s="9"/>
      <c r="I361" s="9"/>
      <c r="J361" s="9"/>
      <c r="K361" s="9"/>
      <c r="L361" s="9"/>
      <c r="M361" s="9"/>
      <c r="N361" s="9"/>
      <c r="O361" s="9"/>
      <c r="P361" s="9"/>
      <c r="Q361" s="9"/>
      <c r="R361" s="9"/>
      <c r="S361" s="9"/>
      <c r="T361" s="9"/>
      <c r="U361" s="9"/>
      <c r="V361" s="9"/>
      <c r="W361" s="9"/>
      <c r="X361" s="9"/>
      <c r="Y361" s="9"/>
      <c r="Z361" s="9"/>
      <c r="AA361" s="9"/>
    </row>
    <row r="362" spans="1:27" x14ac:dyDescent="0.25">
      <c r="A362" s="9"/>
      <c r="B362" s="9"/>
      <c r="C362" s="809"/>
      <c r="D362" s="690"/>
      <c r="E362" s="25" t="s">
        <v>197</v>
      </c>
      <c r="F362" s="190"/>
      <c r="G362" s="190"/>
      <c r="H362" s="9"/>
      <c r="I362" s="9"/>
      <c r="J362" s="9"/>
      <c r="K362" s="9"/>
      <c r="L362" s="9"/>
      <c r="M362" s="9"/>
      <c r="N362" s="9"/>
      <c r="O362" s="9"/>
      <c r="P362" s="9"/>
      <c r="Q362" s="9"/>
      <c r="R362" s="9"/>
      <c r="S362" s="9"/>
      <c r="T362" s="9"/>
      <c r="U362" s="9"/>
      <c r="V362" s="9"/>
      <c r="W362" s="9"/>
      <c r="X362" s="9"/>
      <c r="Y362" s="9"/>
      <c r="Z362" s="9"/>
      <c r="AA362" s="9"/>
    </row>
    <row r="363" spans="1:27" ht="30" x14ac:dyDescent="0.25">
      <c r="A363" s="518"/>
      <c r="B363" s="518"/>
      <c r="C363" s="809"/>
      <c r="D363" s="801" t="s">
        <v>491</v>
      </c>
      <c r="E363" s="563" t="s">
        <v>492</v>
      </c>
      <c r="F363" s="190"/>
      <c r="G363" s="190"/>
      <c r="H363" s="561"/>
      <c r="I363" s="561"/>
      <c r="J363" s="106"/>
      <c r="K363" s="106"/>
      <c r="L363" s="562"/>
      <c r="M363" s="518"/>
      <c r="N363" s="518"/>
      <c r="O363" s="518"/>
      <c r="P363" s="518"/>
      <c r="Q363" s="518"/>
      <c r="R363" s="518"/>
      <c r="S363" s="518"/>
      <c r="T363" s="518"/>
      <c r="U363" s="518"/>
      <c r="V363" s="518"/>
      <c r="W363" s="518"/>
      <c r="X363" s="518"/>
      <c r="Y363" s="518"/>
      <c r="Z363" s="518"/>
      <c r="AA363" s="518"/>
    </row>
    <row r="364" spans="1:27" ht="15.75" x14ac:dyDescent="0.25">
      <c r="A364" s="518"/>
      <c r="B364" s="518"/>
      <c r="C364" s="809"/>
      <c r="D364" s="802"/>
      <c r="E364" s="564" t="s">
        <v>493</v>
      </c>
      <c r="F364" s="190"/>
      <c r="G364" s="190"/>
      <c r="H364" s="561"/>
      <c r="I364" s="561"/>
      <c r="J364" s="106"/>
      <c r="K364" s="106"/>
      <c r="L364" s="562"/>
      <c r="M364" s="518"/>
      <c r="N364" s="518"/>
      <c r="O364" s="518"/>
      <c r="P364" s="518"/>
      <c r="Q364" s="518"/>
      <c r="R364" s="518"/>
      <c r="S364" s="518"/>
      <c r="T364" s="518"/>
      <c r="U364" s="518"/>
      <c r="V364" s="518"/>
      <c r="W364" s="518"/>
      <c r="X364" s="518"/>
      <c r="Y364" s="518"/>
      <c r="Z364" s="518"/>
      <c r="AA364" s="518"/>
    </row>
    <row r="365" spans="1:27" ht="45" x14ac:dyDescent="0.25">
      <c r="A365" s="518"/>
      <c r="B365" s="518"/>
      <c r="C365" s="809"/>
      <c r="D365" s="803"/>
      <c r="E365" s="564" t="s">
        <v>494</v>
      </c>
      <c r="F365" s="190"/>
      <c r="G365" s="190"/>
      <c r="H365" s="561"/>
      <c r="I365" s="561"/>
      <c r="J365" s="106"/>
      <c r="K365" s="106"/>
      <c r="L365" s="562"/>
      <c r="M365" s="518"/>
      <c r="N365" s="518"/>
      <c r="O365" s="518"/>
      <c r="P365" s="518"/>
      <c r="Q365" s="518"/>
      <c r="R365" s="518"/>
      <c r="S365" s="518"/>
      <c r="T365" s="518"/>
      <c r="U365" s="518"/>
      <c r="V365" s="518"/>
      <c r="W365" s="518"/>
      <c r="X365" s="518"/>
      <c r="Y365" s="518"/>
      <c r="Z365" s="518"/>
      <c r="AA365" s="518"/>
    </row>
    <row r="366" spans="1:27" x14ac:dyDescent="0.25">
      <c r="A366" s="9"/>
      <c r="B366" s="9"/>
      <c r="C366" s="809"/>
      <c r="D366" s="804" t="s">
        <v>199</v>
      </c>
      <c r="E366" s="688"/>
      <c r="F366" s="190"/>
      <c r="G366" s="190"/>
      <c r="H366" s="9"/>
      <c r="I366" s="9"/>
      <c r="J366" s="9"/>
      <c r="K366" s="9"/>
      <c r="L366" s="9"/>
      <c r="M366" s="9"/>
      <c r="N366" s="9"/>
      <c r="O366" s="9"/>
      <c r="P366" s="9"/>
      <c r="Q366" s="9"/>
      <c r="R366" s="9"/>
      <c r="S366" s="9"/>
      <c r="T366" s="9"/>
      <c r="U366" s="9"/>
      <c r="V366" s="9"/>
      <c r="W366" s="9"/>
      <c r="X366" s="9"/>
      <c r="Y366" s="9"/>
      <c r="Z366" s="9"/>
      <c r="AA366" s="9"/>
    </row>
    <row r="367" spans="1:27" x14ac:dyDescent="0.25">
      <c r="A367" s="9"/>
      <c r="B367" s="9"/>
      <c r="C367" s="809"/>
      <c r="D367" s="804" t="s">
        <v>200</v>
      </c>
      <c r="E367" s="688"/>
      <c r="F367" s="190"/>
      <c r="G367" s="190"/>
      <c r="H367" s="9"/>
      <c r="I367" s="9"/>
      <c r="J367" s="9"/>
      <c r="K367" s="9"/>
      <c r="L367" s="9"/>
      <c r="M367" s="9"/>
      <c r="N367" s="9"/>
      <c r="O367" s="9"/>
      <c r="P367" s="9"/>
      <c r="Q367" s="9"/>
      <c r="R367" s="9"/>
      <c r="S367" s="9"/>
      <c r="T367" s="9"/>
      <c r="U367" s="9"/>
      <c r="V367" s="9"/>
      <c r="W367" s="9"/>
      <c r="X367" s="9"/>
      <c r="Y367" s="9"/>
      <c r="Z367" s="9"/>
      <c r="AA367" s="9"/>
    </row>
    <row r="368" spans="1:27" x14ac:dyDescent="0.25">
      <c r="A368" s="9"/>
      <c r="B368" s="9"/>
      <c r="C368" s="809"/>
      <c r="D368" s="804" t="s">
        <v>201</v>
      </c>
      <c r="E368" s="688"/>
      <c r="F368" s="190"/>
      <c r="G368" s="190"/>
      <c r="H368" s="9"/>
      <c r="I368" s="9"/>
      <c r="J368" s="9"/>
      <c r="K368" s="9"/>
      <c r="L368" s="9"/>
      <c r="M368" s="9"/>
      <c r="N368" s="9"/>
      <c r="O368" s="9"/>
      <c r="P368" s="9"/>
      <c r="Q368" s="9"/>
      <c r="R368" s="9"/>
      <c r="S368" s="9"/>
      <c r="T368" s="9"/>
      <c r="U368" s="9"/>
      <c r="V368" s="9"/>
      <c r="W368" s="9"/>
      <c r="X368" s="9"/>
      <c r="Y368" s="9"/>
      <c r="Z368" s="9"/>
      <c r="AA368" s="9"/>
    </row>
    <row r="369" spans="1:27" x14ac:dyDescent="0.25">
      <c r="A369" s="9"/>
      <c r="B369" s="9"/>
      <c r="C369" s="809"/>
      <c r="D369" s="804" t="s">
        <v>202</v>
      </c>
      <c r="E369" s="688"/>
      <c r="F369" s="190"/>
      <c r="G369" s="190"/>
      <c r="H369" s="9"/>
      <c r="I369" s="9"/>
      <c r="J369" s="9"/>
      <c r="K369" s="9"/>
      <c r="L369" s="9"/>
      <c r="M369" s="9"/>
      <c r="N369" s="9"/>
      <c r="O369" s="9"/>
      <c r="P369" s="9"/>
      <c r="Q369" s="9"/>
      <c r="R369" s="9"/>
      <c r="S369" s="9"/>
      <c r="T369" s="9"/>
      <c r="U369" s="9"/>
      <c r="V369" s="9"/>
      <c r="W369" s="9"/>
      <c r="X369" s="9"/>
      <c r="Y369" s="9"/>
      <c r="Z369" s="9"/>
      <c r="AA369" s="9"/>
    </row>
    <row r="370" spans="1:27" ht="15.75" thickBot="1" x14ac:dyDescent="0.3">
      <c r="A370" s="9"/>
      <c r="B370" s="9"/>
      <c r="C370" s="810"/>
      <c r="D370" s="805" t="s">
        <v>203</v>
      </c>
      <c r="E370" s="806"/>
      <c r="F370" s="191"/>
      <c r="G370" s="191"/>
      <c r="H370" s="9"/>
      <c r="I370" s="9"/>
      <c r="J370" s="9"/>
      <c r="K370" s="9"/>
      <c r="L370" s="9"/>
      <c r="M370" s="9"/>
      <c r="N370" s="9"/>
      <c r="O370" s="9"/>
      <c r="P370" s="9"/>
      <c r="Q370" s="9"/>
      <c r="R370" s="9"/>
      <c r="S370" s="9"/>
      <c r="T370" s="9"/>
      <c r="U370" s="9"/>
      <c r="V370" s="9"/>
      <c r="W370" s="9"/>
      <c r="X370" s="9"/>
      <c r="Y370" s="9"/>
      <c r="Z370" s="9"/>
      <c r="AA370" s="9"/>
    </row>
    <row r="371" spans="1:27" x14ac:dyDescent="0.25">
      <c r="A371" s="9"/>
      <c r="B371" s="9"/>
      <c r="C371" s="808">
        <f>C359+1</f>
        <v>31</v>
      </c>
      <c r="D371" s="807" t="s">
        <v>195</v>
      </c>
      <c r="E371" s="25" t="s">
        <v>196</v>
      </c>
      <c r="F371" s="190"/>
      <c r="G371" s="190"/>
      <c r="H371" s="9"/>
      <c r="I371" s="9"/>
      <c r="J371" s="9"/>
      <c r="K371" s="9"/>
      <c r="L371" s="9"/>
      <c r="M371" s="9"/>
      <c r="N371" s="9"/>
      <c r="O371" s="9"/>
      <c r="P371" s="9"/>
      <c r="Q371" s="9"/>
      <c r="R371" s="9"/>
      <c r="S371" s="9"/>
      <c r="T371" s="9"/>
      <c r="U371" s="9"/>
      <c r="V371" s="9"/>
      <c r="W371" s="9"/>
      <c r="X371" s="9"/>
      <c r="Y371" s="9"/>
      <c r="Z371" s="9"/>
      <c r="AA371" s="9"/>
    </row>
    <row r="372" spans="1:27" x14ac:dyDescent="0.25">
      <c r="A372" s="9"/>
      <c r="B372" s="9"/>
      <c r="C372" s="809"/>
      <c r="D372" s="690"/>
      <c r="E372" s="25" t="s">
        <v>197</v>
      </c>
      <c r="F372" s="190"/>
      <c r="G372" s="190"/>
      <c r="H372" s="9"/>
      <c r="I372" s="9"/>
      <c r="J372" s="9"/>
      <c r="K372" s="9"/>
      <c r="L372" s="9"/>
      <c r="M372" s="9"/>
      <c r="N372" s="9"/>
      <c r="O372" s="9"/>
      <c r="P372" s="9"/>
      <c r="Q372" s="9"/>
      <c r="R372" s="9"/>
      <c r="S372" s="9"/>
      <c r="T372" s="9"/>
      <c r="U372" s="9"/>
      <c r="V372" s="9"/>
      <c r="W372" s="9"/>
      <c r="X372" s="9"/>
      <c r="Y372" s="9"/>
      <c r="Z372" s="9"/>
      <c r="AA372" s="9"/>
    </row>
    <row r="373" spans="1:27" x14ac:dyDescent="0.25">
      <c r="A373" s="9"/>
      <c r="B373" s="9"/>
      <c r="C373" s="809"/>
      <c r="D373" s="807" t="s">
        <v>198</v>
      </c>
      <c r="E373" s="25" t="s">
        <v>196</v>
      </c>
      <c r="F373" s="190"/>
      <c r="G373" s="190"/>
      <c r="H373" s="9"/>
      <c r="I373" s="9"/>
      <c r="J373" s="9"/>
      <c r="K373" s="9"/>
      <c r="L373" s="9"/>
      <c r="M373" s="9"/>
      <c r="N373" s="9"/>
      <c r="O373" s="9"/>
      <c r="P373" s="9"/>
      <c r="Q373" s="9"/>
      <c r="R373" s="9"/>
      <c r="S373" s="9"/>
      <c r="T373" s="9"/>
      <c r="U373" s="9"/>
      <c r="V373" s="9"/>
      <c r="W373" s="9"/>
      <c r="X373" s="9"/>
      <c r="Y373" s="9"/>
      <c r="Z373" s="9"/>
      <c r="AA373" s="9"/>
    </row>
    <row r="374" spans="1:27" x14ac:dyDescent="0.25">
      <c r="A374" s="9"/>
      <c r="B374" s="9"/>
      <c r="C374" s="809"/>
      <c r="D374" s="690"/>
      <c r="E374" s="25" t="s">
        <v>197</v>
      </c>
      <c r="F374" s="190"/>
      <c r="G374" s="190"/>
      <c r="H374" s="9"/>
      <c r="I374" s="9"/>
      <c r="J374" s="9"/>
      <c r="K374" s="9"/>
      <c r="L374" s="9"/>
      <c r="M374" s="9"/>
      <c r="N374" s="9"/>
      <c r="O374" s="9"/>
      <c r="P374" s="9"/>
      <c r="Q374" s="9"/>
      <c r="R374" s="9"/>
      <c r="S374" s="9"/>
      <c r="T374" s="9"/>
      <c r="U374" s="9"/>
      <c r="V374" s="9"/>
      <c r="W374" s="9"/>
      <c r="X374" s="9"/>
      <c r="Y374" s="9"/>
      <c r="Z374" s="9"/>
      <c r="AA374" s="9"/>
    </row>
    <row r="375" spans="1:27" ht="30" x14ac:dyDescent="0.25">
      <c r="A375" s="518"/>
      <c r="B375" s="518"/>
      <c r="C375" s="809"/>
      <c r="D375" s="801" t="s">
        <v>491</v>
      </c>
      <c r="E375" s="563" t="s">
        <v>492</v>
      </c>
      <c r="F375" s="190"/>
      <c r="G375" s="190"/>
      <c r="H375" s="561"/>
      <c r="I375" s="561"/>
      <c r="J375" s="106"/>
      <c r="K375" s="106"/>
      <c r="L375" s="562"/>
      <c r="M375" s="518"/>
      <c r="N375" s="518"/>
      <c r="O375" s="518"/>
      <c r="P375" s="518"/>
      <c r="Q375" s="518"/>
      <c r="R375" s="518"/>
      <c r="S375" s="518"/>
      <c r="T375" s="518"/>
      <c r="U375" s="518"/>
      <c r="V375" s="518"/>
      <c r="W375" s="518"/>
      <c r="X375" s="518"/>
      <c r="Y375" s="518"/>
      <c r="Z375" s="518"/>
      <c r="AA375" s="518"/>
    </row>
    <row r="376" spans="1:27" ht="15.75" x14ac:dyDescent="0.25">
      <c r="A376" s="518"/>
      <c r="B376" s="518"/>
      <c r="C376" s="809"/>
      <c r="D376" s="802"/>
      <c r="E376" s="564" t="s">
        <v>493</v>
      </c>
      <c r="F376" s="190"/>
      <c r="G376" s="190"/>
      <c r="H376" s="561"/>
      <c r="I376" s="561"/>
      <c r="J376" s="106"/>
      <c r="K376" s="106"/>
      <c r="L376" s="562"/>
      <c r="M376" s="518"/>
      <c r="N376" s="518"/>
      <c r="O376" s="518"/>
      <c r="P376" s="518"/>
      <c r="Q376" s="518"/>
      <c r="R376" s="518"/>
      <c r="S376" s="518"/>
      <c r="T376" s="518"/>
      <c r="U376" s="518"/>
      <c r="V376" s="518"/>
      <c r="W376" s="518"/>
      <c r="X376" s="518"/>
      <c r="Y376" s="518"/>
      <c r="Z376" s="518"/>
      <c r="AA376" s="518"/>
    </row>
    <row r="377" spans="1:27" ht="45" x14ac:dyDescent="0.25">
      <c r="A377" s="518"/>
      <c r="B377" s="518"/>
      <c r="C377" s="809"/>
      <c r="D377" s="803"/>
      <c r="E377" s="564" t="s">
        <v>494</v>
      </c>
      <c r="F377" s="190"/>
      <c r="G377" s="190"/>
      <c r="H377" s="561"/>
      <c r="I377" s="561"/>
      <c r="J377" s="106"/>
      <c r="K377" s="106"/>
      <c r="L377" s="562"/>
      <c r="M377" s="518"/>
      <c r="N377" s="518"/>
      <c r="O377" s="518"/>
      <c r="P377" s="518"/>
      <c r="Q377" s="518"/>
      <c r="R377" s="518"/>
      <c r="S377" s="518"/>
      <c r="T377" s="518"/>
      <c r="U377" s="518"/>
      <c r="V377" s="518"/>
      <c r="W377" s="518"/>
      <c r="X377" s="518"/>
      <c r="Y377" s="518"/>
      <c r="Z377" s="518"/>
      <c r="AA377" s="518"/>
    </row>
    <row r="378" spans="1:27" x14ac:dyDescent="0.25">
      <c r="A378" s="9"/>
      <c r="B378" s="9"/>
      <c r="C378" s="809"/>
      <c r="D378" s="804" t="s">
        <v>199</v>
      </c>
      <c r="E378" s="688"/>
      <c r="F378" s="190"/>
      <c r="G378" s="190"/>
      <c r="H378" s="9"/>
      <c r="I378" s="9"/>
      <c r="J378" s="9"/>
      <c r="K378" s="9"/>
      <c r="L378" s="9"/>
      <c r="M378" s="9"/>
      <c r="N378" s="9"/>
      <c r="O378" s="9"/>
      <c r="P378" s="9"/>
      <c r="Q378" s="9"/>
      <c r="R378" s="9"/>
      <c r="S378" s="9"/>
      <c r="T378" s="9"/>
      <c r="U378" s="9"/>
      <c r="V378" s="9"/>
      <c r="W378" s="9"/>
      <c r="X378" s="9"/>
      <c r="Y378" s="9"/>
      <c r="Z378" s="9"/>
      <c r="AA378" s="9"/>
    </row>
    <row r="379" spans="1:27" x14ac:dyDescent="0.25">
      <c r="A379" s="9"/>
      <c r="B379" s="9"/>
      <c r="C379" s="809"/>
      <c r="D379" s="804" t="s">
        <v>200</v>
      </c>
      <c r="E379" s="688"/>
      <c r="F379" s="190"/>
      <c r="G379" s="190"/>
      <c r="H379" s="9"/>
      <c r="I379" s="9"/>
      <c r="J379" s="9"/>
      <c r="K379" s="9"/>
      <c r="L379" s="9"/>
      <c r="M379" s="9"/>
      <c r="N379" s="9"/>
      <c r="O379" s="9"/>
      <c r="P379" s="9"/>
      <c r="Q379" s="9"/>
      <c r="R379" s="9"/>
      <c r="S379" s="9"/>
      <c r="T379" s="9"/>
      <c r="U379" s="9"/>
      <c r="V379" s="9"/>
      <c r="W379" s="9"/>
      <c r="X379" s="9"/>
      <c r="Y379" s="9"/>
      <c r="Z379" s="9"/>
      <c r="AA379" s="9"/>
    </row>
    <row r="380" spans="1:27" x14ac:dyDescent="0.25">
      <c r="A380" s="9"/>
      <c r="B380" s="9"/>
      <c r="C380" s="809"/>
      <c r="D380" s="804" t="s">
        <v>201</v>
      </c>
      <c r="E380" s="688"/>
      <c r="F380" s="190"/>
      <c r="G380" s="190"/>
      <c r="H380" s="9"/>
      <c r="I380" s="9"/>
      <c r="J380" s="9"/>
      <c r="K380" s="9"/>
      <c r="L380" s="9"/>
      <c r="M380" s="9"/>
      <c r="N380" s="9"/>
      <c r="O380" s="9"/>
      <c r="P380" s="9"/>
      <c r="Q380" s="9"/>
      <c r="R380" s="9"/>
      <c r="S380" s="9"/>
      <c r="T380" s="9"/>
      <c r="U380" s="9"/>
      <c r="V380" s="9"/>
      <c r="W380" s="9"/>
      <c r="X380" s="9"/>
      <c r="Y380" s="9"/>
      <c r="Z380" s="9"/>
      <c r="AA380" s="9"/>
    </row>
    <row r="381" spans="1:27" x14ac:dyDescent="0.25">
      <c r="A381" s="9"/>
      <c r="B381" s="9"/>
      <c r="C381" s="809"/>
      <c r="D381" s="804" t="s">
        <v>202</v>
      </c>
      <c r="E381" s="688"/>
      <c r="F381" s="190"/>
      <c r="G381" s="190"/>
      <c r="H381" s="9"/>
      <c r="I381" s="9"/>
      <c r="J381" s="9"/>
      <c r="K381" s="9"/>
      <c r="L381" s="9"/>
      <c r="M381" s="9"/>
      <c r="N381" s="9"/>
      <c r="O381" s="9"/>
      <c r="P381" s="9"/>
      <c r="Q381" s="9"/>
      <c r="R381" s="9"/>
      <c r="S381" s="9"/>
      <c r="T381" s="9"/>
      <c r="U381" s="9"/>
      <c r="V381" s="9"/>
      <c r="W381" s="9"/>
      <c r="X381" s="9"/>
      <c r="Y381" s="9"/>
      <c r="Z381" s="9"/>
      <c r="AA381" s="9"/>
    </row>
    <row r="382" spans="1:27" ht="15.75" thickBot="1" x14ac:dyDescent="0.3">
      <c r="A382" s="9"/>
      <c r="B382" s="9"/>
      <c r="C382" s="810"/>
      <c r="D382" s="805" t="s">
        <v>203</v>
      </c>
      <c r="E382" s="806"/>
      <c r="F382" s="191"/>
      <c r="G382" s="191"/>
      <c r="H382" s="9"/>
      <c r="I382" s="9"/>
      <c r="J382" s="9"/>
      <c r="K382" s="9"/>
      <c r="L382" s="9"/>
      <c r="M382" s="9"/>
      <c r="N382" s="9"/>
      <c r="O382" s="9"/>
      <c r="P382" s="9"/>
      <c r="Q382" s="9"/>
      <c r="R382" s="9"/>
      <c r="S382" s="9"/>
      <c r="T382" s="9"/>
      <c r="U382" s="9"/>
      <c r="V382" s="9"/>
      <c r="W382" s="9"/>
      <c r="X382" s="9"/>
      <c r="Y382" s="9"/>
      <c r="Z382" s="9"/>
      <c r="AA382" s="9"/>
    </row>
    <row r="383" spans="1:27" x14ac:dyDescent="0.25">
      <c r="A383" s="9"/>
      <c r="B383" s="9"/>
      <c r="C383" s="808">
        <f>C371+1</f>
        <v>32</v>
      </c>
      <c r="D383" s="807" t="s">
        <v>195</v>
      </c>
      <c r="E383" s="25" t="s">
        <v>196</v>
      </c>
      <c r="F383" s="190"/>
      <c r="G383" s="190"/>
      <c r="H383" s="9"/>
      <c r="I383" s="9"/>
      <c r="J383" s="9"/>
      <c r="K383" s="9"/>
      <c r="L383" s="9"/>
      <c r="M383" s="9"/>
      <c r="N383" s="9"/>
      <c r="O383" s="9"/>
      <c r="P383" s="9"/>
      <c r="Q383" s="9"/>
      <c r="R383" s="9"/>
      <c r="S383" s="9"/>
      <c r="T383" s="9"/>
      <c r="U383" s="9"/>
      <c r="V383" s="9"/>
      <c r="W383" s="9"/>
      <c r="X383" s="9"/>
      <c r="Y383" s="9"/>
      <c r="Z383" s="9"/>
      <c r="AA383" s="9"/>
    </row>
    <row r="384" spans="1:27" x14ac:dyDescent="0.25">
      <c r="A384" s="9"/>
      <c r="B384" s="9"/>
      <c r="C384" s="809"/>
      <c r="D384" s="690"/>
      <c r="E384" s="25" t="s">
        <v>197</v>
      </c>
      <c r="F384" s="190"/>
      <c r="G384" s="190"/>
      <c r="H384" s="9"/>
      <c r="I384" s="9"/>
      <c r="J384" s="9"/>
      <c r="K384" s="9"/>
      <c r="L384" s="9"/>
      <c r="M384" s="9"/>
      <c r="N384" s="9"/>
      <c r="O384" s="9"/>
      <c r="P384" s="9"/>
      <c r="Q384" s="9"/>
      <c r="R384" s="9"/>
      <c r="S384" s="9"/>
      <c r="T384" s="9"/>
      <c r="U384" s="9"/>
      <c r="V384" s="9"/>
      <c r="W384" s="9"/>
      <c r="X384" s="9"/>
      <c r="Y384" s="9"/>
      <c r="Z384" s="9"/>
      <c r="AA384" s="9"/>
    </row>
    <row r="385" spans="1:27" x14ac:dyDescent="0.25">
      <c r="A385" s="9"/>
      <c r="B385" s="9"/>
      <c r="C385" s="809"/>
      <c r="D385" s="807" t="s">
        <v>198</v>
      </c>
      <c r="E385" s="25" t="s">
        <v>196</v>
      </c>
      <c r="F385" s="190"/>
      <c r="G385" s="190"/>
      <c r="H385" s="9"/>
      <c r="I385" s="9"/>
      <c r="J385" s="9"/>
      <c r="K385" s="9"/>
      <c r="L385" s="9"/>
      <c r="M385" s="9"/>
      <c r="N385" s="9"/>
      <c r="O385" s="9"/>
      <c r="P385" s="9"/>
      <c r="Q385" s="9"/>
      <c r="R385" s="9"/>
      <c r="S385" s="9"/>
      <c r="T385" s="9"/>
      <c r="U385" s="9"/>
      <c r="V385" s="9"/>
      <c r="W385" s="9"/>
      <c r="X385" s="9"/>
      <c r="Y385" s="9"/>
      <c r="Z385" s="9"/>
      <c r="AA385" s="9"/>
    </row>
    <row r="386" spans="1:27" x14ac:dyDescent="0.25">
      <c r="A386" s="9"/>
      <c r="B386" s="9"/>
      <c r="C386" s="809"/>
      <c r="D386" s="690"/>
      <c r="E386" s="25" t="s">
        <v>197</v>
      </c>
      <c r="F386" s="190"/>
      <c r="G386" s="190"/>
      <c r="H386" s="9"/>
      <c r="I386" s="9"/>
      <c r="J386" s="9"/>
      <c r="K386" s="9"/>
      <c r="L386" s="9"/>
      <c r="M386" s="9"/>
      <c r="N386" s="9"/>
      <c r="O386" s="9"/>
      <c r="P386" s="9"/>
      <c r="Q386" s="9"/>
      <c r="R386" s="9"/>
      <c r="S386" s="9"/>
      <c r="T386" s="9"/>
      <c r="U386" s="9"/>
      <c r="V386" s="9"/>
      <c r="W386" s="9"/>
      <c r="X386" s="9"/>
      <c r="Y386" s="9"/>
      <c r="Z386" s="9"/>
      <c r="AA386" s="9"/>
    </row>
    <row r="387" spans="1:27" ht="30" x14ac:dyDescent="0.25">
      <c r="A387" s="518"/>
      <c r="B387" s="518"/>
      <c r="C387" s="809"/>
      <c r="D387" s="801" t="s">
        <v>491</v>
      </c>
      <c r="E387" s="563" t="s">
        <v>492</v>
      </c>
      <c r="F387" s="190"/>
      <c r="G387" s="190"/>
      <c r="H387" s="561"/>
      <c r="I387" s="561"/>
      <c r="J387" s="106"/>
      <c r="K387" s="106"/>
      <c r="L387" s="562"/>
      <c r="M387" s="518"/>
      <c r="N387" s="518"/>
      <c r="O387" s="518"/>
      <c r="P387" s="518"/>
      <c r="Q387" s="518"/>
      <c r="R387" s="518"/>
      <c r="S387" s="518"/>
      <c r="T387" s="518"/>
      <c r="U387" s="518"/>
      <c r="V387" s="518"/>
      <c r="W387" s="518"/>
      <c r="X387" s="518"/>
      <c r="Y387" s="518"/>
      <c r="Z387" s="518"/>
      <c r="AA387" s="518"/>
    </row>
    <row r="388" spans="1:27" ht="15.75" x14ac:dyDescent="0.25">
      <c r="A388" s="518"/>
      <c r="B388" s="518"/>
      <c r="C388" s="809"/>
      <c r="D388" s="802"/>
      <c r="E388" s="564" t="s">
        <v>493</v>
      </c>
      <c r="F388" s="190"/>
      <c r="G388" s="190"/>
      <c r="H388" s="561"/>
      <c r="I388" s="561"/>
      <c r="J388" s="106"/>
      <c r="K388" s="106"/>
      <c r="L388" s="562"/>
      <c r="M388" s="518"/>
      <c r="N388" s="518"/>
      <c r="O388" s="518"/>
      <c r="P388" s="518"/>
      <c r="Q388" s="518"/>
      <c r="R388" s="518"/>
      <c r="S388" s="518"/>
      <c r="T388" s="518"/>
      <c r="U388" s="518"/>
      <c r="V388" s="518"/>
      <c r="W388" s="518"/>
      <c r="X388" s="518"/>
      <c r="Y388" s="518"/>
      <c r="Z388" s="518"/>
      <c r="AA388" s="518"/>
    </row>
    <row r="389" spans="1:27" ht="45" x14ac:dyDescent="0.25">
      <c r="A389" s="518"/>
      <c r="B389" s="518"/>
      <c r="C389" s="809"/>
      <c r="D389" s="803"/>
      <c r="E389" s="564" t="s">
        <v>494</v>
      </c>
      <c r="F389" s="190"/>
      <c r="G389" s="190"/>
      <c r="H389" s="561"/>
      <c r="I389" s="561"/>
      <c r="J389" s="106"/>
      <c r="K389" s="106"/>
      <c r="L389" s="562"/>
      <c r="M389" s="518"/>
      <c r="N389" s="518"/>
      <c r="O389" s="518"/>
      <c r="P389" s="518"/>
      <c r="Q389" s="518"/>
      <c r="R389" s="518"/>
      <c r="S389" s="518"/>
      <c r="T389" s="518"/>
      <c r="U389" s="518"/>
      <c r="V389" s="518"/>
      <c r="W389" s="518"/>
      <c r="X389" s="518"/>
      <c r="Y389" s="518"/>
      <c r="Z389" s="518"/>
      <c r="AA389" s="518"/>
    </row>
    <row r="390" spans="1:27" x14ac:dyDescent="0.25">
      <c r="A390" s="9"/>
      <c r="B390" s="9"/>
      <c r="C390" s="809"/>
      <c r="D390" s="804" t="s">
        <v>199</v>
      </c>
      <c r="E390" s="688"/>
      <c r="F390" s="190"/>
      <c r="G390" s="190"/>
      <c r="H390" s="9"/>
      <c r="I390" s="9"/>
      <c r="J390" s="9"/>
      <c r="K390" s="9"/>
      <c r="L390" s="9"/>
      <c r="M390" s="9"/>
      <c r="N390" s="9"/>
      <c r="O390" s="9"/>
      <c r="P390" s="9"/>
      <c r="Q390" s="9"/>
      <c r="R390" s="9"/>
      <c r="S390" s="9"/>
      <c r="T390" s="9"/>
      <c r="U390" s="9"/>
      <c r="V390" s="9"/>
      <c r="W390" s="9"/>
      <c r="X390" s="9"/>
      <c r="Y390" s="9"/>
      <c r="Z390" s="9"/>
      <c r="AA390" s="9"/>
    </row>
    <row r="391" spans="1:27" x14ac:dyDescent="0.25">
      <c r="A391" s="9"/>
      <c r="B391" s="9"/>
      <c r="C391" s="809"/>
      <c r="D391" s="804" t="s">
        <v>200</v>
      </c>
      <c r="E391" s="688"/>
      <c r="F391" s="190"/>
      <c r="G391" s="190"/>
      <c r="H391" s="9"/>
      <c r="I391" s="9"/>
      <c r="J391" s="9"/>
      <c r="K391" s="9"/>
      <c r="L391" s="9"/>
      <c r="M391" s="9"/>
      <c r="N391" s="9"/>
      <c r="O391" s="9"/>
      <c r="P391" s="9"/>
      <c r="Q391" s="9"/>
      <c r="R391" s="9"/>
      <c r="S391" s="9"/>
      <c r="T391" s="9"/>
      <c r="U391" s="9"/>
      <c r="V391" s="9"/>
      <c r="W391" s="9"/>
      <c r="X391" s="9"/>
      <c r="Y391" s="9"/>
      <c r="Z391" s="9"/>
      <c r="AA391" s="9"/>
    </row>
    <row r="392" spans="1:27" x14ac:dyDescent="0.25">
      <c r="A392" s="9"/>
      <c r="B392" s="9"/>
      <c r="C392" s="809"/>
      <c r="D392" s="804" t="s">
        <v>201</v>
      </c>
      <c r="E392" s="688"/>
      <c r="F392" s="190"/>
      <c r="G392" s="190"/>
      <c r="H392" s="9"/>
      <c r="I392" s="9"/>
      <c r="J392" s="9"/>
      <c r="K392" s="9"/>
      <c r="L392" s="9"/>
      <c r="M392" s="9"/>
      <c r="N392" s="9"/>
      <c r="O392" s="9"/>
      <c r="P392" s="9"/>
      <c r="Q392" s="9"/>
      <c r="R392" s="9"/>
      <c r="S392" s="9"/>
      <c r="T392" s="9"/>
      <c r="U392" s="9"/>
      <c r="V392" s="9"/>
      <c r="W392" s="9"/>
      <c r="X392" s="9"/>
      <c r="Y392" s="9"/>
      <c r="Z392" s="9"/>
      <c r="AA392" s="9"/>
    </row>
    <row r="393" spans="1:27" x14ac:dyDescent="0.25">
      <c r="A393" s="9"/>
      <c r="B393" s="9"/>
      <c r="C393" s="809"/>
      <c r="D393" s="804" t="s">
        <v>202</v>
      </c>
      <c r="E393" s="688"/>
      <c r="F393" s="190"/>
      <c r="G393" s="190"/>
      <c r="H393" s="9"/>
      <c r="I393" s="9"/>
      <c r="J393" s="9"/>
      <c r="K393" s="9"/>
      <c r="L393" s="9"/>
      <c r="M393" s="9"/>
      <c r="N393" s="9"/>
      <c r="O393" s="9"/>
      <c r="P393" s="9"/>
      <c r="Q393" s="9"/>
      <c r="R393" s="9"/>
      <c r="S393" s="9"/>
      <c r="T393" s="9"/>
      <c r="U393" s="9"/>
      <c r="V393" s="9"/>
      <c r="W393" s="9"/>
      <c r="X393" s="9"/>
      <c r="Y393" s="9"/>
      <c r="Z393" s="9"/>
      <c r="AA393" s="9"/>
    </row>
    <row r="394" spans="1:27" ht="15.75" thickBot="1" x14ac:dyDescent="0.3">
      <c r="A394" s="9"/>
      <c r="B394" s="9"/>
      <c r="C394" s="810"/>
      <c r="D394" s="805" t="s">
        <v>203</v>
      </c>
      <c r="E394" s="806"/>
      <c r="F394" s="191"/>
      <c r="G394" s="191"/>
      <c r="H394" s="9"/>
      <c r="I394" s="9"/>
      <c r="J394" s="9"/>
      <c r="K394" s="9"/>
      <c r="L394" s="9"/>
      <c r="M394" s="9"/>
      <c r="N394" s="9"/>
      <c r="O394" s="9"/>
      <c r="P394" s="9"/>
      <c r="Q394" s="9"/>
      <c r="R394" s="9"/>
      <c r="S394" s="9"/>
      <c r="T394" s="9"/>
      <c r="U394" s="9"/>
      <c r="V394" s="9"/>
      <c r="W394" s="9"/>
      <c r="X394" s="9"/>
      <c r="Y394" s="9"/>
      <c r="Z394" s="9"/>
      <c r="AA394" s="9"/>
    </row>
    <row r="395" spans="1:27" x14ac:dyDescent="0.25">
      <c r="A395" s="9"/>
      <c r="B395" s="9"/>
      <c r="C395" s="808">
        <f>C383+1</f>
        <v>33</v>
      </c>
      <c r="D395" s="807" t="s">
        <v>195</v>
      </c>
      <c r="E395" s="25" t="s">
        <v>196</v>
      </c>
      <c r="F395" s="190"/>
      <c r="G395" s="190"/>
      <c r="H395" s="9"/>
      <c r="I395" s="9"/>
      <c r="J395" s="9"/>
      <c r="K395" s="9"/>
      <c r="L395" s="9"/>
      <c r="M395" s="9"/>
      <c r="N395" s="9"/>
      <c r="O395" s="9"/>
      <c r="P395" s="9"/>
      <c r="Q395" s="9"/>
      <c r="R395" s="9"/>
      <c r="S395" s="9"/>
      <c r="T395" s="9"/>
      <c r="U395" s="9"/>
      <c r="V395" s="9"/>
      <c r="W395" s="9"/>
      <c r="X395" s="9"/>
      <c r="Y395" s="9"/>
      <c r="Z395" s="9"/>
      <c r="AA395" s="9"/>
    </row>
    <row r="396" spans="1:27" x14ac:dyDescent="0.25">
      <c r="A396" s="9"/>
      <c r="B396" s="9"/>
      <c r="C396" s="809"/>
      <c r="D396" s="690"/>
      <c r="E396" s="25" t="s">
        <v>197</v>
      </c>
      <c r="F396" s="190"/>
      <c r="G396" s="190"/>
      <c r="H396" s="9"/>
      <c r="I396" s="9"/>
      <c r="J396" s="9"/>
      <c r="K396" s="9"/>
      <c r="L396" s="9"/>
      <c r="M396" s="9"/>
      <c r="N396" s="9"/>
      <c r="O396" s="9"/>
      <c r="P396" s="9"/>
      <c r="Q396" s="9"/>
      <c r="R396" s="9"/>
      <c r="S396" s="9"/>
      <c r="T396" s="9"/>
      <c r="U396" s="9"/>
      <c r="V396" s="9"/>
      <c r="W396" s="9"/>
      <c r="X396" s="9"/>
      <c r="Y396" s="9"/>
      <c r="Z396" s="9"/>
      <c r="AA396" s="9"/>
    </row>
    <row r="397" spans="1:27" x14ac:dyDescent="0.25">
      <c r="A397" s="9"/>
      <c r="B397" s="9"/>
      <c r="C397" s="809"/>
      <c r="D397" s="807" t="s">
        <v>198</v>
      </c>
      <c r="E397" s="25" t="s">
        <v>196</v>
      </c>
      <c r="F397" s="190"/>
      <c r="G397" s="190"/>
      <c r="H397" s="9"/>
      <c r="I397" s="9"/>
      <c r="J397" s="9"/>
      <c r="K397" s="9"/>
      <c r="L397" s="9"/>
      <c r="M397" s="9"/>
      <c r="N397" s="9"/>
      <c r="O397" s="9"/>
      <c r="P397" s="9"/>
      <c r="Q397" s="9"/>
      <c r="R397" s="9"/>
      <c r="S397" s="9"/>
      <c r="T397" s="9"/>
      <c r="U397" s="9"/>
      <c r="V397" s="9"/>
      <c r="W397" s="9"/>
      <c r="X397" s="9"/>
      <c r="Y397" s="9"/>
      <c r="Z397" s="9"/>
      <c r="AA397" s="9"/>
    </row>
    <row r="398" spans="1:27" x14ac:dyDescent="0.25">
      <c r="A398" s="9"/>
      <c r="B398" s="9"/>
      <c r="C398" s="809"/>
      <c r="D398" s="690"/>
      <c r="E398" s="25" t="s">
        <v>197</v>
      </c>
      <c r="F398" s="190"/>
      <c r="G398" s="190"/>
      <c r="H398" s="9"/>
      <c r="I398" s="9"/>
      <c r="J398" s="9"/>
      <c r="K398" s="9"/>
      <c r="L398" s="9"/>
      <c r="M398" s="9"/>
      <c r="N398" s="9"/>
      <c r="O398" s="9"/>
      <c r="P398" s="9"/>
      <c r="Q398" s="9"/>
      <c r="R398" s="9"/>
      <c r="S398" s="9"/>
      <c r="T398" s="9"/>
      <c r="U398" s="9"/>
      <c r="V398" s="9"/>
      <c r="W398" s="9"/>
      <c r="X398" s="9"/>
      <c r="Y398" s="9"/>
      <c r="Z398" s="9"/>
      <c r="AA398" s="9"/>
    </row>
    <row r="399" spans="1:27" ht="30" x14ac:dyDescent="0.25">
      <c r="A399" s="518"/>
      <c r="B399" s="518"/>
      <c r="C399" s="809"/>
      <c r="D399" s="801" t="s">
        <v>491</v>
      </c>
      <c r="E399" s="563" t="s">
        <v>492</v>
      </c>
      <c r="F399" s="190"/>
      <c r="G399" s="190"/>
      <c r="H399" s="561"/>
      <c r="I399" s="561"/>
      <c r="J399" s="106"/>
      <c r="K399" s="106"/>
      <c r="L399" s="562"/>
      <c r="M399" s="518"/>
      <c r="N399" s="518"/>
      <c r="O399" s="518"/>
      <c r="P399" s="518"/>
      <c r="Q399" s="518"/>
      <c r="R399" s="518"/>
      <c r="S399" s="518"/>
      <c r="T399" s="518"/>
      <c r="U399" s="518"/>
      <c r="V399" s="518"/>
      <c r="W399" s="518"/>
      <c r="X399" s="518"/>
      <c r="Y399" s="518"/>
      <c r="Z399" s="518"/>
      <c r="AA399" s="518"/>
    </row>
    <row r="400" spans="1:27" ht="15.75" x14ac:dyDescent="0.25">
      <c r="A400" s="518"/>
      <c r="B400" s="518"/>
      <c r="C400" s="809"/>
      <c r="D400" s="802"/>
      <c r="E400" s="564" t="s">
        <v>493</v>
      </c>
      <c r="F400" s="190"/>
      <c r="G400" s="190"/>
      <c r="H400" s="561"/>
      <c r="I400" s="561"/>
      <c r="J400" s="106"/>
      <c r="K400" s="106"/>
      <c r="L400" s="562"/>
      <c r="M400" s="518"/>
      <c r="N400" s="518"/>
      <c r="O400" s="518"/>
      <c r="P400" s="518"/>
      <c r="Q400" s="518"/>
      <c r="R400" s="518"/>
      <c r="S400" s="518"/>
      <c r="T400" s="518"/>
      <c r="U400" s="518"/>
      <c r="V400" s="518"/>
      <c r="W400" s="518"/>
      <c r="X400" s="518"/>
      <c r="Y400" s="518"/>
      <c r="Z400" s="518"/>
      <c r="AA400" s="518"/>
    </row>
    <row r="401" spans="1:27" ht="45" x14ac:dyDescent="0.25">
      <c r="A401" s="518"/>
      <c r="B401" s="518"/>
      <c r="C401" s="809"/>
      <c r="D401" s="803"/>
      <c r="E401" s="564" t="s">
        <v>494</v>
      </c>
      <c r="F401" s="190"/>
      <c r="G401" s="190"/>
      <c r="H401" s="561"/>
      <c r="I401" s="561"/>
      <c r="J401" s="106"/>
      <c r="K401" s="106"/>
      <c r="L401" s="562"/>
      <c r="M401" s="518"/>
      <c r="N401" s="518"/>
      <c r="O401" s="518"/>
      <c r="P401" s="518"/>
      <c r="Q401" s="518"/>
      <c r="R401" s="518"/>
      <c r="S401" s="518"/>
      <c r="T401" s="518"/>
      <c r="U401" s="518"/>
      <c r="V401" s="518"/>
      <c r="W401" s="518"/>
      <c r="X401" s="518"/>
      <c r="Y401" s="518"/>
      <c r="Z401" s="518"/>
      <c r="AA401" s="518"/>
    </row>
    <row r="402" spans="1:27" x14ac:dyDescent="0.25">
      <c r="A402" s="9"/>
      <c r="B402" s="9"/>
      <c r="C402" s="809"/>
      <c r="D402" s="804" t="s">
        <v>199</v>
      </c>
      <c r="E402" s="688"/>
      <c r="F402" s="190"/>
      <c r="G402" s="190"/>
      <c r="H402" s="9"/>
      <c r="I402" s="9"/>
      <c r="J402" s="9"/>
      <c r="K402" s="9"/>
      <c r="L402" s="9"/>
      <c r="M402" s="9"/>
      <c r="N402" s="9"/>
      <c r="O402" s="9"/>
      <c r="P402" s="9"/>
      <c r="Q402" s="9"/>
      <c r="R402" s="9"/>
      <c r="S402" s="9"/>
      <c r="T402" s="9"/>
      <c r="U402" s="9"/>
      <c r="V402" s="9"/>
      <c r="W402" s="9"/>
      <c r="X402" s="9"/>
      <c r="Y402" s="9"/>
      <c r="Z402" s="9"/>
      <c r="AA402" s="9"/>
    </row>
    <row r="403" spans="1:27" x14ac:dyDescent="0.25">
      <c r="A403" s="9"/>
      <c r="B403" s="9"/>
      <c r="C403" s="809"/>
      <c r="D403" s="804" t="s">
        <v>200</v>
      </c>
      <c r="E403" s="688"/>
      <c r="F403" s="190"/>
      <c r="G403" s="190"/>
      <c r="H403" s="9"/>
      <c r="I403" s="9"/>
      <c r="J403" s="9"/>
      <c r="K403" s="9"/>
      <c r="L403" s="9"/>
      <c r="M403" s="9"/>
      <c r="N403" s="9"/>
      <c r="O403" s="9"/>
      <c r="P403" s="9"/>
      <c r="Q403" s="9"/>
      <c r="R403" s="9"/>
      <c r="S403" s="9"/>
      <c r="T403" s="9"/>
      <c r="U403" s="9"/>
      <c r="V403" s="9"/>
      <c r="W403" s="9"/>
      <c r="X403" s="9"/>
      <c r="Y403" s="9"/>
      <c r="Z403" s="9"/>
      <c r="AA403" s="9"/>
    </row>
    <row r="404" spans="1:27" x14ac:dyDescent="0.25">
      <c r="A404" s="9"/>
      <c r="B404" s="9"/>
      <c r="C404" s="809"/>
      <c r="D404" s="804" t="s">
        <v>201</v>
      </c>
      <c r="E404" s="688"/>
      <c r="F404" s="190"/>
      <c r="G404" s="190"/>
      <c r="H404" s="9"/>
      <c r="I404" s="9"/>
      <c r="J404" s="9"/>
      <c r="K404" s="9"/>
      <c r="L404" s="9"/>
      <c r="M404" s="9"/>
      <c r="N404" s="9"/>
      <c r="O404" s="9"/>
      <c r="P404" s="9"/>
      <c r="Q404" s="9"/>
      <c r="R404" s="9"/>
      <c r="S404" s="9"/>
      <c r="T404" s="9"/>
      <c r="U404" s="9"/>
      <c r="V404" s="9"/>
      <c r="W404" s="9"/>
      <c r="X404" s="9"/>
      <c r="Y404" s="9"/>
      <c r="Z404" s="9"/>
      <c r="AA404" s="9"/>
    </row>
    <row r="405" spans="1:27" x14ac:dyDescent="0.25">
      <c r="A405" s="9"/>
      <c r="B405" s="9"/>
      <c r="C405" s="809"/>
      <c r="D405" s="804" t="s">
        <v>202</v>
      </c>
      <c r="E405" s="688"/>
      <c r="F405" s="190"/>
      <c r="G405" s="190"/>
      <c r="H405" s="9"/>
      <c r="I405" s="9"/>
      <c r="J405" s="9"/>
      <c r="K405" s="9"/>
      <c r="L405" s="9"/>
      <c r="M405" s="9"/>
      <c r="N405" s="9"/>
      <c r="O405" s="9"/>
      <c r="P405" s="9"/>
      <c r="Q405" s="9"/>
      <c r="R405" s="9"/>
      <c r="S405" s="9"/>
      <c r="T405" s="9"/>
      <c r="U405" s="9"/>
      <c r="V405" s="9"/>
      <c r="W405" s="9"/>
      <c r="X405" s="9"/>
      <c r="Y405" s="9"/>
      <c r="Z405" s="9"/>
      <c r="AA405" s="9"/>
    </row>
    <row r="406" spans="1:27" ht="15.75" thickBot="1" x14ac:dyDescent="0.3">
      <c r="A406" s="9"/>
      <c r="B406" s="9"/>
      <c r="C406" s="810"/>
      <c r="D406" s="805" t="s">
        <v>203</v>
      </c>
      <c r="E406" s="806"/>
      <c r="F406" s="191"/>
      <c r="G406" s="191"/>
      <c r="H406" s="9"/>
      <c r="I406" s="9"/>
      <c r="J406" s="9"/>
      <c r="K406" s="9"/>
      <c r="L406" s="9"/>
      <c r="M406" s="9"/>
      <c r="N406" s="9"/>
      <c r="O406" s="9"/>
      <c r="P406" s="9"/>
      <c r="Q406" s="9"/>
      <c r="R406" s="9"/>
      <c r="S406" s="9"/>
      <c r="T406" s="9"/>
      <c r="U406" s="9"/>
      <c r="V406" s="9"/>
      <c r="W406" s="9"/>
      <c r="X406" s="9"/>
      <c r="Y406" s="9"/>
      <c r="Z406" s="9"/>
      <c r="AA406" s="9"/>
    </row>
    <row r="407" spans="1:27" x14ac:dyDescent="0.25">
      <c r="A407" s="9"/>
      <c r="B407" s="9"/>
      <c r="C407" s="808">
        <f>C395+1</f>
        <v>34</v>
      </c>
      <c r="D407" s="807" t="s">
        <v>195</v>
      </c>
      <c r="E407" s="25" t="s">
        <v>196</v>
      </c>
      <c r="F407" s="190"/>
      <c r="G407" s="190"/>
      <c r="H407" s="9"/>
      <c r="I407" s="9"/>
      <c r="J407" s="9"/>
      <c r="K407" s="9"/>
      <c r="L407" s="9"/>
      <c r="M407" s="9"/>
      <c r="N407" s="9"/>
      <c r="O407" s="9"/>
      <c r="P407" s="9"/>
      <c r="Q407" s="9"/>
      <c r="R407" s="9"/>
      <c r="S407" s="9"/>
      <c r="T407" s="9"/>
      <c r="U407" s="9"/>
      <c r="V407" s="9"/>
      <c r="W407" s="9"/>
      <c r="X407" s="9"/>
      <c r="Y407" s="9"/>
      <c r="Z407" s="9"/>
      <c r="AA407" s="9"/>
    </row>
    <row r="408" spans="1:27" x14ac:dyDescent="0.25">
      <c r="A408" s="9"/>
      <c r="B408" s="9"/>
      <c r="C408" s="809"/>
      <c r="D408" s="690"/>
      <c r="E408" s="25" t="s">
        <v>197</v>
      </c>
      <c r="F408" s="190"/>
      <c r="G408" s="190"/>
      <c r="H408" s="9"/>
      <c r="I408" s="9"/>
      <c r="J408" s="9"/>
      <c r="K408" s="9"/>
      <c r="L408" s="9"/>
      <c r="M408" s="9"/>
      <c r="N408" s="9"/>
      <c r="O408" s="9"/>
      <c r="P408" s="9"/>
      <c r="Q408" s="9"/>
      <c r="R408" s="9"/>
      <c r="S408" s="9"/>
      <c r="T408" s="9"/>
      <c r="U408" s="9"/>
      <c r="V408" s="9"/>
      <c r="W408" s="9"/>
      <c r="X408" s="9"/>
      <c r="Y408" s="9"/>
      <c r="Z408" s="9"/>
      <c r="AA408" s="9"/>
    </row>
    <row r="409" spans="1:27" x14ac:dyDescent="0.25">
      <c r="A409" s="9"/>
      <c r="B409" s="9"/>
      <c r="C409" s="809"/>
      <c r="D409" s="807" t="s">
        <v>198</v>
      </c>
      <c r="E409" s="25" t="s">
        <v>196</v>
      </c>
      <c r="F409" s="190"/>
      <c r="G409" s="190"/>
      <c r="H409" s="9"/>
      <c r="I409" s="9"/>
      <c r="J409" s="9"/>
      <c r="K409" s="9"/>
      <c r="L409" s="9"/>
      <c r="M409" s="9"/>
      <c r="N409" s="9"/>
      <c r="O409" s="9"/>
      <c r="P409" s="9"/>
      <c r="Q409" s="9"/>
      <c r="R409" s="9"/>
      <c r="S409" s="9"/>
      <c r="T409" s="9"/>
      <c r="U409" s="9"/>
      <c r="V409" s="9"/>
      <c r="W409" s="9"/>
      <c r="X409" s="9"/>
      <c r="Y409" s="9"/>
      <c r="Z409" s="9"/>
      <c r="AA409" s="9"/>
    </row>
    <row r="410" spans="1:27" x14ac:dyDescent="0.25">
      <c r="A410" s="9"/>
      <c r="B410" s="9"/>
      <c r="C410" s="809"/>
      <c r="D410" s="690"/>
      <c r="E410" s="25" t="s">
        <v>197</v>
      </c>
      <c r="F410" s="190"/>
      <c r="G410" s="190"/>
      <c r="H410" s="9"/>
      <c r="I410" s="9"/>
      <c r="J410" s="9"/>
      <c r="K410" s="9"/>
      <c r="L410" s="9"/>
      <c r="M410" s="9"/>
      <c r="N410" s="9"/>
      <c r="O410" s="9"/>
      <c r="P410" s="9"/>
      <c r="Q410" s="9"/>
      <c r="R410" s="9"/>
      <c r="S410" s="9"/>
      <c r="T410" s="9"/>
      <c r="U410" s="9"/>
      <c r="V410" s="9"/>
      <c r="W410" s="9"/>
      <c r="X410" s="9"/>
      <c r="Y410" s="9"/>
      <c r="Z410" s="9"/>
      <c r="AA410" s="9"/>
    </row>
    <row r="411" spans="1:27" ht="30" x14ac:dyDescent="0.25">
      <c r="A411" s="518"/>
      <c r="B411" s="518"/>
      <c r="C411" s="809"/>
      <c r="D411" s="801" t="s">
        <v>491</v>
      </c>
      <c r="E411" s="563" t="s">
        <v>492</v>
      </c>
      <c r="F411" s="190"/>
      <c r="G411" s="190"/>
      <c r="H411" s="561"/>
      <c r="I411" s="561"/>
      <c r="J411" s="106"/>
      <c r="K411" s="106"/>
      <c r="L411" s="562"/>
      <c r="M411" s="518"/>
      <c r="N411" s="518"/>
      <c r="O411" s="518"/>
      <c r="P411" s="518"/>
      <c r="Q411" s="518"/>
      <c r="R411" s="518"/>
      <c r="S411" s="518"/>
      <c r="T411" s="518"/>
      <c r="U411" s="518"/>
      <c r="V411" s="518"/>
      <c r="W411" s="518"/>
      <c r="X411" s="518"/>
      <c r="Y411" s="518"/>
      <c r="Z411" s="518"/>
      <c r="AA411" s="518"/>
    </row>
    <row r="412" spans="1:27" ht="15.75" x14ac:dyDescent="0.25">
      <c r="A412" s="518"/>
      <c r="B412" s="518"/>
      <c r="C412" s="809"/>
      <c r="D412" s="802"/>
      <c r="E412" s="564" t="s">
        <v>493</v>
      </c>
      <c r="F412" s="190"/>
      <c r="G412" s="190"/>
      <c r="H412" s="561"/>
      <c r="I412" s="561"/>
      <c r="J412" s="106"/>
      <c r="K412" s="106"/>
      <c r="L412" s="562"/>
      <c r="M412" s="518"/>
      <c r="N412" s="518"/>
      <c r="O412" s="518"/>
      <c r="P412" s="518"/>
      <c r="Q412" s="518"/>
      <c r="R412" s="518"/>
      <c r="S412" s="518"/>
      <c r="T412" s="518"/>
      <c r="U412" s="518"/>
      <c r="V412" s="518"/>
      <c r="W412" s="518"/>
      <c r="X412" s="518"/>
      <c r="Y412" s="518"/>
      <c r="Z412" s="518"/>
      <c r="AA412" s="518"/>
    </row>
    <row r="413" spans="1:27" ht="45" x14ac:dyDescent="0.25">
      <c r="A413" s="518"/>
      <c r="B413" s="518"/>
      <c r="C413" s="809"/>
      <c r="D413" s="803"/>
      <c r="E413" s="564" t="s">
        <v>494</v>
      </c>
      <c r="F413" s="190"/>
      <c r="G413" s="190"/>
      <c r="H413" s="561"/>
      <c r="I413" s="561"/>
      <c r="J413" s="106"/>
      <c r="K413" s="106"/>
      <c r="L413" s="562"/>
      <c r="M413" s="518"/>
      <c r="N413" s="518"/>
      <c r="O413" s="518"/>
      <c r="P413" s="518"/>
      <c r="Q413" s="518"/>
      <c r="R413" s="518"/>
      <c r="S413" s="518"/>
      <c r="T413" s="518"/>
      <c r="U413" s="518"/>
      <c r="V413" s="518"/>
      <c r="W413" s="518"/>
      <c r="X413" s="518"/>
      <c r="Y413" s="518"/>
      <c r="Z413" s="518"/>
      <c r="AA413" s="518"/>
    </row>
    <row r="414" spans="1:27" x14ac:dyDescent="0.25">
      <c r="A414" s="9"/>
      <c r="B414" s="9"/>
      <c r="C414" s="809"/>
      <c r="D414" s="804" t="s">
        <v>199</v>
      </c>
      <c r="E414" s="688"/>
      <c r="F414" s="190"/>
      <c r="G414" s="190"/>
      <c r="H414" s="9"/>
      <c r="I414" s="9"/>
      <c r="J414" s="9"/>
      <c r="K414" s="9"/>
      <c r="L414" s="9"/>
      <c r="M414" s="9"/>
      <c r="N414" s="9"/>
      <c r="O414" s="9"/>
      <c r="P414" s="9"/>
      <c r="Q414" s="9"/>
      <c r="R414" s="9"/>
      <c r="S414" s="9"/>
      <c r="T414" s="9"/>
      <c r="U414" s="9"/>
      <c r="V414" s="9"/>
      <c r="W414" s="9"/>
      <c r="X414" s="9"/>
      <c r="Y414" s="9"/>
      <c r="Z414" s="9"/>
      <c r="AA414" s="9"/>
    </row>
    <row r="415" spans="1:27" x14ac:dyDescent="0.25">
      <c r="A415" s="9"/>
      <c r="B415" s="9"/>
      <c r="C415" s="809"/>
      <c r="D415" s="804" t="s">
        <v>200</v>
      </c>
      <c r="E415" s="688"/>
      <c r="F415" s="190"/>
      <c r="G415" s="190"/>
      <c r="H415" s="9"/>
      <c r="I415" s="9"/>
      <c r="J415" s="9"/>
      <c r="K415" s="9"/>
      <c r="L415" s="9"/>
      <c r="M415" s="9"/>
      <c r="N415" s="9"/>
      <c r="O415" s="9"/>
      <c r="P415" s="9"/>
      <c r="Q415" s="9"/>
      <c r="R415" s="9"/>
      <c r="S415" s="9"/>
      <c r="T415" s="9"/>
      <c r="U415" s="9"/>
      <c r="V415" s="9"/>
      <c r="W415" s="9"/>
      <c r="X415" s="9"/>
      <c r="Y415" s="9"/>
      <c r="Z415" s="9"/>
      <c r="AA415" s="9"/>
    </row>
    <row r="416" spans="1:27" x14ac:dyDescent="0.25">
      <c r="A416" s="9"/>
      <c r="B416" s="9"/>
      <c r="C416" s="809"/>
      <c r="D416" s="804" t="s">
        <v>201</v>
      </c>
      <c r="E416" s="688"/>
      <c r="F416" s="190"/>
      <c r="G416" s="190"/>
      <c r="H416" s="9"/>
      <c r="I416" s="9"/>
      <c r="J416" s="9"/>
      <c r="K416" s="9"/>
      <c r="L416" s="9"/>
      <c r="M416" s="9"/>
      <c r="N416" s="9"/>
      <c r="O416" s="9"/>
      <c r="P416" s="9"/>
      <c r="Q416" s="9"/>
      <c r="R416" s="9"/>
      <c r="S416" s="9"/>
      <c r="T416" s="9"/>
      <c r="U416" s="9"/>
      <c r="V416" s="9"/>
      <c r="W416" s="9"/>
      <c r="X416" s="9"/>
      <c r="Y416" s="9"/>
      <c r="Z416" s="9"/>
      <c r="AA416" s="9"/>
    </row>
    <row r="417" spans="1:27" x14ac:dyDescent="0.25">
      <c r="A417" s="9"/>
      <c r="B417" s="9"/>
      <c r="C417" s="809"/>
      <c r="D417" s="804" t="s">
        <v>202</v>
      </c>
      <c r="E417" s="688"/>
      <c r="F417" s="190"/>
      <c r="G417" s="190"/>
      <c r="H417" s="9"/>
      <c r="I417" s="9"/>
      <c r="J417" s="9"/>
      <c r="K417" s="9"/>
      <c r="L417" s="9"/>
      <c r="M417" s="9"/>
      <c r="N417" s="9"/>
      <c r="O417" s="9"/>
      <c r="P417" s="9"/>
      <c r="Q417" s="9"/>
      <c r="R417" s="9"/>
      <c r="S417" s="9"/>
      <c r="T417" s="9"/>
      <c r="U417" s="9"/>
      <c r="V417" s="9"/>
      <c r="W417" s="9"/>
      <c r="X417" s="9"/>
      <c r="Y417" s="9"/>
      <c r="Z417" s="9"/>
      <c r="AA417" s="9"/>
    </row>
    <row r="418" spans="1:27" ht="15.75" thickBot="1" x14ac:dyDescent="0.3">
      <c r="A418" s="9"/>
      <c r="B418" s="9"/>
      <c r="C418" s="810"/>
      <c r="D418" s="805" t="s">
        <v>203</v>
      </c>
      <c r="E418" s="806"/>
      <c r="F418" s="191"/>
      <c r="G418" s="191"/>
      <c r="H418" s="9"/>
      <c r="I418" s="9"/>
      <c r="J418" s="9"/>
      <c r="K418" s="9"/>
      <c r="L418" s="9"/>
      <c r="M418" s="9"/>
      <c r="N418" s="9"/>
      <c r="O418" s="9"/>
      <c r="P418" s="9"/>
      <c r="Q418" s="9"/>
      <c r="R418" s="9"/>
      <c r="S418" s="9"/>
      <c r="T418" s="9"/>
      <c r="U418" s="9"/>
      <c r="V418" s="9"/>
      <c r="W418" s="9"/>
      <c r="X418" s="9"/>
      <c r="Y418" s="9"/>
      <c r="Z418" s="9"/>
      <c r="AA418" s="9"/>
    </row>
    <row r="419" spans="1:27" x14ac:dyDescent="0.25">
      <c r="A419" s="9"/>
      <c r="B419" s="9"/>
      <c r="C419" s="808">
        <f>C407+1</f>
        <v>35</v>
      </c>
      <c r="D419" s="807" t="s">
        <v>195</v>
      </c>
      <c r="E419" s="25" t="s">
        <v>196</v>
      </c>
      <c r="F419" s="190"/>
      <c r="G419" s="190"/>
      <c r="H419" s="9"/>
      <c r="I419" s="9"/>
      <c r="J419" s="9"/>
      <c r="K419" s="9"/>
      <c r="L419" s="9"/>
      <c r="M419" s="9"/>
      <c r="N419" s="9"/>
      <c r="O419" s="9"/>
      <c r="P419" s="9"/>
      <c r="Q419" s="9"/>
      <c r="R419" s="9"/>
      <c r="S419" s="9"/>
      <c r="T419" s="9"/>
      <c r="U419" s="9"/>
      <c r="V419" s="9"/>
      <c r="W419" s="9"/>
      <c r="X419" s="9"/>
      <c r="Y419" s="9"/>
      <c r="Z419" s="9"/>
      <c r="AA419" s="9"/>
    </row>
    <row r="420" spans="1:27" x14ac:dyDescent="0.25">
      <c r="A420" s="9"/>
      <c r="B420" s="9"/>
      <c r="C420" s="809"/>
      <c r="D420" s="690"/>
      <c r="E420" s="25" t="s">
        <v>197</v>
      </c>
      <c r="F420" s="190"/>
      <c r="G420" s="190"/>
      <c r="H420" s="9"/>
      <c r="I420" s="9"/>
      <c r="J420" s="9"/>
      <c r="K420" s="9"/>
      <c r="L420" s="9"/>
      <c r="M420" s="9"/>
      <c r="N420" s="9"/>
      <c r="O420" s="9"/>
      <c r="P420" s="9"/>
      <c r="Q420" s="9"/>
      <c r="R420" s="9"/>
      <c r="S420" s="9"/>
      <c r="T420" s="9"/>
      <c r="U420" s="9"/>
      <c r="V420" s="9"/>
      <c r="W420" s="9"/>
      <c r="X420" s="9"/>
      <c r="Y420" s="9"/>
      <c r="Z420" s="9"/>
      <c r="AA420" s="9"/>
    </row>
    <row r="421" spans="1:27" x14ac:dyDescent="0.25">
      <c r="A421" s="9"/>
      <c r="B421" s="9"/>
      <c r="C421" s="809"/>
      <c r="D421" s="807" t="s">
        <v>198</v>
      </c>
      <c r="E421" s="25" t="s">
        <v>196</v>
      </c>
      <c r="F421" s="190"/>
      <c r="G421" s="190"/>
      <c r="H421" s="9"/>
      <c r="I421" s="9"/>
      <c r="J421" s="9"/>
      <c r="K421" s="9"/>
      <c r="L421" s="9"/>
      <c r="M421" s="9"/>
      <c r="N421" s="9"/>
      <c r="O421" s="9"/>
      <c r="P421" s="9"/>
      <c r="Q421" s="9"/>
      <c r="R421" s="9"/>
      <c r="S421" s="9"/>
      <c r="T421" s="9"/>
      <c r="U421" s="9"/>
      <c r="V421" s="9"/>
      <c r="W421" s="9"/>
      <c r="X421" s="9"/>
      <c r="Y421" s="9"/>
      <c r="Z421" s="9"/>
      <c r="AA421" s="9"/>
    </row>
    <row r="422" spans="1:27" x14ac:dyDescent="0.25">
      <c r="A422" s="9"/>
      <c r="B422" s="9"/>
      <c r="C422" s="809"/>
      <c r="D422" s="690"/>
      <c r="E422" s="25" t="s">
        <v>197</v>
      </c>
      <c r="F422" s="190"/>
      <c r="G422" s="190"/>
      <c r="H422" s="9"/>
      <c r="I422" s="9"/>
      <c r="J422" s="9"/>
      <c r="K422" s="9"/>
      <c r="L422" s="9"/>
      <c r="M422" s="9"/>
      <c r="N422" s="9"/>
      <c r="O422" s="9"/>
      <c r="P422" s="9"/>
      <c r="Q422" s="9"/>
      <c r="R422" s="9"/>
      <c r="S422" s="9"/>
      <c r="T422" s="9"/>
      <c r="U422" s="9"/>
      <c r="V422" s="9"/>
      <c r="W422" s="9"/>
      <c r="X422" s="9"/>
      <c r="Y422" s="9"/>
      <c r="Z422" s="9"/>
      <c r="AA422" s="9"/>
    </row>
    <row r="423" spans="1:27" ht="30" x14ac:dyDescent="0.25">
      <c r="A423" s="518"/>
      <c r="B423" s="518"/>
      <c r="C423" s="809"/>
      <c r="D423" s="801" t="s">
        <v>491</v>
      </c>
      <c r="E423" s="563" t="s">
        <v>492</v>
      </c>
      <c r="F423" s="190"/>
      <c r="G423" s="190"/>
      <c r="H423" s="561"/>
      <c r="I423" s="561"/>
      <c r="J423" s="106"/>
      <c r="K423" s="106"/>
      <c r="L423" s="562"/>
      <c r="M423" s="518"/>
      <c r="N423" s="518"/>
      <c r="O423" s="518"/>
      <c r="P423" s="518"/>
      <c r="Q423" s="518"/>
      <c r="R423" s="518"/>
      <c r="S423" s="518"/>
      <c r="T423" s="518"/>
      <c r="U423" s="518"/>
      <c r="V423" s="518"/>
      <c r="W423" s="518"/>
      <c r="X423" s="518"/>
      <c r="Y423" s="518"/>
      <c r="Z423" s="518"/>
      <c r="AA423" s="518"/>
    </row>
    <row r="424" spans="1:27" ht="15.75" x14ac:dyDescent="0.25">
      <c r="A424" s="518"/>
      <c r="B424" s="518"/>
      <c r="C424" s="809"/>
      <c r="D424" s="802"/>
      <c r="E424" s="564" t="s">
        <v>493</v>
      </c>
      <c r="F424" s="190"/>
      <c r="G424" s="190"/>
      <c r="H424" s="561"/>
      <c r="I424" s="561"/>
      <c r="J424" s="106"/>
      <c r="K424" s="106"/>
      <c r="L424" s="562"/>
      <c r="M424" s="518"/>
      <c r="N424" s="518"/>
      <c r="O424" s="518"/>
      <c r="P424" s="518"/>
      <c r="Q424" s="518"/>
      <c r="R424" s="518"/>
      <c r="S424" s="518"/>
      <c r="T424" s="518"/>
      <c r="U424" s="518"/>
      <c r="V424" s="518"/>
      <c r="W424" s="518"/>
      <c r="X424" s="518"/>
      <c r="Y424" s="518"/>
      <c r="Z424" s="518"/>
      <c r="AA424" s="518"/>
    </row>
    <row r="425" spans="1:27" ht="45" x14ac:dyDescent="0.25">
      <c r="A425" s="518"/>
      <c r="B425" s="518"/>
      <c r="C425" s="809"/>
      <c r="D425" s="803"/>
      <c r="E425" s="564" t="s">
        <v>494</v>
      </c>
      <c r="F425" s="190"/>
      <c r="G425" s="190"/>
      <c r="H425" s="561"/>
      <c r="I425" s="561"/>
      <c r="J425" s="106"/>
      <c r="K425" s="106"/>
      <c r="L425" s="562"/>
      <c r="M425" s="518"/>
      <c r="N425" s="518"/>
      <c r="O425" s="518"/>
      <c r="P425" s="518"/>
      <c r="Q425" s="518"/>
      <c r="R425" s="518"/>
      <c r="S425" s="518"/>
      <c r="T425" s="518"/>
      <c r="U425" s="518"/>
      <c r="V425" s="518"/>
      <c r="W425" s="518"/>
      <c r="X425" s="518"/>
      <c r="Y425" s="518"/>
      <c r="Z425" s="518"/>
      <c r="AA425" s="518"/>
    </row>
    <row r="426" spans="1:27" x14ac:dyDescent="0.25">
      <c r="A426" s="9"/>
      <c r="B426" s="9"/>
      <c r="C426" s="809"/>
      <c r="D426" s="804" t="s">
        <v>199</v>
      </c>
      <c r="E426" s="688"/>
      <c r="F426" s="190"/>
      <c r="G426" s="190"/>
      <c r="H426" s="9"/>
      <c r="I426" s="9"/>
      <c r="J426" s="9"/>
      <c r="K426" s="9"/>
      <c r="L426" s="9"/>
      <c r="M426" s="9"/>
      <c r="N426" s="9"/>
      <c r="O426" s="9"/>
      <c r="P426" s="9"/>
      <c r="Q426" s="9"/>
      <c r="R426" s="9"/>
      <c r="S426" s="9"/>
      <c r="T426" s="9"/>
      <c r="U426" s="9"/>
      <c r="V426" s="9"/>
      <c r="W426" s="9"/>
      <c r="X426" s="9"/>
      <c r="Y426" s="9"/>
      <c r="Z426" s="9"/>
      <c r="AA426" s="9"/>
    </row>
    <row r="427" spans="1:27" x14ac:dyDescent="0.25">
      <c r="A427" s="9"/>
      <c r="B427" s="9"/>
      <c r="C427" s="809"/>
      <c r="D427" s="804" t="s">
        <v>200</v>
      </c>
      <c r="E427" s="688"/>
      <c r="F427" s="190"/>
      <c r="G427" s="190"/>
      <c r="H427" s="9"/>
      <c r="I427" s="9"/>
      <c r="J427" s="9"/>
      <c r="K427" s="9"/>
      <c r="L427" s="9"/>
      <c r="M427" s="9"/>
      <c r="N427" s="9"/>
      <c r="O427" s="9"/>
      <c r="P427" s="9"/>
      <c r="Q427" s="9"/>
      <c r="R427" s="9"/>
      <c r="S427" s="9"/>
      <c r="T427" s="9"/>
      <c r="U427" s="9"/>
      <c r="V427" s="9"/>
      <c r="W427" s="9"/>
      <c r="X427" s="9"/>
      <c r="Y427" s="9"/>
      <c r="Z427" s="9"/>
      <c r="AA427" s="9"/>
    </row>
    <row r="428" spans="1:27" x14ac:dyDescent="0.25">
      <c r="A428" s="9"/>
      <c r="B428" s="9"/>
      <c r="C428" s="809"/>
      <c r="D428" s="804" t="s">
        <v>201</v>
      </c>
      <c r="E428" s="688"/>
      <c r="F428" s="190"/>
      <c r="G428" s="190"/>
      <c r="H428" s="9"/>
      <c r="I428" s="9"/>
      <c r="J428" s="9"/>
      <c r="K428" s="9"/>
      <c r="L428" s="9"/>
      <c r="M428" s="9"/>
      <c r="N428" s="9"/>
      <c r="O428" s="9"/>
      <c r="P428" s="9"/>
      <c r="Q428" s="9"/>
      <c r="R428" s="9"/>
      <c r="S428" s="9"/>
      <c r="T428" s="9"/>
      <c r="U428" s="9"/>
      <c r="V428" s="9"/>
      <c r="W428" s="9"/>
      <c r="X428" s="9"/>
      <c r="Y428" s="9"/>
      <c r="Z428" s="9"/>
      <c r="AA428" s="9"/>
    </row>
    <row r="429" spans="1:27" x14ac:dyDescent="0.25">
      <c r="A429" s="9"/>
      <c r="B429" s="9"/>
      <c r="C429" s="809"/>
      <c r="D429" s="804" t="s">
        <v>202</v>
      </c>
      <c r="E429" s="688"/>
      <c r="F429" s="190"/>
      <c r="G429" s="190"/>
      <c r="H429" s="9"/>
      <c r="I429" s="9"/>
      <c r="J429" s="9"/>
      <c r="K429" s="9"/>
      <c r="L429" s="9"/>
      <c r="M429" s="9"/>
      <c r="N429" s="9"/>
      <c r="O429" s="9"/>
      <c r="P429" s="9"/>
      <c r="Q429" s="9"/>
      <c r="R429" s="9"/>
      <c r="S429" s="9"/>
      <c r="T429" s="9"/>
      <c r="U429" s="9"/>
      <c r="V429" s="9"/>
      <c r="W429" s="9"/>
      <c r="X429" s="9"/>
      <c r="Y429" s="9"/>
      <c r="Z429" s="9"/>
      <c r="AA429" s="9"/>
    </row>
    <row r="430" spans="1:27" ht="15.75" thickBot="1" x14ac:dyDescent="0.3">
      <c r="A430" s="9"/>
      <c r="B430" s="9"/>
      <c r="C430" s="810"/>
      <c r="D430" s="805" t="s">
        <v>203</v>
      </c>
      <c r="E430" s="806"/>
      <c r="F430" s="191"/>
      <c r="G430" s="191"/>
      <c r="H430" s="9"/>
      <c r="I430" s="9"/>
      <c r="J430" s="9"/>
      <c r="K430" s="9"/>
      <c r="L430" s="9"/>
      <c r="M430" s="9"/>
      <c r="N430" s="9"/>
      <c r="O430" s="9"/>
      <c r="P430" s="9"/>
      <c r="Q430" s="9"/>
      <c r="R430" s="9"/>
      <c r="S430" s="9"/>
      <c r="T430" s="9"/>
      <c r="U430" s="9"/>
      <c r="V430" s="9"/>
      <c r="W430" s="9"/>
      <c r="X430" s="9"/>
      <c r="Y430" s="9"/>
      <c r="Z430" s="9"/>
      <c r="AA430" s="9"/>
    </row>
    <row r="431" spans="1:27" x14ac:dyDescent="0.25">
      <c r="A431" s="9"/>
      <c r="B431" s="9"/>
      <c r="C431" s="808">
        <f>C419+1</f>
        <v>36</v>
      </c>
      <c r="D431" s="807" t="s">
        <v>195</v>
      </c>
      <c r="E431" s="25" t="s">
        <v>196</v>
      </c>
      <c r="F431" s="190"/>
      <c r="G431" s="190"/>
      <c r="H431" s="9"/>
      <c r="I431" s="9"/>
      <c r="J431" s="9"/>
      <c r="K431" s="9"/>
      <c r="L431" s="9"/>
      <c r="M431" s="9"/>
      <c r="N431" s="9"/>
      <c r="O431" s="9"/>
      <c r="P431" s="9"/>
      <c r="Q431" s="9"/>
      <c r="R431" s="9"/>
      <c r="S431" s="9"/>
      <c r="T431" s="9"/>
      <c r="U431" s="9"/>
      <c r="V431" s="9"/>
      <c r="W431" s="9"/>
      <c r="X431" s="9"/>
      <c r="Y431" s="9"/>
      <c r="Z431" s="9"/>
      <c r="AA431" s="9"/>
    </row>
    <row r="432" spans="1:27" x14ac:dyDescent="0.25">
      <c r="A432" s="9"/>
      <c r="B432" s="9"/>
      <c r="C432" s="809"/>
      <c r="D432" s="690"/>
      <c r="E432" s="25" t="s">
        <v>197</v>
      </c>
      <c r="F432" s="190"/>
      <c r="G432" s="190"/>
      <c r="H432" s="9"/>
      <c r="I432" s="9"/>
      <c r="J432" s="9"/>
      <c r="K432" s="9"/>
      <c r="L432" s="9"/>
      <c r="M432" s="9"/>
      <c r="N432" s="9"/>
      <c r="O432" s="9"/>
      <c r="P432" s="9"/>
      <c r="Q432" s="9"/>
      <c r="R432" s="9"/>
      <c r="S432" s="9"/>
      <c r="T432" s="9"/>
      <c r="U432" s="9"/>
      <c r="V432" s="9"/>
      <c r="W432" s="9"/>
      <c r="X432" s="9"/>
      <c r="Y432" s="9"/>
      <c r="Z432" s="9"/>
      <c r="AA432" s="9"/>
    </row>
    <row r="433" spans="1:27" x14ac:dyDescent="0.25">
      <c r="A433" s="9"/>
      <c r="B433" s="9"/>
      <c r="C433" s="809"/>
      <c r="D433" s="807" t="s">
        <v>198</v>
      </c>
      <c r="E433" s="25" t="s">
        <v>196</v>
      </c>
      <c r="F433" s="190"/>
      <c r="G433" s="190"/>
      <c r="H433" s="9"/>
      <c r="I433" s="9"/>
      <c r="J433" s="9"/>
      <c r="K433" s="9"/>
      <c r="L433" s="9"/>
      <c r="M433" s="9"/>
      <c r="N433" s="9"/>
      <c r="O433" s="9"/>
      <c r="P433" s="9"/>
      <c r="Q433" s="9"/>
      <c r="R433" s="9"/>
      <c r="S433" s="9"/>
      <c r="T433" s="9"/>
      <c r="U433" s="9"/>
      <c r="V433" s="9"/>
      <c r="W433" s="9"/>
      <c r="X433" s="9"/>
      <c r="Y433" s="9"/>
      <c r="Z433" s="9"/>
      <c r="AA433" s="9"/>
    </row>
    <row r="434" spans="1:27" x14ac:dyDescent="0.25">
      <c r="A434" s="9"/>
      <c r="B434" s="9"/>
      <c r="C434" s="809"/>
      <c r="D434" s="690"/>
      <c r="E434" s="25" t="s">
        <v>197</v>
      </c>
      <c r="F434" s="190"/>
      <c r="G434" s="190"/>
      <c r="H434" s="9"/>
      <c r="I434" s="9"/>
      <c r="J434" s="9"/>
      <c r="K434" s="9"/>
      <c r="L434" s="9"/>
      <c r="M434" s="9"/>
      <c r="N434" s="9"/>
      <c r="O434" s="9"/>
      <c r="P434" s="9"/>
      <c r="Q434" s="9"/>
      <c r="R434" s="9"/>
      <c r="S434" s="9"/>
      <c r="T434" s="9"/>
      <c r="U434" s="9"/>
      <c r="V434" s="9"/>
      <c r="W434" s="9"/>
      <c r="X434" s="9"/>
      <c r="Y434" s="9"/>
      <c r="Z434" s="9"/>
      <c r="AA434" s="9"/>
    </row>
    <row r="435" spans="1:27" ht="30" x14ac:dyDescent="0.25">
      <c r="A435" s="518"/>
      <c r="B435" s="518"/>
      <c r="C435" s="809"/>
      <c r="D435" s="801" t="s">
        <v>491</v>
      </c>
      <c r="E435" s="563" t="s">
        <v>492</v>
      </c>
      <c r="F435" s="190"/>
      <c r="G435" s="190"/>
      <c r="H435" s="561"/>
      <c r="I435" s="561"/>
      <c r="J435" s="106"/>
      <c r="K435" s="106"/>
      <c r="L435" s="562"/>
      <c r="M435" s="518"/>
      <c r="N435" s="518"/>
      <c r="O435" s="518"/>
      <c r="P435" s="518"/>
      <c r="Q435" s="518"/>
      <c r="R435" s="518"/>
      <c r="S435" s="518"/>
      <c r="T435" s="518"/>
      <c r="U435" s="518"/>
      <c r="V435" s="518"/>
      <c r="W435" s="518"/>
      <c r="X435" s="518"/>
      <c r="Y435" s="518"/>
      <c r="Z435" s="518"/>
      <c r="AA435" s="518"/>
    </row>
    <row r="436" spans="1:27" ht="15.75" x14ac:dyDescent="0.25">
      <c r="A436" s="518"/>
      <c r="B436" s="518"/>
      <c r="C436" s="809"/>
      <c r="D436" s="802"/>
      <c r="E436" s="564" t="s">
        <v>493</v>
      </c>
      <c r="F436" s="190"/>
      <c r="G436" s="190"/>
      <c r="H436" s="561"/>
      <c r="I436" s="561"/>
      <c r="J436" s="106"/>
      <c r="K436" s="106"/>
      <c r="L436" s="562"/>
      <c r="M436" s="518"/>
      <c r="N436" s="518"/>
      <c r="O436" s="518"/>
      <c r="P436" s="518"/>
      <c r="Q436" s="518"/>
      <c r="R436" s="518"/>
      <c r="S436" s="518"/>
      <c r="T436" s="518"/>
      <c r="U436" s="518"/>
      <c r="V436" s="518"/>
      <c r="W436" s="518"/>
      <c r="X436" s="518"/>
      <c r="Y436" s="518"/>
      <c r="Z436" s="518"/>
      <c r="AA436" s="518"/>
    </row>
    <row r="437" spans="1:27" ht="45" x14ac:dyDescent="0.25">
      <c r="A437" s="518"/>
      <c r="B437" s="518"/>
      <c r="C437" s="809"/>
      <c r="D437" s="803"/>
      <c r="E437" s="564" t="s">
        <v>494</v>
      </c>
      <c r="F437" s="190"/>
      <c r="G437" s="190"/>
      <c r="H437" s="561"/>
      <c r="I437" s="561"/>
      <c r="J437" s="106"/>
      <c r="K437" s="106"/>
      <c r="L437" s="562"/>
      <c r="M437" s="518"/>
      <c r="N437" s="518"/>
      <c r="O437" s="518"/>
      <c r="P437" s="518"/>
      <c r="Q437" s="518"/>
      <c r="R437" s="518"/>
      <c r="S437" s="518"/>
      <c r="T437" s="518"/>
      <c r="U437" s="518"/>
      <c r="V437" s="518"/>
      <c r="W437" s="518"/>
      <c r="X437" s="518"/>
      <c r="Y437" s="518"/>
      <c r="Z437" s="518"/>
      <c r="AA437" s="518"/>
    </row>
    <row r="438" spans="1:27" x14ac:dyDescent="0.25">
      <c r="A438" s="9"/>
      <c r="B438" s="9"/>
      <c r="C438" s="809"/>
      <c r="D438" s="804" t="s">
        <v>199</v>
      </c>
      <c r="E438" s="688"/>
      <c r="F438" s="190"/>
      <c r="G438" s="190"/>
      <c r="H438" s="9"/>
      <c r="I438" s="9"/>
      <c r="J438" s="9"/>
      <c r="K438" s="9"/>
      <c r="L438" s="9"/>
      <c r="M438" s="9"/>
      <c r="N438" s="9"/>
      <c r="O438" s="9"/>
      <c r="P438" s="9"/>
      <c r="Q438" s="9"/>
      <c r="R438" s="9"/>
      <c r="S438" s="9"/>
      <c r="T438" s="9"/>
      <c r="U438" s="9"/>
      <c r="V438" s="9"/>
      <c r="W438" s="9"/>
      <c r="X438" s="9"/>
      <c r="Y438" s="9"/>
      <c r="Z438" s="9"/>
      <c r="AA438" s="9"/>
    </row>
    <row r="439" spans="1:27" x14ac:dyDescent="0.25">
      <c r="A439" s="9"/>
      <c r="B439" s="9"/>
      <c r="C439" s="809"/>
      <c r="D439" s="804" t="s">
        <v>200</v>
      </c>
      <c r="E439" s="688"/>
      <c r="F439" s="190"/>
      <c r="G439" s="190"/>
      <c r="H439" s="9"/>
      <c r="I439" s="9"/>
      <c r="J439" s="9"/>
      <c r="K439" s="9"/>
      <c r="L439" s="9"/>
      <c r="M439" s="9"/>
      <c r="N439" s="9"/>
      <c r="O439" s="9"/>
      <c r="P439" s="9"/>
      <c r="Q439" s="9"/>
      <c r="R439" s="9"/>
      <c r="S439" s="9"/>
      <c r="T439" s="9"/>
      <c r="U439" s="9"/>
      <c r="V439" s="9"/>
      <c r="W439" s="9"/>
      <c r="X439" s="9"/>
      <c r="Y439" s="9"/>
      <c r="Z439" s="9"/>
      <c r="AA439" s="9"/>
    </row>
    <row r="440" spans="1:27" x14ac:dyDescent="0.25">
      <c r="A440" s="9"/>
      <c r="B440" s="9"/>
      <c r="C440" s="809"/>
      <c r="D440" s="804" t="s">
        <v>201</v>
      </c>
      <c r="E440" s="688"/>
      <c r="F440" s="190"/>
      <c r="G440" s="190"/>
      <c r="H440" s="9"/>
      <c r="I440" s="9"/>
      <c r="J440" s="9"/>
      <c r="K440" s="9"/>
      <c r="L440" s="9"/>
      <c r="M440" s="9"/>
      <c r="N440" s="9"/>
      <c r="O440" s="9"/>
      <c r="P440" s="9"/>
      <c r="Q440" s="9"/>
      <c r="R440" s="9"/>
      <c r="S440" s="9"/>
      <c r="T440" s="9"/>
      <c r="U440" s="9"/>
      <c r="V440" s="9"/>
      <c r="W440" s="9"/>
      <c r="X440" s="9"/>
      <c r="Y440" s="9"/>
      <c r="Z440" s="9"/>
      <c r="AA440" s="9"/>
    </row>
    <row r="441" spans="1:27" x14ac:dyDescent="0.25">
      <c r="A441" s="9"/>
      <c r="B441" s="9"/>
      <c r="C441" s="809"/>
      <c r="D441" s="804" t="s">
        <v>202</v>
      </c>
      <c r="E441" s="688"/>
      <c r="F441" s="190"/>
      <c r="G441" s="190"/>
      <c r="H441" s="9"/>
      <c r="I441" s="9"/>
      <c r="J441" s="9"/>
      <c r="K441" s="9"/>
      <c r="L441" s="9"/>
      <c r="M441" s="9"/>
      <c r="N441" s="9"/>
      <c r="O441" s="9"/>
      <c r="P441" s="9"/>
      <c r="Q441" s="9"/>
      <c r="R441" s="9"/>
      <c r="S441" s="9"/>
      <c r="T441" s="9"/>
      <c r="U441" s="9"/>
      <c r="V441" s="9"/>
      <c r="W441" s="9"/>
      <c r="X441" s="9"/>
      <c r="Y441" s="9"/>
      <c r="Z441" s="9"/>
      <c r="AA441" s="9"/>
    </row>
    <row r="442" spans="1:27" ht="15.75" thickBot="1" x14ac:dyDescent="0.3">
      <c r="A442" s="9"/>
      <c r="B442" s="9"/>
      <c r="C442" s="810"/>
      <c r="D442" s="805" t="s">
        <v>203</v>
      </c>
      <c r="E442" s="806"/>
      <c r="F442" s="191"/>
      <c r="G442" s="191"/>
      <c r="H442" s="9"/>
      <c r="I442" s="9"/>
      <c r="J442" s="9"/>
      <c r="K442" s="9"/>
      <c r="L442" s="9"/>
      <c r="M442" s="9"/>
      <c r="N442" s="9"/>
      <c r="O442" s="9"/>
      <c r="P442" s="9"/>
      <c r="Q442" s="9"/>
      <c r="R442" s="9"/>
      <c r="S442" s="9"/>
      <c r="T442" s="9"/>
      <c r="U442" s="9"/>
      <c r="V442" s="9"/>
      <c r="W442" s="9"/>
      <c r="X442" s="9"/>
      <c r="Y442" s="9"/>
      <c r="Z442" s="9"/>
      <c r="AA442" s="9"/>
    </row>
    <row r="443" spans="1:27" x14ac:dyDescent="0.25">
      <c r="A443" s="9"/>
      <c r="B443" s="9"/>
      <c r="C443" s="808">
        <f>C431+1</f>
        <v>37</v>
      </c>
      <c r="D443" s="807" t="s">
        <v>195</v>
      </c>
      <c r="E443" s="25" t="s">
        <v>196</v>
      </c>
      <c r="F443" s="190"/>
      <c r="G443" s="190"/>
      <c r="H443" s="9"/>
      <c r="I443" s="9"/>
      <c r="J443" s="9"/>
      <c r="K443" s="9"/>
      <c r="L443" s="9"/>
      <c r="M443" s="9"/>
      <c r="N443" s="9"/>
      <c r="O443" s="9"/>
      <c r="P443" s="9"/>
      <c r="Q443" s="9"/>
      <c r="R443" s="9"/>
      <c r="S443" s="9"/>
      <c r="T443" s="9"/>
      <c r="U443" s="9"/>
      <c r="V443" s="9"/>
      <c r="W443" s="9"/>
      <c r="X443" s="9"/>
      <c r="Y443" s="9"/>
      <c r="Z443" s="9"/>
      <c r="AA443" s="9"/>
    </row>
    <row r="444" spans="1:27" x14ac:dyDescent="0.25">
      <c r="A444" s="9"/>
      <c r="B444" s="9"/>
      <c r="C444" s="809"/>
      <c r="D444" s="690"/>
      <c r="E444" s="25" t="s">
        <v>197</v>
      </c>
      <c r="F444" s="190"/>
      <c r="G444" s="190"/>
      <c r="H444" s="9"/>
      <c r="I444" s="9"/>
      <c r="J444" s="9"/>
      <c r="K444" s="9"/>
      <c r="L444" s="9"/>
      <c r="M444" s="9"/>
      <c r="N444" s="9"/>
      <c r="O444" s="9"/>
      <c r="P444" s="9"/>
      <c r="Q444" s="9"/>
      <c r="R444" s="9"/>
      <c r="S444" s="9"/>
      <c r="T444" s="9"/>
      <c r="U444" s="9"/>
      <c r="V444" s="9"/>
      <c r="W444" s="9"/>
      <c r="X444" s="9"/>
      <c r="Y444" s="9"/>
      <c r="Z444" s="9"/>
      <c r="AA444" s="9"/>
    </row>
    <row r="445" spans="1:27" x14ac:dyDescent="0.25">
      <c r="A445" s="9"/>
      <c r="B445" s="9"/>
      <c r="C445" s="809"/>
      <c r="D445" s="807" t="s">
        <v>198</v>
      </c>
      <c r="E445" s="25" t="s">
        <v>196</v>
      </c>
      <c r="F445" s="190"/>
      <c r="G445" s="190"/>
      <c r="H445" s="9"/>
      <c r="I445" s="9"/>
      <c r="J445" s="9"/>
      <c r="K445" s="9"/>
      <c r="L445" s="9"/>
      <c r="M445" s="9"/>
      <c r="N445" s="9"/>
      <c r="O445" s="9"/>
      <c r="P445" s="9"/>
      <c r="Q445" s="9"/>
      <c r="R445" s="9"/>
      <c r="S445" s="9"/>
      <c r="T445" s="9"/>
      <c r="U445" s="9"/>
      <c r="V445" s="9"/>
      <c r="W445" s="9"/>
      <c r="X445" s="9"/>
      <c r="Y445" s="9"/>
      <c r="Z445" s="9"/>
      <c r="AA445" s="9"/>
    </row>
    <row r="446" spans="1:27" x14ac:dyDescent="0.25">
      <c r="A446" s="9"/>
      <c r="B446" s="9"/>
      <c r="C446" s="809"/>
      <c r="D446" s="690"/>
      <c r="E446" s="25" t="s">
        <v>197</v>
      </c>
      <c r="F446" s="190"/>
      <c r="G446" s="190"/>
      <c r="H446" s="9"/>
      <c r="I446" s="9"/>
      <c r="J446" s="9"/>
      <c r="K446" s="9"/>
      <c r="L446" s="9"/>
      <c r="M446" s="9"/>
      <c r="N446" s="9"/>
      <c r="O446" s="9"/>
      <c r="P446" s="9"/>
      <c r="Q446" s="9"/>
      <c r="R446" s="9"/>
      <c r="S446" s="9"/>
      <c r="T446" s="9"/>
      <c r="U446" s="9"/>
      <c r="V446" s="9"/>
      <c r="W446" s="9"/>
      <c r="X446" s="9"/>
      <c r="Y446" s="9"/>
      <c r="Z446" s="9"/>
      <c r="AA446" s="9"/>
    </row>
    <row r="447" spans="1:27" ht="30" x14ac:dyDescent="0.25">
      <c r="A447" s="518"/>
      <c r="B447" s="518"/>
      <c r="C447" s="809"/>
      <c r="D447" s="801" t="s">
        <v>491</v>
      </c>
      <c r="E447" s="563" t="s">
        <v>492</v>
      </c>
      <c r="F447" s="190"/>
      <c r="G447" s="190"/>
      <c r="H447" s="561"/>
      <c r="I447" s="561"/>
      <c r="J447" s="106"/>
      <c r="K447" s="106"/>
      <c r="L447" s="562"/>
      <c r="M447" s="518"/>
      <c r="N447" s="518"/>
      <c r="O447" s="518"/>
      <c r="P447" s="518"/>
      <c r="Q447" s="518"/>
      <c r="R447" s="518"/>
      <c r="S447" s="518"/>
      <c r="T447" s="518"/>
      <c r="U447" s="518"/>
      <c r="V447" s="518"/>
      <c r="W447" s="518"/>
      <c r="X447" s="518"/>
      <c r="Y447" s="518"/>
      <c r="Z447" s="518"/>
      <c r="AA447" s="518"/>
    </row>
    <row r="448" spans="1:27" ht="15.75" x14ac:dyDescent="0.25">
      <c r="A448" s="518"/>
      <c r="B448" s="518"/>
      <c r="C448" s="809"/>
      <c r="D448" s="802"/>
      <c r="E448" s="564" t="s">
        <v>493</v>
      </c>
      <c r="F448" s="190"/>
      <c r="G448" s="190"/>
      <c r="H448" s="561"/>
      <c r="I448" s="561"/>
      <c r="J448" s="106"/>
      <c r="K448" s="106"/>
      <c r="L448" s="562"/>
      <c r="M448" s="518"/>
      <c r="N448" s="518"/>
      <c r="O448" s="518"/>
      <c r="P448" s="518"/>
      <c r="Q448" s="518"/>
      <c r="R448" s="518"/>
      <c r="S448" s="518"/>
      <c r="T448" s="518"/>
      <c r="U448" s="518"/>
      <c r="V448" s="518"/>
      <c r="W448" s="518"/>
      <c r="X448" s="518"/>
      <c r="Y448" s="518"/>
      <c r="Z448" s="518"/>
      <c r="AA448" s="518"/>
    </row>
    <row r="449" spans="1:27" ht="45" x14ac:dyDescent="0.25">
      <c r="A449" s="518"/>
      <c r="B449" s="518"/>
      <c r="C449" s="809"/>
      <c r="D449" s="803"/>
      <c r="E449" s="564" t="s">
        <v>494</v>
      </c>
      <c r="F449" s="190"/>
      <c r="G449" s="190"/>
      <c r="H449" s="561"/>
      <c r="I449" s="561"/>
      <c r="J449" s="106"/>
      <c r="K449" s="106"/>
      <c r="L449" s="562"/>
      <c r="M449" s="518"/>
      <c r="N449" s="518"/>
      <c r="O449" s="518"/>
      <c r="P449" s="518"/>
      <c r="Q449" s="518"/>
      <c r="R449" s="518"/>
      <c r="S449" s="518"/>
      <c r="T449" s="518"/>
      <c r="U449" s="518"/>
      <c r="V449" s="518"/>
      <c r="W449" s="518"/>
      <c r="X449" s="518"/>
      <c r="Y449" s="518"/>
      <c r="Z449" s="518"/>
      <c r="AA449" s="518"/>
    </row>
    <row r="450" spans="1:27" x14ac:dyDescent="0.25">
      <c r="A450" s="9"/>
      <c r="B450" s="9"/>
      <c r="C450" s="809"/>
      <c r="D450" s="804" t="s">
        <v>199</v>
      </c>
      <c r="E450" s="688"/>
      <c r="F450" s="190"/>
      <c r="G450" s="190"/>
      <c r="H450" s="9"/>
      <c r="I450" s="9"/>
      <c r="J450" s="9"/>
      <c r="K450" s="9"/>
      <c r="L450" s="9"/>
      <c r="M450" s="9"/>
      <c r="N450" s="9"/>
      <c r="O450" s="9"/>
      <c r="P450" s="9"/>
      <c r="Q450" s="9"/>
      <c r="R450" s="9"/>
      <c r="S450" s="9"/>
      <c r="T450" s="9"/>
      <c r="U450" s="9"/>
      <c r="V450" s="9"/>
      <c r="W450" s="9"/>
      <c r="X450" s="9"/>
      <c r="Y450" s="9"/>
      <c r="Z450" s="9"/>
      <c r="AA450" s="9"/>
    </row>
    <row r="451" spans="1:27" x14ac:dyDescent="0.25">
      <c r="A451" s="9"/>
      <c r="B451" s="9"/>
      <c r="C451" s="809"/>
      <c r="D451" s="804" t="s">
        <v>200</v>
      </c>
      <c r="E451" s="688"/>
      <c r="F451" s="190"/>
      <c r="G451" s="190"/>
      <c r="H451" s="9"/>
      <c r="I451" s="9"/>
      <c r="J451" s="9"/>
      <c r="K451" s="9"/>
      <c r="L451" s="9"/>
      <c r="M451" s="9"/>
      <c r="N451" s="9"/>
      <c r="O451" s="9"/>
      <c r="P451" s="9"/>
      <c r="Q451" s="9"/>
      <c r="R451" s="9"/>
      <c r="S451" s="9"/>
      <c r="T451" s="9"/>
      <c r="U451" s="9"/>
      <c r="V451" s="9"/>
      <c r="W451" s="9"/>
      <c r="X451" s="9"/>
      <c r="Y451" s="9"/>
      <c r="Z451" s="9"/>
      <c r="AA451" s="9"/>
    </row>
    <row r="452" spans="1:27" x14ac:dyDescent="0.25">
      <c r="A452" s="9"/>
      <c r="B452" s="9"/>
      <c r="C452" s="809"/>
      <c r="D452" s="804" t="s">
        <v>201</v>
      </c>
      <c r="E452" s="688"/>
      <c r="F452" s="190"/>
      <c r="G452" s="190"/>
      <c r="H452" s="9"/>
      <c r="I452" s="9"/>
      <c r="J452" s="9"/>
      <c r="K452" s="9"/>
      <c r="L452" s="9"/>
      <c r="M452" s="9"/>
      <c r="N452" s="9"/>
      <c r="O452" s="9"/>
      <c r="P452" s="9"/>
      <c r="Q452" s="9"/>
      <c r="R452" s="9"/>
      <c r="S452" s="9"/>
      <c r="T452" s="9"/>
      <c r="U452" s="9"/>
      <c r="V452" s="9"/>
      <c r="W452" s="9"/>
      <c r="X452" s="9"/>
      <c r="Y452" s="9"/>
      <c r="Z452" s="9"/>
      <c r="AA452" s="9"/>
    </row>
    <row r="453" spans="1:27" x14ac:dyDescent="0.25">
      <c r="A453" s="9"/>
      <c r="B453" s="9"/>
      <c r="C453" s="809"/>
      <c r="D453" s="804" t="s">
        <v>202</v>
      </c>
      <c r="E453" s="688"/>
      <c r="F453" s="190"/>
      <c r="G453" s="190"/>
      <c r="H453" s="9"/>
      <c r="I453" s="9"/>
      <c r="J453" s="9"/>
      <c r="K453" s="9"/>
      <c r="L453" s="9"/>
      <c r="M453" s="9"/>
      <c r="N453" s="9"/>
      <c r="O453" s="9"/>
      <c r="P453" s="9"/>
      <c r="Q453" s="9"/>
      <c r="R453" s="9"/>
      <c r="S453" s="9"/>
      <c r="T453" s="9"/>
      <c r="U453" s="9"/>
      <c r="V453" s="9"/>
      <c r="W453" s="9"/>
      <c r="X453" s="9"/>
      <c r="Y453" s="9"/>
      <c r="Z453" s="9"/>
      <c r="AA453" s="9"/>
    </row>
    <row r="454" spans="1:27" ht="15.75" thickBot="1" x14ac:dyDescent="0.3">
      <c r="A454" s="9"/>
      <c r="B454" s="9"/>
      <c r="C454" s="810"/>
      <c r="D454" s="805" t="s">
        <v>203</v>
      </c>
      <c r="E454" s="806"/>
      <c r="F454" s="191"/>
      <c r="G454" s="191"/>
      <c r="H454" s="9"/>
      <c r="I454" s="9"/>
      <c r="J454" s="9"/>
      <c r="K454" s="9"/>
      <c r="L454" s="9"/>
      <c r="M454" s="9"/>
      <c r="N454" s="9"/>
      <c r="O454" s="9"/>
      <c r="P454" s="9"/>
      <c r="Q454" s="9"/>
      <c r="R454" s="9"/>
      <c r="S454" s="9"/>
      <c r="T454" s="9"/>
      <c r="U454" s="9"/>
      <c r="V454" s="9"/>
      <c r="W454" s="9"/>
      <c r="X454" s="9"/>
      <c r="Y454" s="9"/>
      <c r="Z454" s="9"/>
      <c r="AA454" s="9"/>
    </row>
    <row r="455" spans="1:27" x14ac:dyDescent="0.25">
      <c r="A455" s="9"/>
      <c r="B455" s="9"/>
      <c r="C455" s="808">
        <f>C443+1</f>
        <v>38</v>
      </c>
      <c r="D455" s="807" t="s">
        <v>195</v>
      </c>
      <c r="E455" s="25" t="s">
        <v>196</v>
      </c>
      <c r="F455" s="190"/>
      <c r="G455" s="190"/>
      <c r="H455" s="9"/>
      <c r="I455" s="9"/>
      <c r="J455" s="9"/>
      <c r="K455" s="9"/>
      <c r="L455" s="9"/>
      <c r="M455" s="9"/>
      <c r="N455" s="9"/>
      <c r="O455" s="9"/>
      <c r="P455" s="9"/>
      <c r="Q455" s="9"/>
      <c r="R455" s="9"/>
      <c r="S455" s="9"/>
      <c r="T455" s="9"/>
      <c r="U455" s="9"/>
      <c r="V455" s="9"/>
      <c r="W455" s="9"/>
      <c r="X455" s="9"/>
      <c r="Y455" s="9"/>
      <c r="Z455" s="9"/>
      <c r="AA455" s="9"/>
    </row>
    <row r="456" spans="1:27" x14ac:dyDescent="0.25">
      <c r="A456" s="9"/>
      <c r="B456" s="9"/>
      <c r="C456" s="809"/>
      <c r="D456" s="690"/>
      <c r="E456" s="25" t="s">
        <v>197</v>
      </c>
      <c r="F456" s="190"/>
      <c r="G456" s="190"/>
      <c r="H456" s="9"/>
      <c r="I456" s="9"/>
      <c r="J456" s="9"/>
      <c r="K456" s="9"/>
      <c r="L456" s="9"/>
      <c r="M456" s="9"/>
      <c r="N456" s="9"/>
      <c r="O456" s="9"/>
      <c r="P456" s="9"/>
      <c r="Q456" s="9"/>
      <c r="R456" s="9"/>
      <c r="S456" s="9"/>
      <c r="T456" s="9"/>
      <c r="U456" s="9"/>
      <c r="V456" s="9"/>
      <c r="W456" s="9"/>
      <c r="X456" s="9"/>
      <c r="Y456" s="9"/>
      <c r="Z456" s="9"/>
      <c r="AA456" s="9"/>
    </row>
    <row r="457" spans="1:27" x14ac:dyDescent="0.25">
      <c r="A457" s="9"/>
      <c r="B457" s="9"/>
      <c r="C457" s="809"/>
      <c r="D457" s="807" t="s">
        <v>198</v>
      </c>
      <c r="E457" s="25" t="s">
        <v>196</v>
      </c>
      <c r="F457" s="190"/>
      <c r="G457" s="190"/>
      <c r="H457" s="9"/>
      <c r="I457" s="9"/>
      <c r="J457" s="9"/>
      <c r="K457" s="9"/>
      <c r="L457" s="9"/>
      <c r="M457" s="9"/>
      <c r="N457" s="9"/>
      <c r="O457" s="9"/>
      <c r="P457" s="9"/>
      <c r="Q457" s="9"/>
      <c r="R457" s="9"/>
      <c r="S457" s="9"/>
      <c r="T457" s="9"/>
      <c r="U457" s="9"/>
      <c r="V457" s="9"/>
      <c r="W457" s="9"/>
      <c r="X457" s="9"/>
      <c r="Y457" s="9"/>
      <c r="Z457" s="9"/>
      <c r="AA457" s="9"/>
    </row>
    <row r="458" spans="1:27" x14ac:dyDescent="0.25">
      <c r="A458" s="9"/>
      <c r="B458" s="9"/>
      <c r="C458" s="809"/>
      <c r="D458" s="690"/>
      <c r="E458" s="25" t="s">
        <v>197</v>
      </c>
      <c r="F458" s="190"/>
      <c r="G458" s="190"/>
      <c r="H458" s="9"/>
      <c r="I458" s="9"/>
      <c r="J458" s="9"/>
      <c r="K458" s="9"/>
      <c r="L458" s="9"/>
      <c r="M458" s="9"/>
      <c r="N458" s="9"/>
      <c r="O458" s="9"/>
      <c r="P458" s="9"/>
      <c r="Q458" s="9"/>
      <c r="R458" s="9"/>
      <c r="S458" s="9"/>
      <c r="T458" s="9"/>
      <c r="U458" s="9"/>
      <c r="V458" s="9"/>
      <c r="W458" s="9"/>
      <c r="X458" s="9"/>
      <c r="Y458" s="9"/>
      <c r="Z458" s="9"/>
      <c r="AA458" s="9"/>
    </row>
    <row r="459" spans="1:27" ht="30" x14ac:dyDescent="0.25">
      <c r="A459" s="518"/>
      <c r="B459" s="518"/>
      <c r="C459" s="809"/>
      <c r="D459" s="801" t="s">
        <v>491</v>
      </c>
      <c r="E459" s="563" t="s">
        <v>492</v>
      </c>
      <c r="F459" s="190"/>
      <c r="G459" s="190"/>
      <c r="H459" s="561"/>
      <c r="I459" s="561"/>
      <c r="J459" s="106"/>
      <c r="K459" s="106"/>
      <c r="L459" s="562"/>
      <c r="M459" s="518"/>
      <c r="N459" s="518"/>
      <c r="O459" s="518"/>
      <c r="P459" s="518"/>
      <c r="Q459" s="518"/>
      <c r="R459" s="518"/>
      <c r="S459" s="518"/>
      <c r="T459" s="518"/>
      <c r="U459" s="518"/>
      <c r="V459" s="518"/>
      <c r="W459" s="518"/>
      <c r="X459" s="518"/>
      <c r="Y459" s="518"/>
      <c r="Z459" s="518"/>
      <c r="AA459" s="518"/>
    </row>
    <row r="460" spans="1:27" ht="15.75" x14ac:dyDescent="0.25">
      <c r="A460" s="518"/>
      <c r="B460" s="518"/>
      <c r="C460" s="809"/>
      <c r="D460" s="802"/>
      <c r="E460" s="564" t="s">
        <v>493</v>
      </c>
      <c r="F460" s="190"/>
      <c r="G460" s="190"/>
      <c r="H460" s="561"/>
      <c r="I460" s="561"/>
      <c r="J460" s="106"/>
      <c r="K460" s="106"/>
      <c r="L460" s="562"/>
      <c r="M460" s="518"/>
      <c r="N460" s="518"/>
      <c r="O460" s="518"/>
      <c r="P460" s="518"/>
      <c r="Q460" s="518"/>
      <c r="R460" s="518"/>
      <c r="S460" s="518"/>
      <c r="T460" s="518"/>
      <c r="U460" s="518"/>
      <c r="V460" s="518"/>
      <c r="W460" s="518"/>
      <c r="X460" s="518"/>
      <c r="Y460" s="518"/>
      <c r="Z460" s="518"/>
      <c r="AA460" s="518"/>
    </row>
    <row r="461" spans="1:27" ht="45" x14ac:dyDescent="0.25">
      <c r="A461" s="518"/>
      <c r="B461" s="518"/>
      <c r="C461" s="809"/>
      <c r="D461" s="803"/>
      <c r="E461" s="564" t="s">
        <v>494</v>
      </c>
      <c r="F461" s="190"/>
      <c r="G461" s="190"/>
      <c r="H461" s="561"/>
      <c r="I461" s="561"/>
      <c r="J461" s="106"/>
      <c r="K461" s="106"/>
      <c r="L461" s="562"/>
      <c r="M461" s="518"/>
      <c r="N461" s="518"/>
      <c r="O461" s="518"/>
      <c r="P461" s="518"/>
      <c r="Q461" s="518"/>
      <c r="R461" s="518"/>
      <c r="S461" s="518"/>
      <c r="T461" s="518"/>
      <c r="U461" s="518"/>
      <c r="V461" s="518"/>
      <c r="W461" s="518"/>
      <c r="X461" s="518"/>
      <c r="Y461" s="518"/>
      <c r="Z461" s="518"/>
      <c r="AA461" s="518"/>
    </row>
    <row r="462" spans="1:27" x14ac:dyDescent="0.25">
      <c r="A462" s="9"/>
      <c r="B462" s="9"/>
      <c r="C462" s="809"/>
      <c r="D462" s="804" t="s">
        <v>199</v>
      </c>
      <c r="E462" s="688"/>
      <c r="F462" s="190"/>
      <c r="G462" s="190"/>
      <c r="H462" s="9"/>
      <c r="I462" s="9"/>
      <c r="J462" s="9"/>
      <c r="K462" s="9"/>
      <c r="L462" s="9"/>
      <c r="M462" s="9"/>
      <c r="N462" s="9"/>
      <c r="O462" s="9"/>
      <c r="P462" s="9"/>
      <c r="Q462" s="9"/>
      <c r="R462" s="9"/>
      <c r="S462" s="9"/>
      <c r="T462" s="9"/>
      <c r="U462" s="9"/>
      <c r="V462" s="9"/>
      <c r="W462" s="9"/>
      <c r="X462" s="9"/>
      <c r="Y462" s="9"/>
      <c r="Z462" s="9"/>
      <c r="AA462" s="9"/>
    </row>
    <row r="463" spans="1:27" x14ac:dyDescent="0.25">
      <c r="A463" s="9"/>
      <c r="B463" s="9"/>
      <c r="C463" s="809"/>
      <c r="D463" s="804" t="s">
        <v>200</v>
      </c>
      <c r="E463" s="688"/>
      <c r="F463" s="190"/>
      <c r="G463" s="190"/>
      <c r="H463" s="9"/>
      <c r="I463" s="9"/>
      <c r="J463" s="9"/>
      <c r="K463" s="9"/>
      <c r="L463" s="9"/>
      <c r="M463" s="9"/>
      <c r="N463" s="9"/>
      <c r="O463" s="9"/>
      <c r="P463" s="9"/>
      <c r="Q463" s="9"/>
      <c r="R463" s="9"/>
      <c r="S463" s="9"/>
      <c r="T463" s="9"/>
      <c r="U463" s="9"/>
      <c r="V463" s="9"/>
      <c r="W463" s="9"/>
      <c r="X463" s="9"/>
      <c r="Y463" s="9"/>
      <c r="Z463" s="9"/>
      <c r="AA463" s="9"/>
    </row>
    <row r="464" spans="1:27" x14ac:dyDescent="0.25">
      <c r="A464" s="9"/>
      <c r="B464" s="9"/>
      <c r="C464" s="809"/>
      <c r="D464" s="804" t="s">
        <v>201</v>
      </c>
      <c r="E464" s="688"/>
      <c r="F464" s="190"/>
      <c r="G464" s="190"/>
      <c r="H464" s="9"/>
      <c r="I464" s="9"/>
      <c r="J464" s="9"/>
      <c r="K464" s="9"/>
      <c r="L464" s="9"/>
      <c r="M464" s="9"/>
      <c r="N464" s="9"/>
      <c r="O464" s="9"/>
      <c r="P464" s="9"/>
      <c r="Q464" s="9"/>
      <c r="R464" s="9"/>
      <c r="S464" s="9"/>
      <c r="T464" s="9"/>
      <c r="U464" s="9"/>
      <c r="V464" s="9"/>
      <c r="W464" s="9"/>
      <c r="X464" s="9"/>
      <c r="Y464" s="9"/>
      <c r="Z464" s="9"/>
      <c r="AA464" s="9"/>
    </row>
    <row r="465" spans="1:27" x14ac:dyDescent="0.25">
      <c r="A465" s="9"/>
      <c r="B465" s="9"/>
      <c r="C465" s="809"/>
      <c r="D465" s="804" t="s">
        <v>202</v>
      </c>
      <c r="E465" s="688"/>
      <c r="F465" s="190"/>
      <c r="G465" s="190"/>
      <c r="H465" s="9"/>
      <c r="I465" s="9"/>
      <c r="J465" s="9"/>
      <c r="K465" s="9"/>
      <c r="L465" s="9"/>
      <c r="M465" s="9"/>
      <c r="N465" s="9"/>
      <c r="O465" s="9"/>
      <c r="P465" s="9"/>
      <c r="Q465" s="9"/>
      <c r="R465" s="9"/>
      <c r="S465" s="9"/>
      <c r="T465" s="9"/>
      <c r="U465" s="9"/>
      <c r="V465" s="9"/>
      <c r="W465" s="9"/>
      <c r="X465" s="9"/>
      <c r="Y465" s="9"/>
      <c r="Z465" s="9"/>
      <c r="AA465" s="9"/>
    </row>
    <row r="466" spans="1:27" ht="15.75" thickBot="1" x14ac:dyDescent="0.3">
      <c r="A466" s="9"/>
      <c r="B466" s="9"/>
      <c r="C466" s="810"/>
      <c r="D466" s="805" t="s">
        <v>203</v>
      </c>
      <c r="E466" s="806"/>
      <c r="F466" s="191"/>
      <c r="G466" s="191"/>
      <c r="H466" s="9"/>
      <c r="I466" s="9"/>
      <c r="J466" s="9"/>
      <c r="K466" s="9"/>
      <c r="L466" s="9"/>
      <c r="M466" s="9"/>
      <c r="N466" s="9"/>
      <c r="O466" s="9"/>
      <c r="P466" s="9"/>
      <c r="Q466" s="9"/>
      <c r="R466" s="9"/>
      <c r="S466" s="9"/>
      <c r="T466" s="9"/>
      <c r="U466" s="9"/>
      <c r="V466" s="9"/>
      <c r="W466" s="9"/>
      <c r="X466" s="9"/>
      <c r="Y466" s="9"/>
      <c r="Z466" s="9"/>
      <c r="AA466" s="9"/>
    </row>
    <row r="467" spans="1:27" x14ac:dyDescent="0.25">
      <c r="A467" s="9"/>
      <c r="B467" s="9"/>
      <c r="C467" s="808">
        <f>C455+1</f>
        <v>39</v>
      </c>
      <c r="D467" s="807" t="s">
        <v>195</v>
      </c>
      <c r="E467" s="25" t="s">
        <v>196</v>
      </c>
      <c r="F467" s="190"/>
      <c r="G467" s="190"/>
      <c r="H467" s="9"/>
      <c r="I467" s="9"/>
      <c r="J467" s="9"/>
      <c r="K467" s="9"/>
      <c r="L467" s="9"/>
      <c r="M467" s="9"/>
      <c r="N467" s="9"/>
      <c r="O467" s="9"/>
      <c r="P467" s="9"/>
      <c r="Q467" s="9"/>
      <c r="R467" s="9"/>
      <c r="S467" s="9"/>
      <c r="T467" s="9"/>
      <c r="U467" s="9"/>
      <c r="V467" s="9"/>
      <c r="W467" s="9"/>
      <c r="X467" s="9"/>
      <c r="Y467" s="9"/>
      <c r="Z467" s="9"/>
      <c r="AA467" s="9"/>
    </row>
    <row r="468" spans="1:27" x14ac:dyDescent="0.25">
      <c r="A468" s="9"/>
      <c r="B468" s="9"/>
      <c r="C468" s="809"/>
      <c r="D468" s="690"/>
      <c r="E468" s="25" t="s">
        <v>197</v>
      </c>
      <c r="F468" s="190"/>
      <c r="G468" s="190"/>
      <c r="H468" s="9"/>
      <c r="I468" s="9"/>
      <c r="J468" s="9"/>
      <c r="K468" s="9"/>
      <c r="L468" s="9"/>
      <c r="M468" s="9"/>
      <c r="N468" s="9"/>
      <c r="O468" s="9"/>
      <c r="P468" s="9"/>
      <c r="Q468" s="9"/>
      <c r="R468" s="9"/>
      <c r="S468" s="9"/>
      <c r="T468" s="9"/>
      <c r="U468" s="9"/>
      <c r="V468" s="9"/>
      <c r="W468" s="9"/>
      <c r="X468" s="9"/>
      <c r="Y468" s="9"/>
      <c r="Z468" s="9"/>
      <c r="AA468" s="9"/>
    </row>
    <row r="469" spans="1:27" x14ac:dyDescent="0.25">
      <c r="A469" s="9"/>
      <c r="B469" s="9"/>
      <c r="C469" s="809"/>
      <c r="D469" s="807" t="s">
        <v>198</v>
      </c>
      <c r="E469" s="25" t="s">
        <v>196</v>
      </c>
      <c r="F469" s="190"/>
      <c r="G469" s="190"/>
      <c r="H469" s="9"/>
      <c r="I469" s="9"/>
      <c r="J469" s="9"/>
      <c r="K469" s="9"/>
      <c r="L469" s="9"/>
      <c r="M469" s="9"/>
      <c r="N469" s="9"/>
      <c r="O469" s="9"/>
      <c r="P469" s="9"/>
      <c r="Q469" s="9"/>
      <c r="R469" s="9"/>
      <c r="S469" s="9"/>
      <c r="T469" s="9"/>
      <c r="U469" s="9"/>
      <c r="V469" s="9"/>
      <c r="W469" s="9"/>
      <c r="X469" s="9"/>
      <c r="Y469" s="9"/>
      <c r="Z469" s="9"/>
      <c r="AA469" s="9"/>
    </row>
    <row r="470" spans="1:27" x14ac:dyDescent="0.25">
      <c r="A470" s="9"/>
      <c r="B470" s="9"/>
      <c r="C470" s="809"/>
      <c r="D470" s="690"/>
      <c r="E470" s="25" t="s">
        <v>197</v>
      </c>
      <c r="F470" s="190"/>
      <c r="G470" s="190"/>
      <c r="H470" s="9"/>
      <c r="I470" s="9"/>
      <c r="J470" s="9"/>
      <c r="K470" s="9"/>
      <c r="L470" s="9"/>
      <c r="M470" s="9"/>
      <c r="N470" s="9"/>
      <c r="O470" s="9"/>
      <c r="P470" s="9"/>
      <c r="Q470" s="9"/>
      <c r="R470" s="9"/>
      <c r="S470" s="9"/>
      <c r="T470" s="9"/>
      <c r="U470" s="9"/>
      <c r="V470" s="9"/>
      <c r="W470" s="9"/>
      <c r="X470" s="9"/>
      <c r="Y470" s="9"/>
      <c r="Z470" s="9"/>
      <c r="AA470" s="9"/>
    </row>
    <row r="471" spans="1:27" ht="30" x14ac:dyDescent="0.25">
      <c r="A471" s="518"/>
      <c r="B471" s="518"/>
      <c r="C471" s="809"/>
      <c r="D471" s="801" t="s">
        <v>491</v>
      </c>
      <c r="E471" s="563" t="s">
        <v>492</v>
      </c>
      <c r="F471" s="190"/>
      <c r="G471" s="190"/>
      <c r="H471" s="561"/>
      <c r="I471" s="561"/>
      <c r="J471" s="106"/>
      <c r="K471" s="106"/>
      <c r="L471" s="562"/>
      <c r="M471" s="518"/>
      <c r="N471" s="518"/>
      <c r="O471" s="518"/>
      <c r="P471" s="518"/>
      <c r="Q471" s="518"/>
      <c r="R471" s="518"/>
      <c r="S471" s="518"/>
      <c r="T471" s="518"/>
      <c r="U471" s="518"/>
      <c r="V471" s="518"/>
      <c r="W471" s="518"/>
      <c r="X471" s="518"/>
      <c r="Y471" s="518"/>
      <c r="Z471" s="518"/>
      <c r="AA471" s="518"/>
    </row>
    <row r="472" spans="1:27" ht="15.75" x14ac:dyDescent="0.25">
      <c r="A472" s="518"/>
      <c r="B472" s="518"/>
      <c r="C472" s="809"/>
      <c r="D472" s="802"/>
      <c r="E472" s="564" t="s">
        <v>493</v>
      </c>
      <c r="F472" s="190"/>
      <c r="G472" s="190"/>
      <c r="H472" s="561"/>
      <c r="I472" s="561"/>
      <c r="J472" s="106"/>
      <c r="K472" s="106"/>
      <c r="L472" s="562"/>
      <c r="M472" s="518"/>
      <c r="N472" s="518"/>
      <c r="O472" s="518"/>
      <c r="P472" s="518"/>
      <c r="Q472" s="518"/>
      <c r="R472" s="518"/>
      <c r="S472" s="518"/>
      <c r="T472" s="518"/>
      <c r="U472" s="518"/>
      <c r="V472" s="518"/>
      <c r="W472" s="518"/>
      <c r="X472" s="518"/>
      <c r="Y472" s="518"/>
      <c r="Z472" s="518"/>
      <c r="AA472" s="518"/>
    </row>
    <row r="473" spans="1:27" ht="45" x14ac:dyDescent="0.25">
      <c r="A473" s="518"/>
      <c r="B473" s="518"/>
      <c r="C473" s="809"/>
      <c r="D473" s="803"/>
      <c r="E473" s="564" t="s">
        <v>494</v>
      </c>
      <c r="F473" s="190"/>
      <c r="G473" s="190"/>
      <c r="H473" s="561"/>
      <c r="I473" s="561"/>
      <c r="J473" s="106"/>
      <c r="K473" s="106"/>
      <c r="L473" s="562"/>
      <c r="M473" s="518"/>
      <c r="N473" s="518"/>
      <c r="O473" s="518"/>
      <c r="P473" s="518"/>
      <c r="Q473" s="518"/>
      <c r="R473" s="518"/>
      <c r="S473" s="518"/>
      <c r="T473" s="518"/>
      <c r="U473" s="518"/>
      <c r="V473" s="518"/>
      <c r="W473" s="518"/>
      <c r="X473" s="518"/>
      <c r="Y473" s="518"/>
      <c r="Z473" s="518"/>
      <c r="AA473" s="518"/>
    </row>
    <row r="474" spans="1:27" x14ac:dyDescent="0.25">
      <c r="A474" s="9"/>
      <c r="B474" s="9"/>
      <c r="C474" s="809"/>
      <c r="D474" s="804" t="s">
        <v>199</v>
      </c>
      <c r="E474" s="688"/>
      <c r="F474" s="190"/>
      <c r="G474" s="190"/>
      <c r="H474" s="9"/>
      <c r="I474" s="9"/>
      <c r="J474" s="9"/>
      <c r="K474" s="9"/>
      <c r="L474" s="9"/>
      <c r="M474" s="9"/>
      <c r="N474" s="9"/>
      <c r="O474" s="9"/>
      <c r="P474" s="9"/>
      <c r="Q474" s="9"/>
      <c r="R474" s="9"/>
      <c r="S474" s="9"/>
      <c r="T474" s="9"/>
      <c r="U474" s="9"/>
      <c r="V474" s="9"/>
      <c r="W474" s="9"/>
      <c r="X474" s="9"/>
      <c r="Y474" s="9"/>
      <c r="Z474" s="9"/>
      <c r="AA474" s="9"/>
    </row>
    <row r="475" spans="1:27" x14ac:dyDescent="0.25">
      <c r="A475" s="9"/>
      <c r="B475" s="9"/>
      <c r="C475" s="809"/>
      <c r="D475" s="804" t="s">
        <v>200</v>
      </c>
      <c r="E475" s="688"/>
      <c r="F475" s="190"/>
      <c r="G475" s="190"/>
      <c r="H475" s="9"/>
      <c r="I475" s="9"/>
      <c r="J475" s="9"/>
      <c r="K475" s="9"/>
      <c r="L475" s="9"/>
      <c r="M475" s="9"/>
      <c r="N475" s="9"/>
      <c r="O475" s="9"/>
      <c r="P475" s="9"/>
      <c r="Q475" s="9"/>
      <c r="R475" s="9"/>
      <c r="S475" s="9"/>
      <c r="T475" s="9"/>
      <c r="U475" s="9"/>
      <c r="V475" s="9"/>
      <c r="W475" s="9"/>
      <c r="X475" s="9"/>
      <c r="Y475" s="9"/>
      <c r="Z475" s="9"/>
      <c r="AA475" s="9"/>
    </row>
    <row r="476" spans="1:27" x14ac:dyDescent="0.25">
      <c r="A476" s="9"/>
      <c r="B476" s="9"/>
      <c r="C476" s="809"/>
      <c r="D476" s="804" t="s">
        <v>201</v>
      </c>
      <c r="E476" s="688"/>
      <c r="F476" s="190"/>
      <c r="G476" s="190"/>
      <c r="H476" s="9"/>
      <c r="I476" s="9"/>
      <c r="J476" s="9"/>
      <c r="K476" s="9"/>
      <c r="L476" s="9"/>
      <c r="M476" s="9"/>
      <c r="N476" s="9"/>
      <c r="O476" s="9"/>
      <c r="P476" s="9"/>
      <c r="Q476" s="9"/>
      <c r="R476" s="9"/>
      <c r="S476" s="9"/>
      <c r="T476" s="9"/>
      <c r="U476" s="9"/>
      <c r="V476" s="9"/>
      <c r="W476" s="9"/>
      <c r="X476" s="9"/>
      <c r="Y476" s="9"/>
      <c r="Z476" s="9"/>
      <c r="AA476" s="9"/>
    </row>
    <row r="477" spans="1:27" x14ac:dyDescent="0.25">
      <c r="A477" s="9"/>
      <c r="B477" s="9"/>
      <c r="C477" s="809"/>
      <c r="D477" s="804" t="s">
        <v>202</v>
      </c>
      <c r="E477" s="688"/>
      <c r="F477" s="190"/>
      <c r="G477" s="190"/>
      <c r="H477" s="9"/>
      <c r="I477" s="9"/>
      <c r="J477" s="9"/>
      <c r="K477" s="9"/>
      <c r="L477" s="9"/>
      <c r="M477" s="9"/>
      <c r="N477" s="9"/>
      <c r="O477" s="9"/>
      <c r="P477" s="9"/>
      <c r="Q477" s="9"/>
      <c r="R477" s="9"/>
      <c r="S477" s="9"/>
      <c r="T477" s="9"/>
      <c r="U477" s="9"/>
      <c r="V477" s="9"/>
      <c r="W477" s="9"/>
      <c r="X477" s="9"/>
      <c r="Y477" s="9"/>
      <c r="Z477" s="9"/>
      <c r="AA477" s="9"/>
    </row>
    <row r="478" spans="1:27" ht="15.75" thickBot="1" x14ac:dyDescent="0.3">
      <c r="A478" s="9"/>
      <c r="B478" s="9"/>
      <c r="C478" s="810"/>
      <c r="D478" s="805" t="s">
        <v>203</v>
      </c>
      <c r="E478" s="806"/>
      <c r="F478" s="191"/>
      <c r="G478" s="191"/>
      <c r="H478" s="9"/>
      <c r="I478" s="9"/>
      <c r="J478" s="9"/>
      <c r="K478" s="9"/>
      <c r="L478" s="9"/>
      <c r="M478" s="9"/>
      <c r="N478" s="9"/>
      <c r="O478" s="9"/>
      <c r="P478" s="9"/>
      <c r="Q478" s="9"/>
      <c r="R478" s="9"/>
      <c r="S478" s="9"/>
      <c r="T478" s="9"/>
      <c r="U478" s="9"/>
      <c r="V478" s="9"/>
      <c r="W478" s="9"/>
      <c r="X478" s="9"/>
      <c r="Y478" s="9"/>
      <c r="Z478" s="9"/>
      <c r="AA478" s="9"/>
    </row>
    <row r="479" spans="1:27" x14ac:dyDescent="0.25">
      <c r="A479" s="9"/>
      <c r="B479" s="9"/>
      <c r="C479" s="808">
        <f>C467+1</f>
        <v>40</v>
      </c>
      <c r="D479" s="807" t="s">
        <v>195</v>
      </c>
      <c r="E479" s="25" t="s">
        <v>196</v>
      </c>
      <c r="F479" s="190"/>
      <c r="G479" s="190"/>
      <c r="H479" s="9"/>
      <c r="I479" s="9"/>
      <c r="J479" s="9"/>
      <c r="K479" s="9"/>
      <c r="L479" s="9"/>
      <c r="M479" s="9"/>
      <c r="N479" s="9"/>
      <c r="O479" s="9"/>
      <c r="P479" s="9"/>
      <c r="Q479" s="9"/>
      <c r="R479" s="9"/>
      <c r="S479" s="9"/>
      <c r="T479" s="9"/>
      <c r="U479" s="9"/>
      <c r="V479" s="9"/>
      <c r="W479" s="9"/>
      <c r="X479" s="9"/>
      <c r="Y479" s="9"/>
      <c r="Z479" s="9"/>
      <c r="AA479" s="9"/>
    </row>
    <row r="480" spans="1:27" x14ac:dyDescent="0.25">
      <c r="A480" s="9"/>
      <c r="B480" s="9"/>
      <c r="C480" s="809"/>
      <c r="D480" s="690"/>
      <c r="E480" s="25" t="s">
        <v>197</v>
      </c>
      <c r="F480" s="190"/>
      <c r="G480" s="190"/>
      <c r="H480" s="9"/>
      <c r="I480" s="9"/>
      <c r="J480" s="9"/>
      <c r="K480" s="9"/>
      <c r="L480" s="9"/>
      <c r="M480" s="9"/>
      <c r="N480" s="9"/>
      <c r="O480" s="9"/>
      <c r="P480" s="9"/>
      <c r="Q480" s="9"/>
      <c r="R480" s="9"/>
      <c r="S480" s="9"/>
      <c r="T480" s="9"/>
      <c r="U480" s="9"/>
      <c r="V480" s="9"/>
      <c r="W480" s="9"/>
      <c r="X480" s="9"/>
      <c r="Y480" s="9"/>
      <c r="Z480" s="9"/>
      <c r="AA480" s="9"/>
    </row>
    <row r="481" spans="1:27" x14ac:dyDescent="0.25">
      <c r="A481" s="9"/>
      <c r="B481" s="9"/>
      <c r="C481" s="809"/>
      <c r="D481" s="807" t="s">
        <v>198</v>
      </c>
      <c r="E481" s="25" t="s">
        <v>196</v>
      </c>
      <c r="F481" s="190"/>
      <c r="G481" s="190"/>
      <c r="H481" s="9"/>
      <c r="I481" s="9"/>
      <c r="J481" s="9"/>
      <c r="K481" s="9"/>
      <c r="L481" s="9"/>
      <c r="M481" s="9"/>
      <c r="N481" s="9"/>
      <c r="O481" s="9"/>
      <c r="P481" s="9"/>
      <c r="Q481" s="9"/>
      <c r="R481" s="9"/>
      <c r="S481" s="9"/>
      <c r="T481" s="9"/>
      <c r="U481" s="9"/>
      <c r="V481" s="9"/>
      <c r="W481" s="9"/>
      <c r="X481" s="9"/>
      <c r="Y481" s="9"/>
      <c r="Z481" s="9"/>
      <c r="AA481" s="9"/>
    </row>
    <row r="482" spans="1:27" x14ac:dyDescent="0.25">
      <c r="A482" s="9"/>
      <c r="B482" s="9"/>
      <c r="C482" s="809"/>
      <c r="D482" s="690"/>
      <c r="E482" s="25" t="s">
        <v>197</v>
      </c>
      <c r="F482" s="190"/>
      <c r="G482" s="190"/>
      <c r="H482" s="9"/>
      <c r="I482" s="9"/>
      <c r="J482" s="9"/>
      <c r="K482" s="9"/>
      <c r="L482" s="9"/>
      <c r="M482" s="9"/>
      <c r="N482" s="9"/>
      <c r="O482" s="9"/>
      <c r="P482" s="9"/>
      <c r="Q482" s="9"/>
      <c r="R482" s="9"/>
      <c r="S482" s="9"/>
      <c r="T482" s="9"/>
      <c r="U482" s="9"/>
      <c r="V482" s="9"/>
      <c r="W482" s="9"/>
      <c r="X482" s="9"/>
      <c r="Y482" s="9"/>
      <c r="Z482" s="9"/>
      <c r="AA482" s="9"/>
    </row>
    <row r="483" spans="1:27" ht="30" x14ac:dyDescent="0.25">
      <c r="A483" s="518"/>
      <c r="B483" s="518"/>
      <c r="C483" s="809"/>
      <c r="D483" s="801" t="s">
        <v>491</v>
      </c>
      <c r="E483" s="563" t="s">
        <v>492</v>
      </c>
      <c r="F483" s="190"/>
      <c r="G483" s="190"/>
      <c r="H483" s="561"/>
      <c r="I483" s="561"/>
      <c r="J483" s="106"/>
      <c r="K483" s="106"/>
      <c r="L483" s="562"/>
      <c r="M483" s="518"/>
      <c r="N483" s="518"/>
      <c r="O483" s="518"/>
      <c r="P483" s="518"/>
      <c r="Q483" s="518"/>
      <c r="R483" s="518"/>
      <c r="S483" s="518"/>
      <c r="T483" s="518"/>
      <c r="U483" s="518"/>
      <c r="V483" s="518"/>
      <c r="W483" s="518"/>
      <c r="X483" s="518"/>
      <c r="Y483" s="518"/>
      <c r="Z483" s="518"/>
      <c r="AA483" s="518"/>
    </row>
    <row r="484" spans="1:27" ht="15.75" x14ac:dyDescent="0.25">
      <c r="A484" s="518"/>
      <c r="B484" s="518"/>
      <c r="C484" s="809"/>
      <c r="D484" s="802"/>
      <c r="E484" s="564" t="s">
        <v>493</v>
      </c>
      <c r="F484" s="190"/>
      <c r="G484" s="190"/>
      <c r="H484" s="561"/>
      <c r="I484" s="561"/>
      <c r="J484" s="106"/>
      <c r="K484" s="106"/>
      <c r="L484" s="562"/>
      <c r="M484" s="518"/>
      <c r="N484" s="518"/>
      <c r="O484" s="518"/>
      <c r="P484" s="518"/>
      <c r="Q484" s="518"/>
      <c r="R484" s="518"/>
      <c r="S484" s="518"/>
      <c r="T484" s="518"/>
      <c r="U484" s="518"/>
      <c r="V484" s="518"/>
      <c r="W484" s="518"/>
      <c r="X484" s="518"/>
      <c r="Y484" s="518"/>
      <c r="Z484" s="518"/>
      <c r="AA484" s="518"/>
    </row>
    <row r="485" spans="1:27" ht="45" x14ac:dyDescent="0.25">
      <c r="A485" s="518"/>
      <c r="B485" s="518"/>
      <c r="C485" s="809"/>
      <c r="D485" s="803"/>
      <c r="E485" s="564" t="s">
        <v>494</v>
      </c>
      <c r="F485" s="190"/>
      <c r="G485" s="190"/>
      <c r="H485" s="561"/>
      <c r="I485" s="561"/>
      <c r="J485" s="106"/>
      <c r="K485" s="106"/>
      <c r="L485" s="562"/>
      <c r="M485" s="518"/>
      <c r="N485" s="518"/>
      <c r="O485" s="518"/>
      <c r="P485" s="518"/>
      <c r="Q485" s="518"/>
      <c r="R485" s="518"/>
      <c r="S485" s="518"/>
      <c r="T485" s="518"/>
      <c r="U485" s="518"/>
      <c r="V485" s="518"/>
      <c r="W485" s="518"/>
      <c r="X485" s="518"/>
      <c r="Y485" s="518"/>
      <c r="Z485" s="518"/>
      <c r="AA485" s="518"/>
    </row>
    <row r="486" spans="1:27" x14ac:dyDescent="0.25">
      <c r="A486" s="9"/>
      <c r="B486" s="9"/>
      <c r="C486" s="809"/>
      <c r="D486" s="804" t="s">
        <v>199</v>
      </c>
      <c r="E486" s="688"/>
      <c r="F486" s="190"/>
      <c r="G486" s="190"/>
      <c r="H486" s="9"/>
      <c r="I486" s="9"/>
      <c r="J486" s="9"/>
      <c r="K486" s="9"/>
      <c r="L486" s="9"/>
      <c r="M486" s="9"/>
      <c r="N486" s="9"/>
      <c r="O486" s="9"/>
      <c r="P486" s="9"/>
      <c r="Q486" s="9"/>
      <c r="R486" s="9"/>
      <c r="S486" s="9"/>
      <c r="T486" s="9"/>
      <c r="U486" s="9"/>
      <c r="V486" s="9"/>
      <c r="W486" s="9"/>
      <c r="X486" s="9"/>
      <c r="Y486" s="9"/>
      <c r="Z486" s="9"/>
      <c r="AA486" s="9"/>
    </row>
    <row r="487" spans="1:27" x14ac:dyDescent="0.25">
      <c r="A487" s="9"/>
      <c r="B487" s="9"/>
      <c r="C487" s="809"/>
      <c r="D487" s="804" t="s">
        <v>200</v>
      </c>
      <c r="E487" s="688"/>
      <c r="F487" s="190"/>
      <c r="G487" s="190"/>
      <c r="H487" s="9"/>
      <c r="I487" s="9"/>
      <c r="J487" s="9"/>
      <c r="K487" s="9"/>
      <c r="L487" s="9"/>
      <c r="M487" s="9"/>
      <c r="N487" s="9"/>
      <c r="O487" s="9"/>
      <c r="P487" s="9"/>
      <c r="Q487" s="9"/>
      <c r="R487" s="9"/>
      <c r="S487" s="9"/>
      <c r="T487" s="9"/>
      <c r="U487" s="9"/>
      <c r="V487" s="9"/>
      <c r="W487" s="9"/>
      <c r="X487" s="9"/>
      <c r="Y487" s="9"/>
      <c r="Z487" s="9"/>
      <c r="AA487" s="9"/>
    </row>
    <row r="488" spans="1:27" x14ac:dyDescent="0.25">
      <c r="A488" s="9"/>
      <c r="B488" s="9"/>
      <c r="C488" s="809"/>
      <c r="D488" s="804" t="s">
        <v>201</v>
      </c>
      <c r="E488" s="688"/>
      <c r="F488" s="190"/>
      <c r="G488" s="190"/>
      <c r="H488" s="9"/>
      <c r="I488" s="9"/>
      <c r="J488" s="9"/>
      <c r="K488" s="9"/>
      <c r="L488" s="9"/>
      <c r="M488" s="9"/>
      <c r="N488" s="9"/>
      <c r="O488" s="9"/>
      <c r="P488" s="9"/>
      <c r="Q488" s="9"/>
      <c r="R488" s="9"/>
      <c r="S488" s="9"/>
      <c r="T488" s="9"/>
      <c r="U488" s="9"/>
      <c r="V488" s="9"/>
      <c r="W488" s="9"/>
      <c r="X488" s="9"/>
      <c r="Y488" s="9"/>
      <c r="Z488" s="9"/>
      <c r="AA488" s="9"/>
    </row>
    <row r="489" spans="1:27" x14ac:dyDescent="0.25">
      <c r="A489" s="9"/>
      <c r="B489" s="9"/>
      <c r="C489" s="809"/>
      <c r="D489" s="804" t="s">
        <v>202</v>
      </c>
      <c r="E489" s="688"/>
      <c r="F489" s="190"/>
      <c r="G489" s="190"/>
      <c r="H489" s="9"/>
      <c r="I489" s="9"/>
      <c r="J489" s="9"/>
      <c r="K489" s="9"/>
      <c r="L489" s="9"/>
      <c r="M489" s="9"/>
      <c r="N489" s="9"/>
      <c r="O489" s="9"/>
      <c r="P489" s="9"/>
      <c r="Q489" s="9"/>
      <c r="R489" s="9"/>
      <c r="S489" s="9"/>
      <c r="T489" s="9"/>
      <c r="U489" s="9"/>
      <c r="V489" s="9"/>
      <c r="W489" s="9"/>
      <c r="X489" s="9"/>
      <c r="Y489" s="9"/>
      <c r="Z489" s="9"/>
      <c r="AA489" s="9"/>
    </row>
    <row r="490" spans="1:27" ht="15.75" thickBot="1" x14ac:dyDescent="0.3">
      <c r="A490" s="9"/>
      <c r="B490" s="9"/>
      <c r="C490" s="810"/>
      <c r="D490" s="805" t="s">
        <v>203</v>
      </c>
      <c r="E490" s="806"/>
      <c r="F490" s="191"/>
      <c r="G490" s="191"/>
      <c r="H490" s="9"/>
      <c r="I490" s="9"/>
      <c r="J490" s="9"/>
      <c r="K490" s="9"/>
      <c r="L490" s="9"/>
      <c r="M490" s="9"/>
      <c r="N490" s="9"/>
      <c r="O490" s="9"/>
      <c r="P490" s="9"/>
      <c r="Q490" s="9"/>
      <c r="R490" s="9"/>
      <c r="S490" s="9"/>
      <c r="T490" s="9"/>
      <c r="U490" s="9"/>
      <c r="V490" s="9"/>
      <c r="W490" s="9"/>
      <c r="X490" s="9"/>
      <c r="Y490" s="9"/>
      <c r="Z490" s="9"/>
      <c r="AA490" s="9"/>
    </row>
    <row r="491" spans="1:27" x14ac:dyDescent="0.25">
      <c r="A491" s="9"/>
      <c r="B491" s="9"/>
      <c r="C491" s="808">
        <f>C479+1</f>
        <v>41</v>
      </c>
      <c r="D491" s="807" t="s">
        <v>195</v>
      </c>
      <c r="E491" s="25" t="s">
        <v>196</v>
      </c>
      <c r="F491" s="190"/>
      <c r="G491" s="190"/>
      <c r="H491" s="9"/>
      <c r="I491" s="9"/>
      <c r="J491" s="9"/>
      <c r="K491" s="9"/>
      <c r="L491" s="9"/>
      <c r="M491" s="9"/>
      <c r="N491" s="9"/>
      <c r="O491" s="9"/>
      <c r="P491" s="9"/>
      <c r="Q491" s="9"/>
      <c r="R491" s="9"/>
      <c r="S491" s="9"/>
      <c r="T491" s="9"/>
      <c r="U491" s="9"/>
      <c r="V491" s="9"/>
      <c r="W491" s="9"/>
      <c r="X491" s="9"/>
      <c r="Y491" s="9"/>
      <c r="Z491" s="9"/>
      <c r="AA491" s="9"/>
    </row>
    <row r="492" spans="1:27" x14ac:dyDescent="0.25">
      <c r="A492" s="9"/>
      <c r="B492" s="9"/>
      <c r="C492" s="809"/>
      <c r="D492" s="690"/>
      <c r="E492" s="25" t="s">
        <v>197</v>
      </c>
      <c r="F492" s="190"/>
      <c r="G492" s="190"/>
      <c r="H492" s="9"/>
      <c r="I492" s="9"/>
      <c r="J492" s="9"/>
      <c r="K492" s="9"/>
      <c r="L492" s="9"/>
      <c r="M492" s="9"/>
      <c r="N492" s="9"/>
      <c r="O492" s="9"/>
      <c r="P492" s="9"/>
      <c r="Q492" s="9"/>
      <c r="R492" s="9"/>
      <c r="S492" s="9"/>
      <c r="T492" s="9"/>
      <c r="U492" s="9"/>
      <c r="V492" s="9"/>
      <c r="W492" s="9"/>
      <c r="X492" s="9"/>
      <c r="Y492" s="9"/>
      <c r="Z492" s="9"/>
      <c r="AA492" s="9"/>
    </row>
    <row r="493" spans="1:27" x14ac:dyDescent="0.25">
      <c r="A493" s="9"/>
      <c r="B493" s="9"/>
      <c r="C493" s="809"/>
      <c r="D493" s="807" t="s">
        <v>198</v>
      </c>
      <c r="E493" s="25" t="s">
        <v>196</v>
      </c>
      <c r="F493" s="190"/>
      <c r="G493" s="190"/>
      <c r="H493" s="9"/>
      <c r="I493" s="9"/>
      <c r="J493" s="9"/>
      <c r="K493" s="9"/>
      <c r="L493" s="9"/>
      <c r="M493" s="9"/>
      <c r="N493" s="9"/>
      <c r="O493" s="9"/>
      <c r="P493" s="9"/>
      <c r="Q493" s="9"/>
      <c r="R493" s="9"/>
      <c r="S493" s="9"/>
      <c r="T493" s="9"/>
      <c r="U493" s="9"/>
      <c r="V493" s="9"/>
      <c r="W493" s="9"/>
      <c r="X493" s="9"/>
      <c r="Y493" s="9"/>
      <c r="Z493" s="9"/>
      <c r="AA493" s="9"/>
    </row>
    <row r="494" spans="1:27" x14ac:dyDescent="0.25">
      <c r="A494" s="9"/>
      <c r="B494" s="9"/>
      <c r="C494" s="809"/>
      <c r="D494" s="690"/>
      <c r="E494" s="25" t="s">
        <v>197</v>
      </c>
      <c r="F494" s="190"/>
      <c r="G494" s="190"/>
      <c r="H494" s="9"/>
      <c r="I494" s="9"/>
      <c r="J494" s="9"/>
      <c r="K494" s="9"/>
      <c r="L494" s="9"/>
      <c r="M494" s="9"/>
      <c r="N494" s="9"/>
      <c r="O494" s="9"/>
      <c r="P494" s="9"/>
      <c r="Q494" s="9"/>
      <c r="R494" s="9"/>
      <c r="S494" s="9"/>
      <c r="T494" s="9"/>
      <c r="U494" s="9"/>
      <c r="V494" s="9"/>
      <c r="W494" s="9"/>
      <c r="X494" s="9"/>
      <c r="Y494" s="9"/>
      <c r="Z494" s="9"/>
      <c r="AA494" s="9"/>
    </row>
    <row r="495" spans="1:27" ht="30" x14ac:dyDescent="0.25">
      <c r="A495" s="518"/>
      <c r="B495" s="518"/>
      <c r="C495" s="809"/>
      <c r="D495" s="801" t="s">
        <v>491</v>
      </c>
      <c r="E495" s="563" t="s">
        <v>492</v>
      </c>
      <c r="F495" s="190"/>
      <c r="G495" s="190"/>
      <c r="H495" s="561"/>
      <c r="I495" s="561"/>
      <c r="J495" s="106"/>
      <c r="K495" s="106"/>
      <c r="L495" s="562"/>
      <c r="M495" s="518"/>
      <c r="N495" s="518"/>
      <c r="O495" s="518"/>
      <c r="P495" s="518"/>
      <c r="Q495" s="518"/>
      <c r="R495" s="518"/>
      <c r="S495" s="518"/>
      <c r="T495" s="518"/>
      <c r="U495" s="518"/>
      <c r="V495" s="518"/>
      <c r="W495" s="518"/>
      <c r="X495" s="518"/>
      <c r="Y495" s="518"/>
      <c r="Z495" s="518"/>
      <c r="AA495" s="518"/>
    </row>
    <row r="496" spans="1:27" ht="15.75" x14ac:dyDescent="0.25">
      <c r="A496" s="518"/>
      <c r="B496" s="518"/>
      <c r="C496" s="809"/>
      <c r="D496" s="802"/>
      <c r="E496" s="564" t="s">
        <v>493</v>
      </c>
      <c r="F496" s="190"/>
      <c r="G496" s="190"/>
      <c r="H496" s="561"/>
      <c r="I496" s="561"/>
      <c r="J496" s="106"/>
      <c r="K496" s="106"/>
      <c r="L496" s="562"/>
      <c r="M496" s="518"/>
      <c r="N496" s="518"/>
      <c r="O496" s="518"/>
      <c r="P496" s="518"/>
      <c r="Q496" s="518"/>
      <c r="R496" s="518"/>
      <c r="S496" s="518"/>
      <c r="T496" s="518"/>
      <c r="U496" s="518"/>
      <c r="V496" s="518"/>
      <c r="W496" s="518"/>
      <c r="X496" s="518"/>
      <c r="Y496" s="518"/>
      <c r="Z496" s="518"/>
      <c r="AA496" s="518"/>
    </row>
    <row r="497" spans="1:27" ht="45" x14ac:dyDescent="0.25">
      <c r="A497" s="518"/>
      <c r="B497" s="518"/>
      <c r="C497" s="809"/>
      <c r="D497" s="803"/>
      <c r="E497" s="564" t="s">
        <v>494</v>
      </c>
      <c r="F497" s="190"/>
      <c r="G497" s="190"/>
      <c r="H497" s="561"/>
      <c r="I497" s="561"/>
      <c r="J497" s="106"/>
      <c r="K497" s="106"/>
      <c r="L497" s="562"/>
      <c r="M497" s="518"/>
      <c r="N497" s="518"/>
      <c r="O497" s="518"/>
      <c r="P497" s="518"/>
      <c r="Q497" s="518"/>
      <c r="R497" s="518"/>
      <c r="S497" s="518"/>
      <c r="T497" s="518"/>
      <c r="U497" s="518"/>
      <c r="V497" s="518"/>
      <c r="W497" s="518"/>
      <c r="X497" s="518"/>
      <c r="Y497" s="518"/>
      <c r="Z497" s="518"/>
      <c r="AA497" s="518"/>
    </row>
    <row r="498" spans="1:27" x14ac:dyDescent="0.25">
      <c r="A498" s="9"/>
      <c r="B498" s="9"/>
      <c r="C498" s="809"/>
      <c r="D498" s="804" t="s">
        <v>199</v>
      </c>
      <c r="E498" s="688"/>
      <c r="F498" s="190"/>
      <c r="G498" s="190"/>
      <c r="H498" s="9"/>
      <c r="I498" s="9"/>
      <c r="J498" s="9"/>
      <c r="K498" s="9"/>
      <c r="L498" s="9"/>
      <c r="M498" s="9"/>
      <c r="N498" s="9"/>
      <c r="O498" s="9"/>
      <c r="P498" s="9"/>
      <c r="Q498" s="9"/>
      <c r="R498" s="9"/>
      <c r="S498" s="9"/>
      <c r="T498" s="9"/>
      <c r="U498" s="9"/>
      <c r="V498" s="9"/>
      <c r="W498" s="9"/>
      <c r="X498" s="9"/>
      <c r="Y498" s="9"/>
      <c r="Z498" s="9"/>
      <c r="AA498" s="9"/>
    </row>
    <row r="499" spans="1:27" x14ac:dyDescent="0.25">
      <c r="A499" s="9"/>
      <c r="B499" s="9"/>
      <c r="C499" s="809"/>
      <c r="D499" s="804" t="s">
        <v>200</v>
      </c>
      <c r="E499" s="688"/>
      <c r="F499" s="190"/>
      <c r="G499" s="190"/>
      <c r="H499" s="9"/>
      <c r="I499" s="9"/>
      <c r="J499" s="9"/>
      <c r="K499" s="9"/>
      <c r="L499" s="9"/>
      <c r="M499" s="9"/>
      <c r="N499" s="9"/>
      <c r="O499" s="9"/>
      <c r="P499" s="9"/>
      <c r="Q499" s="9"/>
      <c r="R499" s="9"/>
      <c r="S499" s="9"/>
      <c r="T499" s="9"/>
      <c r="U499" s="9"/>
      <c r="V499" s="9"/>
      <c r="W499" s="9"/>
      <c r="X499" s="9"/>
      <c r="Y499" s="9"/>
      <c r="Z499" s="9"/>
      <c r="AA499" s="9"/>
    </row>
    <row r="500" spans="1:27" x14ac:dyDescent="0.25">
      <c r="A500" s="9"/>
      <c r="B500" s="9"/>
      <c r="C500" s="809"/>
      <c r="D500" s="804" t="s">
        <v>201</v>
      </c>
      <c r="E500" s="688"/>
      <c r="F500" s="190"/>
      <c r="G500" s="190"/>
      <c r="H500" s="9"/>
      <c r="I500" s="9"/>
      <c r="J500" s="9"/>
      <c r="K500" s="9"/>
      <c r="L500" s="9"/>
      <c r="M500" s="9"/>
      <c r="N500" s="9"/>
      <c r="O500" s="9"/>
      <c r="P500" s="9"/>
      <c r="Q500" s="9"/>
      <c r="R500" s="9"/>
      <c r="S500" s="9"/>
      <c r="T500" s="9"/>
      <c r="U500" s="9"/>
      <c r="V500" s="9"/>
      <c r="W500" s="9"/>
      <c r="X500" s="9"/>
      <c r="Y500" s="9"/>
      <c r="Z500" s="9"/>
      <c r="AA500" s="9"/>
    </row>
    <row r="501" spans="1:27" x14ac:dyDescent="0.25">
      <c r="A501" s="9"/>
      <c r="B501" s="9"/>
      <c r="C501" s="809"/>
      <c r="D501" s="804" t="s">
        <v>202</v>
      </c>
      <c r="E501" s="688"/>
      <c r="F501" s="190"/>
      <c r="G501" s="190"/>
      <c r="H501" s="9"/>
      <c r="I501" s="9"/>
      <c r="J501" s="9"/>
      <c r="K501" s="9"/>
      <c r="L501" s="9"/>
      <c r="M501" s="9"/>
      <c r="N501" s="9"/>
      <c r="O501" s="9"/>
      <c r="P501" s="9"/>
      <c r="Q501" s="9"/>
      <c r="R501" s="9"/>
      <c r="S501" s="9"/>
      <c r="T501" s="9"/>
      <c r="U501" s="9"/>
      <c r="V501" s="9"/>
      <c r="W501" s="9"/>
      <c r="X501" s="9"/>
      <c r="Y501" s="9"/>
      <c r="Z501" s="9"/>
      <c r="AA501" s="9"/>
    </row>
    <row r="502" spans="1:27" ht="15.75" thickBot="1" x14ac:dyDescent="0.3">
      <c r="A502" s="9"/>
      <c r="B502" s="9"/>
      <c r="C502" s="810"/>
      <c r="D502" s="805" t="s">
        <v>203</v>
      </c>
      <c r="E502" s="806"/>
      <c r="F502" s="191"/>
      <c r="G502" s="191"/>
      <c r="H502" s="9"/>
      <c r="I502" s="9"/>
      <c r="J502" s="9"/>
      <c r="K502" s="9"/>
      <c r="L502" s="9"/>
      <c r="M502" s="9"/>
      <c r="N502" s="9"/>
      <c r="O502" s="9"/>
      <c r="P502" s="9"/>
      <c r="Q502" s="9"/>
      <c r="R502" s="9"/>
      <c r="S502" s="9"/>
      <c r="T502" s="9"/>
      <c r="U502" s="9"/>
      <c r="V502" s="9"/>
      <c r="W502" s="9"/>
      <c r="X502" s="9"/>
      <c r="Y502" s="9"/>
      <c r="Z502" s="9"/>
      <c r="AA502" s="9"/>
    </row>
    <row r="503" spans="1:27" x14ac:dyDescent="0.25">
      <c r="A503" s="9"/>
      <c r="B503" s="9"/>
      <c r="C503" s="808">
        <f>C491+1</f>
        <v>42</v>
      </c>
      <c r="D503" s="807" t="s">
        <v>195</v>
      </c>
      <c r="E503" s="25" t="s">
        <v>196</v>
      </c>
      <c r="F503" s="190"/>
      <c r="G503" s="190"/>
      <c r="H503" s="9"/>
      <c r="I503" s="9"/>
      <c r="J503" s="9"/>
      <c r="K503" s="9"/>
      <c r="L503" s="9"/>
      <c r="M503" s="9"/>
      <c r="N503" s="9"/>
      <c r="O503" s="9"/>
      <c r="P503" s="9"/>
      <c r="Q503" s="9"/>
      <c r="R503" s="9"/>
      <c r="S503" s="9"/>
      <c r="T503" s="9"/>
      <c r="U503" s="9"/>
      <c r="V503" s="9"/>
      <c r="W503" s="9"/>
      <c r="X503" s="9"/>
      <c r="Y503" s="9"/>
      <c r="Z503" s="9"/>
      <c r="AA503" s="9"/>
    </row>
    <row r="504" spans="1:27" x14ac:dyDescent="0.25">
      <c r="A504" s="9"/>
      <c r="B504" s="9"/>
      <c r="C504" s="809"/>
      <c r="D504" s="690"/>
      <c r="E504" s="25" t="s">
        <v>197</v>
      </c>
      <c r="F504" s="190"/>
      <c r="G504" s="190"/>
      <c r="H504" s="9"/>
      <c r="I504" s="9"/>
      <c r="J504" s="9"/>
      <c r="K504" s="9"/>
      <c r="L504" s="9"/>
      <c r="M504" s="9"/>
      <c r="N504" s="9"/>
      <c r="O504" s="9"/>
      <c r="P504" s="9"/>
      <c r="Q504" s="9"/>
      <c r="R504" s="9"/>
      <c r="S504" s="9"/>
      <c r="T504" s="9"/>
      <c r="U504" s="9"/>
      <c r="V504" s="9"/>
      <c r="W504" s="9"/>
      <c r="X504" s="9"/>
      <c r="Y504" s="9"/>
      <c r="Z504" s="9"/>
      <c r="AA504" s="9"/>
    </row>
    <row r="505" spans="1:27" x14ac:dyDescent="0.25">
      <c r="A505" s="9"/>
      <c r="B505" s="9"/>
      <c r="C505" s="809"/>
      <c r="D505" s="807" t="s">
        <v>198</v>
      </c>
      <c r="E505" s="25" t="s">
        <v>196</v>
      </c>
      <c r="F505" s="190"/>
      <c r="G505" s="190"/>
      <c r="H505" s="9"/>
      <c r="I505" s="9"/>
      <c r="J505" s="9"/>
      <c r="K505" s="9"/>
      <c r="L505" s="9"/>
      <c r="M505" s="9"/>
      <c r="N505" s="9"/>
      <c r="O505" s="9"/>
      <c r="P505" s="9"/>
      <c r="Q505" s="9"/>
      <c r="R505" s="9"/>
      <c r="S505" s="9"/>
      <c r="T505" s="9"/>
      <c r="U505" s="9"/>
      <c r="V505" s="9"/>
      <c r="W505" s="9"/>
      <c r="X505" s="9"/>
      <c r="Y505" s="9"/>
      <c r="Z505" s="9"/>
      <c r="AA505" s="9"/>
    </row>
    <row r="506" spans="1:27" x14ac:dyDescent="0.25">
      <c r="A506" s="9"/>
      <c r="B506" s="9"/>
      <c r="C506" s="809"/>
      <c r="D506" s="690"/>
      <c r="E506" s="25" t="s">
        <v>197</v>
      </c>
      <c r="F506" s="190"/>
      <c r="G506" s="190"/>
      <c r="H506" s="9"/>
      <c r="I506" s="9"/>
      <c r="J506" s="9"/>
      <c r="K506" s="9"/>
      <c r="L506" s="9"/>
      <c r="M506" s="9"/>
      <c r="N506" s="9"/>
      <c r="O506" s="9"/>
      <c r="P506" s="9"/>
      <c r="Q506" s="9"/>
      <c r="R506" s="9"/>
      <c r="S506" s="9"/>
      <c r="T506" s="9"/>
      <c r="U506" s="9"/>
      <c r="V506" s="9"/>
      <c r="W506" s="9"/>
      <c r="X506" s="9"/>
      <c r="Y506" s="9"/>
      <c r="Z506" s="9"/>
      <c r="AA506" s="9"/>
    </row>
    <row r="507" spans="1:27" ht="30" x14ac:dyDescent="0.25">
      <c r="A507" s="518"/>
      <c r="B507" s="518"/>
      <c r="C507" s="809"/>
      <c r="D507" s="801" t="s">
        <v>491</v>
      </c>
      <c r="E507" s="563" t="s">
        <v>492</v>
      </c>
      <c r="F507" s="190"/>
      <c r="G507" s="190"/>
      <c r="H507" s="561"/>
      <c r="I507" s="561"/>
      <c r="J507" s="106"/>
      <c r="K507" s="106"/>
      <c r="L507" s="562"/>
      <c r="M507" s="518"/>
      <c r="N507" s="518"/>
      <c r="O507" s="518"/>
      <c r="P507" s="518"/>
      <c r="Q507" s="518"/>
      <c r="R507" s="518"/>
      <c r="S507" s="518"/>
      <c r="T507" s="518"/>
      <c r="U507" s="518"/>
      <c r="V507" s="518"/>
      <c r="W507" s="518"/>
      <c r="X507" s="518"/>
      <c r="Y507" s="518"/>
      <c r="Z507" s="518"/>
      <c r="AA507" s="518"/>
    </row>
    <row r="508" spans="1:27" ht="15.75" x14ac:dyDescent="0.25">
      <c r="A508" s="518"/>
      <c r="B508" s="518"/>
      <c r="C508" s="809"/>
      <c r="D508" s="802"/>
      <c r="E508" s="564" t="s">
        <v>493</v>
      </c>
      <c r="F508" s="190"/>
      <c r="G508" s="190"/>
      <c r="H508" s="561"/>
      <c r="I508" s="561"/>
      <c r="J508" s="106"/>
      <c r="K508" s="106"/>
      <c r="L508" s="562"/>
      <c r="M508" s="518"/>
      <c r="N508" s="518"/>
      <c r="O508" s="518"/>
      <c r="P508" s="518"/>
      <c r="Q508" s="518"/>
      <c r="R508" s="518"/>
      <c r="S508" s="518"/>
      <c r="T508" s="518"/>
      <c r="U508" s="518"/>
      <c r="V508" s="518"/>
      <c r="W508" s="518"/>
      <c r="X508" s="518"/>
      <c r="Y508" s="518"/>
      <c r="Z508" s="518"/>
      <c r="AA508" s="518"/>
    </row>
    <row r="509" spans="1:27" ht="45" x14ac:dyDescent="0.25">
      <c r="A509" s="518"/>
      <c r="B509" s="518"/>
      <c r="C509" s="809"/>
      <c r="D509" s="803"/>
      <c r="E509" s="564" t="s">
        <v>494</v>
      </c>
      <c r="F509" s="190"/>
      <c r="G509" s="190"/>
      <c r="H509" s="561"/>
      <c r="I509" s="561"/>
      <c r="J509" s="106"/>
      <c r="K509" s="106"/>
      <c r="L509" s="562"/>
      <c r="M509" s="518"/>
      <c r="N509" s="518"/>
      <c r="O509" s="518"/>
      <c r="P509" s="518"/>
      <c r="Q509" s="518"/>
      <c r="R509" s="518"/>
      <c r="S509" s="518"/>
      <c r="T509" s="518"/>
      <c r="U509" s="518"/>
      <c r="V509" s="518"/>
      <c r="W509" s="518"/>
      <c r="X509" s="518"/>
      <c r="Y509" s="518"/>
      <c r="Z509" s="518"/>
      <c r="AA509" s="518"/>
    </row>
    <row r="510" spans="1:27" x14ac:dyDescent="0.25">
      <c r="A510" s="9"/>
      <c r="B510" s="9"/>
      <c r="C510" s="809"/>
      <c r="D510" s="804" t="s">
        <v>199</v>
      </c>
      <c r="E510" s="688"/>
      <c r="F510" s="190"/>
      <c r="G510" s="190"/>
      <c r="H510" s="9"/>
      <c r="I510" s="9"/>
      <c r="J510" s="9"/>
      <c r="K510" s="9"/>
      <c r="L510" s="9"/>
      <c r="M510" s="9"/>
      <c r="N510" s="9"/>
      <c r="O510" s="9"/>
      <c r="P510" s="9"/>
      <c r="Q510" s="9"/>
      <c r="R510" s="9"/>
      <c r="S510" s="9"/>
      <c r="T510" s="9"/>
      <c r="U510" s="9"/>
      <c r="V510" s="9"/>
      <c r="W510" s="9"/>
      <c r="X510" s="9"/>
      <c r="Y510" s="9"/>
      <c r="Z510" s="9"/>
      <c r="AA510" s="9"/>
    </row>
    <row r="511" spans="1:27" x14ac:dyDescent="0.25">
      <c r="A511" s="9"/>
      <c r="B511" s="9"/>
      <c r="C511" s="809"/>
      <c r="D511" s="804" t="s">
        <v>200</v>
      </c>
      <c r="E511" s="688"/>
      <c r="F511" s="190"/>
      <c r="G511" s="190"/>
      <c r="H511" s="9"/>
      <c r="I511" s="9"/>
      <c r="J511" s="9"/>
      <c r="K511" s="9"/>
      <c r="L511" s="9"/>
      <c r="M511" s="9"/>
      <c r="N511" s="9"/>
      <c r="O511" s="9"/>
      <c r="P511" s="9"/>
      <c r="Q511" s="9"/>
      <c r="R511" s="9"/>
      <c r="S511" s="9"/>
      <c r="T511" s="9"/>
      <c r="U511" s="9"/>
      <c r="V511" s="9"/>
      <c r="W511" s="9"/>
      <c r="X511" s="9"/>
      <c r="Y511" s="9"/>
      <c r="Z511" s="9"/>
      <c r="AA511" s="9"/>
    </row>
    <row r="512" spans="1:27" x14ac:dyDescent="0.25">
      <c r="A512" s="9"/>
      <c r="B512" s="9"/>
      <c r="C512" s="809"/>
      <c r="D512" s="804" t="s">
        <v>201</v>
      </c>
      <c r="E512" s="688"/>
      <c r="F512" s="190"/>
      <c r="G512" s="190"/>
      <c r="H512" s="9"/>
      <c r="I512" s="9"/>
      <c r="J512" s="9"/>
      <c r="K512" s="9"/>
      <c r="L512" s="9"/>
      <c r="M512" s="9"/>
      <c r="N512" s="9"/>
      <c r="O512" s="9"/>
      <c r="P512" s="9"/>
      <c r="Q512" s="9"/>
      <c r="R512" s="9"/>
      <c r="S512" s="9"/>
      <c r="T512" s="9"/>
      <c r="U512" s="9"/>
      <c r="V512" s="9"/>
      <c r="W512" s="9"/>
      <c r="X512" s="9"/>
      <c r="Y512" s="9"/>
      <c r="Z512" s="9"/>
      <c r="AA512" s="9"/>
    </row>
    <row r="513" spans="1:27" x14ac:dyDescent="0.25">
      <c r="A513" s="9"/>
      <c r="B513" s="9"/>
      <c r="C513" s="809"/>
      <c r="D513" s="804" t="s">
        <v>202</v>
      </c>
      <c r="E513" s="688"/>
      <c r="F513" s="190"/>
      <c r="G513" s="190"/>
      <c r="H513" s="9"/>
      <c r="I513" s="9"/>
      <c r="J513" s="9"/>
      <c r="K513" s="9"/>
      <c r="L513" s="9"/>
      <c r="M513" s="9"/>
      <c r="N513" s="9"/>
      <c r="O513" s="9"/>
      <c r="P513" s="9"/>
      <c r="Q513" s="9"/>
      <c r="R513" s="9"/>
      <c r="S513" s="9"/>
      <c r="T513" s="9"/>
      <c r="U513" s="9"/>
      <c r="V513" s="9"/>
      <c r="W513" s="9"/>
      <c r="X513" s="9"/>
      <c r="Y513" s="9"/>
      <c r="Z513" s="9"/>
      <c r="AA513" s="9"/>
    </row>
    <row r="514" spans="1:27" ht="15.75" thickBot="1" x14ac:dyDescent="0.3">
      <c r="A514" s="9"/>
      <c r="B514" s="9"/>
      <c r="C514" s="810"/>
      <c r="D514" s="805" t="s">
        <v>203</v>
      </c>
      <c r="E514" s="806"/>
      <c r="F514" s="191"/>
      <c r="G514" s="191"/>
      <c r="H514" s="9"/>
      <c r="I514" s="9"/>
      <c r="J514" s="9"/>
      <c r="K514" s="9"/>
      <c r="L514" s="9"/>
      <c r="M514" s="9"/>
      <c r="N514" s="9"/>
      <c r="O514" s="9"/>
      <c r="P514" s="9"/>
      <c r="Q514" s="9"/>
      <c r="R514" s="9"/>
      <c r="S514" s="9"/>
      <c r="T514" s="9"/>
      <c r="U514" s="9"/>
      <c r="V514" s="9"/>
      <c r="W514" s="9"/>
      <c r="X514" s="9"/>
      <c r="Y514" s="9"/>
      <c r="Z514" s="9"/>
      <c r="AA514" s="9"/>
    </row>
    <row r="515" spans="1:27" x14ac:dyDescent="0.25">
      <c r="A515" s="9"/>
      <c r="B515" s="9"/>
      <c r="C515" s="808">
        <f>C503+1</f>
        <v>43</v>
      </c>
      <c r="D515" s="807" t="s">
        <v>195</v>
      </c>
      <c r="E515" s="25" t="s">
        <v>196</v>
      </c>
      <c r="F515" s="190"/>
      <c r="G515" s="190"/>
      <c r="H515" s="9"/>
      <c r="I515" s="9"/>
      <c r="J515" s="9"/>
      <c r="K515" s="9"/>
      <c r="L515" s="9"/>
      <c r="M515" s="9"/>
      <c r="N515" s="9"/>
      <c r="O515" s="9"/>
      <c r="P515" s="9"/>
      <c r="Q515" s="9"/>
      <c r="R515" s="9"/>
      <c r="S515" s="9"/>
      <c r="T515" s="9"/>
      <c r="U515" s="9"/>
      <c r="V515" s="9"/>
      <c r="W515" s="9"/>
      <c r="X515" s="9"/>
      <c r="Y515" s="9"/>
      <c r="Z515" s="9"/>
      <c r="AA515" s="9"/>
    </row>
    <row r="516" spans="1:27" x14ac:dyDescent="0.25">
      <c r="A516" s="9"/>
      <c r="B516" s="9"/>
      <c r="C516" s="809"/>
      <c r="D516" s="690"/>
      <c r="E516" s="25" t="s">
        <v>197</v>
      </c>
      <c r="F516" s="190"/>
      <c r="G516" s="190"/>
      <c r="H516" s="9"/>
      <c r="I516" s="9"/>
      <c r="J516" s="9"/>
      <c r="K516" s="9"/>
      <c r="L516" s="9"/>
      <c r="M516" s="9"/>
      <c r="N516" s="9"/>
      <c r="O516" s="9"/>
      <c r="P516" s="9"/>
      <c r="Q516" s="9"/>
      <c r="R516" s="9"/>
      <c r="S516" s="9"/>
      <c r="T516" s="9"/>
      <c r="U516" s="9"/>
      <c r="V516" s="9"/>
      <c r="W516" s="9"/>
      <c r="X516" s="9"/>
      <c r="Y516" s="9"/>
      <c r="Z516" s="9"/>
      <c r="AA516" s="9"/>
    </row>
    <row r="517" spans="1:27" x14ac:dyDescent="0.25">
      <c r="A517" s="9"/>
      <c r="B517" s="9"/>
      <c r="C517" s="809"/>
      <c r="D517" s="807" t="s">
        <v>198</v>
      </c>
      <c r="E517" s="25" t="s">
        <v>196</v>
      </c>
      <c r="F517" s="190"/>
      <c r="G517" s="190"/>
      <c r="H517" s="9"/>
      <c r="I517" s="9"/>
      <c r="J517" s="9"/>
      <c r="K517" s="9"/>
      <c r="L517" s="9"/>
      <c r="M517" s="9"/>
      <c r="N517" s="9"/>
      <c r="O517" s="9"/>
      <c r="P517" s="9"/>
      <c r="Q517" s="9"/>
      <c r="R517" s="9"/>
      <c r="S517" s="9"/>
      <c r="T517" s="9"/>
      <c r="U517" s="9"/>
      <c r="V517" s="9"/>
      <c r="W517" s="9"/>
      <c r="X517" s="9"/>
      <c r="Y517" s="9"/>
      <c r="Z517" s="9"/>
      <c r="AA517" s="9"/>
    </row>
    <row r="518" spans="1:27" x14ac:dyDescent="0.25">
      <c r="A518" s="9"/>
      <c r="B518" s="9"/>
      <c r="C518" s="809"/>
      <c r="D518" s="690"/>
      <c r="E518" s="25" t="s">
        <v>197</v>
      </c>
      <c r="F518" s="190"/>
      <c r="G518" s="190"/>
      <c r="H518" s="9"/>
      <c r="I518" s="9"/>
      <c r="J518" s="9"/>
      <c r="K518" s="9"/>
      <c r="L518" s="9"/>
      <c r="M518" s="9"/>
      <c r="N518" s="9"/>
      <c r="O518" s="9"/>
      <c r="P518" s="9"/>
      <c r="Q518" s="9"/>
      <c r="R518" s="9"/>
      <c r="S518" s="9"/>
      <c r="T518" s="9"/>
      <c r="U518" s="9"/>
      <c r="V518" s="9"/>
      <c r="W518" s="9"/>
      <c r="X518" s="9"/>
      <c r="Y518" s="9"/>
      <c r="Z518" s="9"/>
      <c r="AA518" s="9"/>
    </row>
    <row r="519" spans="1:27" ht="30" x14ac:dyDescent="0.25">
      <c r="A519" s="518"/>
      <c r="B519" s="518"/>
      <c r="C519" s="809"/>
      <c r="D519" s="801" t="s">
        <v>491</v>
      </c>
      <c r="E519" s="563" t="s">
        <v>492</v>
      </c>
      <c r="F519" s="190"/>
      <c r="G519" s="190"/>
      <c r="H519" s="561"/>
      <c r="I519" s="561"/>
      <c r="J519" s="106"/>
      <c r="K519" s="106"/>
      <c r="L519" s="562"/>
      <c r="M519" s="518"/>
      <c r="N519" s="518"/>
      <c r="O519" s="518"/>
      <c r="P519" s="518"/>
      <c r="Q519" s="518"/>
      <c r="R519" s="518"/>
      <c r="S519" s="518"/>
      <c r="T519" s="518"/>
      <c r="U519" s="518"/>
      <c r="V519" s="518"/>
      <c r="W519" s="518"/>
      <c r="X519" s="518"/>
      <c r="Y519" s="518"/>
      <c r="Z519" s="518"/>
      <c r="AA519" s="518"/>
    </row>
    <row r="520" spans="1:27" ht="15.75" x14ac:dyDescent="0.25">
      <c r="A520" s="518"/>
      <c r="B520" s="518"/>
      <c r="C520" s="809"/>
      <c r="D520" s="802"/>
      <c r="E520" s="564" t="s">
        <v>493</v>
      </c>
      <c r="F520" s="190"/>
      <c r="G520" s="190"/>
      <c r="H520" s="561"/>
      <c r="I520" s="561"/>
      <c r="J520" s="106"/>
      <c r="K520" s="106"/>
      <c r="L520" s="562"/>
      <c r="M520" s="518"/>
      <c r="N520" s="518"/>
      <c r="O520" s="518"/>
      <c r="P520" s="518"/>
      <c r="Q520" s="518"/>
      <c r="R520" s="518"/>
      <c r="S520" s="518"/>
      <c r="T520" s="518"/>
      <c r="U520" s="518"/>
      <c r="V520" s="518"/>
      <c r="W520" s="518"/>
      <c r="X520" s="518"/>
      <c r="Y520" s="518"/>
      <c r="Z520" s="518"/>
      <c r="AA520" s="518"/>
    </row>
    <row r="521" spans="1:27" ht="45" x14ac:dyDescent="0.25">
      <c r="A521" s="518"/>
      <c r="B521" s="518"/>
      <c r="C521" s="809"/>
      <c r="D521" s="803"/>
      <c r="E521" s="564" t="s">
        <v>494</v>
      </c>
      <c r="F521" s="190"/>
      <c r="G521" s="190"/>
      <c r="H521" s="561"/>
      <c r="I521" s="561"/>
      <c r="J521" s="106"/>
      <c r="K521" s="106"/>
      <c r="L521" s="562"/>
      <c r="M521" s="518"/>
      <c r="N521" s="518"/>
      <c r="O521" s="518"/>
      <c r="P521" s="518"/>
      <c r="Q521" s="518"/>
      <c r="R521" s="518"/>
      <c r="S521" s="518"/>
      <c r="T521" s="518"/>
      <c r="U521" s="518"/>
      <c r="V521" s="518"/>
      <c r="W521" s="518"/>
      <c r="X521" s="518"/>
      <c r="Y521" s="518"/>
      <c r="Z521" s="518"/>
      <c r="AA521" s="518"/>
    </row>
    <row r="522" spans="1:27" x14ac:dyDescent="0.25">
      <c r="A522" s="9"/>
      <c r="B522" s="9"/>
      <c r="C522" s="809"/>
      <c r="D522" s="804" t="s">
        <v>199</v>
      </c>
      <c r="E522" s="688"/>
      <c r="F522" s="190"/>
      <c r="G522" s="190"/>
      <c r="H522" s="9"/>
      <c r="I522" s="9"/>
      <c r="J522" s="9"/>
      <c r="K522" s="9"/>
      <c r="L522" s="9"/>
      <c r="M522" s="9"/>
      <c r="N522" s="9"/>
      <c r="O522" s="9"/>
      <c r="P522" s="9"/>
      <c r="Q522" s="9"/>
      <c r="R522" s="9"/>
      <c r="S522" s="9"/>
      <c r="T522" s="9"/>
      <c r="U522" s="9"/>
      <c r="V522" s="9"/>
      <c r="W522" s="9"/>
      <c r="X522" s="9"/>
      <c r="Y522" s="9"/>
      <c r="Z522" s="9"/>
      <c r="AA522" s="9"/>
    </row>
    <row r="523" spans="1:27" x14ac:dyDescent="0.25">
      <c r="A523" s="9"/>
      <c r="B523" s="9"/>
      <c r="C523" s="809"/>
      <c r="D523" s="804" t="s">
        <v>200</v>
      </c>
      <c r="E523" s="688"/>
      <c r="F523" s="190"/>
      <c r="G523" s="190"/>
      <c r="H523" s="9"/>
      <c r="I523" s="9"/>
      <c r="J523" s="9"/>
      <c r="K523" s="9"/>
      <c r="L523" s="9"/>
      <c r="M523" s="9"/>
      <c r="N523" s="9"/>
      <c r="O523" s="9"/>
      <c r="P523" s="9"/>
      <c r="Q523" s="9"/>
      <c r="R523" s="9"/>
      <c r="S523" s="9"/>
      <c r="T523" s="9"/>
      <c r="U523" s="9"/>
      <c r="V523" s="9"/>
      <c r="W523" s="9"/>
      <c r="X523" s="9"/>
      <c r="Y523" s="9"/>
      <c r="Z523" s="9"/>
      <c r="AA523" s="9"/>
    </row>
    <row r="524" spans="1:27" x14ac:dyDescent="0.25">
      <c r="A524" s="9"/>
      <c r="B524" s="9"/>
      <c r="C524" s="809"/>
      <c r="D524" s="804" t="s">
        <v>201</v>
      </c>
      <c r="E524" s="688"/>
      <c r="F524" s="190"/>
      <c r="G524" s="190"/>
      <c r="H524" s="9"/>
      <c r="I524" s="9"/>
      <c r="J524" s="9"/>
      <c r="K524" s="9"/>
      <c r="L524" s="9"/>
      <c r="M524" s="9"/>
      <c r="N524" s="9"/>
      <c r="O524" s="9"/>
      <c r="P524" s="9"/>
      <c r="Q524" s="9"/>
      <c r="R524" s="9"/>
      <c r="S524" s="9"/>
      <c r="T524" s="9"/>
      <c r="U524" s="9"/>
      <c r="V524" s="9"/>
      <c r="W524" s="9"/>
      <c r="X524" s="9"/>
      <c r="Y524" s="9"/>
      <c r="Z524" s="9"/>
      <c r="AA524" s="9"/>
    </row>
    <row r="525" spans="1:27" x14ac:dyDescent="0.25">
      <c r="A525" s="9"/>
      <c r="B525" s="9"/>
      <c r="C525" s="809"/>
      <c r="D525" s="804" t="s">
        <v>202</v>
      </c>
      <c r="E525" s="688"/>
      <c r="F525" s="190"/>
      <c r="G525" s="190"/>
      <c r="H525" s="9"/>
      <c r="I525" s="9"/>
      <c r="J525" s="9"/>
      <c r="K525" s="9"/>
      <c r="L525" s="9"/>
      <c r="M525" s="9"/>
      <c r="N525" s="9"/>
      <c r="O525" s="9"/>
      <c r="P525" s="9"/>
      <c r="Q525" s="9"/>
      <c r="R525" s="9"/>
      <c r="S525" s="9"/>
      <c r="T525" s="9"/>
      <c r="U525" s="9"/>
      <c r="V525" s="9"/>
      <c r="W525" s="9"/>
      <c r="X525" s="9"/>
      <c r="Y525" s="9"/>
      <c r="Z525" s="9"/>
      <c r="AA525" s="9"/>
    </row>
    <row r="526" spans="1:27" ht="15.75" thickBot="1" x14ac:dyDescent="0.3">
      <c r="A526" s="9"/>
      <c r="B526" s="9"/>
      <c r="C526" s="810"/>
      <c r="D526" s="805" t="s">
        <v>203</v>
      </c>
      <c r="E526" s="806"/>
      <c r="F526" s="191"/>
      <c r="G526" s="191"/>
      <c r="H526" s="9"/>
      <c r="I526" s="9"/>
      <c r="J526" s="9"/>
      <c r="K526" s="9"/>
      <c r="L526" s="9"/>
      <c r="M526" s="9"/>
      <c r="N526" s="9"/>
      <c r="O526" s="9"/>
      <c r="P526" s="9"/>
      <c r="Q526" s="9"/>
      <c r="R526" s="9"/>
      <c r="S526" s="9"/>
      <c r="T526" s="9"/>
      <c r="U526" s="9"/>
      <c r="V526" s="9"/>
      <c r="W526" s="9"/>
      <c r="X526" s="9"/>
      <c r="Y526" s="9"/>
      <c r="Z526" s="9"/>
      <c r="AA526" s="9"/>
    </row>
    <row r="527" spans="1:27" x14ac:dyDescent="0.25">
      <c r="A527" s="9"/>
      <c r="B527" s="9"/>
      <c r="C527" s="808">
        <f>C515+1</f>
        <v>44</v>
      </c>
      <c r="D527" s="807" t="s">
        <v>195</v>
      </c>
      <c r="E527" s="25" t="s">
        <v>196</v>
      </c>
      <c r="F527" s="190"/>
      <c r="G527" s="190"/>
      <c r="H527" s="9"/>
      <c r="I527" s="9"/>
      <c r="J527" s="9"/>
      <c r="K527" s="9"/>
      <c r="L527" s="9"/>
      <c r="M527" s="9"/>
      <c r="N527" s="9"/>
      <c r="O527" s="9"/>
      <c r="P527" s="9"/>
      <c r="Q527" s="9"/>
      <c r="R527" s="9"/>
      <c r="S527" s="9"/>
      <c r="T527" s="9"/>
      <c r="U527" s="9"/>
      <c r="V527" s="9"/>
      <c r="W527" s="9"/>
      <c r="X527" s="9"/>
      <c r="Y527" s="9"/>
      <c r="Z527" s="9"/>
      <c r="AA527" s="9"/>
    </row>
    <row r="528" spans="1:27" x14ac:dyDescent="0.25">
      <c r="A528" s="9"/>
      <c r="B528" s="9"/>
      <c r="C528" s="809"/>
      <c r="D528" s="690"/>
      <c r="E528" s="25" t="s">
        <v>197</v>
      </c>
      <c r="F528" s="190"/>
      <c r="G528" s="190"/>
      <c r="H528" s="9"/>
      <c r="I528" s="9"/>
      <c r="J528" s="9"/>
      <c r="K528" s="9"/>
      <c r="L528" s="9"/>
      <c r="M528" s="9"/>
      <c r="N528" s="9"/>
      <c r="O528" s="9"/>
      <c r="P528" s="9"/>
      <c r="Q528" s="9"/>
      <c r="R528" s="9"/>
      <c r="S528" s="9"/>
      <c r="T528" s="9"/>
      <c r="U528" s="9"/>
      <c r="V528" s="9"/>
      <c r="W528" s="9"/>
      <c r="X528" s="9"/>
      <c r="Y528" s="9"/>
      <c r="Z528" s="9"/>
      <c r="AA528" s="9"/>
    </row>
    <row r="529" spans="1:27" x14ac:dyDescent="0.25">
      <c r="A529" s="9"/>
      <c r="B529" s="9"/>
      <c r="C529" s="809"/>
      <c r="D529" s="807" t="s">
        <v>198</v>
      </c>
      <c r="E529" s="25" t="s">
        <v>196</v>
      </c>
      <c r="F529" s="190"/>
      <c r="G529" s="190"/>
      <c r="H529" s="9"/>
      <c r="I529" s="9"/>
      <c r="J529" s="9"/>
      <c r="K529" s="9"/>
      <c r="L529" s="9"/>
      <c r="M529" s="9"/>
      <c r="N529" s="9"/>
      <c r="O529" s="9"/>
      <c r="P529" s="9"/>
      <c r="Q529" s="9"/>
      <c r="R529" s="9"/>
      <c r="S529" s="9"/>
      <c r="T529" s="9"/>
      <c r="U529" s="9"/>
      <c r="V529" s="9"/>
      <c r="W529" s="9"/>
      <c r="X529" s="9"/>
      <c r="Y529" s="9"/>
      <c r="Z529" s="9"/>
      <c r="AA529" s="9"/>
    </row>
    <row r="530" spans="1:27" x14ac:dyDescent="0.25">
      <c r="A530" s="9"/>
      <c r="B530" s="9"/>
      <c r="C530" s="809"/>
      <c r="D530" s="690"/>
      <c r="E530" s="25" t="s">
        <v>197</v>
      </c>
      <c r="F530" s="190"/>
      <c r="G530" s="190"/>
      <c r="H530" s="9"/>
      <c r="I530" s="9"/>
      <c r="J530" s="9"/>
      <c r="K530" s="9"/>
      <c r="L530" s="9"/>
      <c r="M530" s="9"/>
      <c r="N530" s="9"/>
      <c r="O530" s="9"/>
      <c r="P530" s="9"/>
      <c r="Q530" s="9"/>
      <c r="R530" s="9"/>
      <c r="S530" s="9"/>
      <c r="T530" s="9"/>
      <c r="U530" s="9"/>
      <c r="V530" s="9"/>
      <c r="W530" s="9"/>
      <c r="X530" s="9"/>
      <c r="Y530" s="9"/>
      <c r="Z530" s="9"/>
      <c r="AA530" s="9"/>
    </row>
    <row r="531" spans="1:27" ht="30" x14ac:dyDescent="0.25">
      <c r="A531" s="518"/>
      <c r="B531" s="518"/>
      <c r="C531" s="809"/>
      <c r="D531" s="801" t="s">
        <v>491</v>
      </c>
      <c r="E531" s="563" t="s">
        <v>492</v>
      </c>
      <c r="F531" s="190"/>
      <c r="G531" s="190"/>
      <c r="H531" s="561"/>
      <c r="I531" s="561"/>
      <c r="J531" s="106"/>
      <c r="K531" s="106"/>
      <c r="L531" s="562"/>
      <c r="M531" s="518"/>
      <c r="N531" s="518"/>
      <c r="O531" s="518"/>
      <c r="P531" s="518"/>
      <c r="Q531" s="518"/>
      <c r="R531" s="518"/>
      <c r="S531" s="518"/>
      <c r="T531" s="518"/>
      <c r="U531" s="518"/>
      <c r="V531" s="518"/>
      <c r="W531" s="518"/>
      <c r="X531" s="518"/>
      <c r="Y531" s="518"/>
      <c r="Z531" s="518"/>
      <c r="AA531" s="518"/>
    </row>
    <row r="532" spans="1:27" ht="15.75" x14ac:dyDescent="0.25">
      <c r="A532" s="518"/>
      <c r="B532" s="518"/>
      <c r="C532" s="809"/>
      <c r="D532" s="802"/>
      <c r="E532" s="564" t="s">
        <v>493</v>
      </c>
      <c r="F532" s="190"/>
      <c r="G532" s="190"/>
      <c r="H532" s="561"/>
      <c r="I532" s="561"/>
      <c r="J532" s="106"/>
      <c r="K532" s="106"/>
      <c r="L532" s="562"/>
      <c r="M532" s="518"/>
      <c r="N532" s="518"/>
      <c r="O532" s="518"/>
      <c r="P532" s="518"/>
      <c r="Q532" s="518"/>
      <c r="R532" s="518"/>
      <c r="S532" s="518"/>
      <c r="T532" s="518"/>
      <c r="U532" s="518"/>
      <c r="V532" s="518"/>
      <c r="W532" s="518"/>
      <c r="X532" s="518"/>
      <c r="Y532" s="518"/>
      <c r="Z532" s="518"/>
      <c r="AA532" s="518"/>
    </row>
    <row r="533" spans="1:27" ht="45" x14ac:dyDescent="0.25">
      <c r="A533" s="518"/>
      <c r="B533" s="518"/>
      <c r="C533" s="809"/>
      <c r="D533" s="803"/>
      <c r="E533" s="564" t="s">
        <v>494</v>
      </c>
      <c r="F533" s="190"/>
      <c r="G533" s="190"/>
      <c r="H533" s="561"/>
      <c r="I533" s="561"/>
      <c r="J533" s="106"/>
      <c r="K533" s="106"/>
      <c r="L533" s="562"/>
      <c r="M533" s="518"/>
      <c r="N533" s="518"/>
      <c r="O533" s="518"/>
      <c r="P533" s="518"/>
      <c r="Q533" s="518"/>
      <c r="R533" s="518"/>
      <c r="S533" s="518"/>
      <c r="T533" s="518"/>
      <c r="U533" s="518"/>
      <c r="V533" s="518"/>
      <c r="W533" s="518"/>
      <c r="X533" s="518"/>
      <c r="Y533" s="518"/>
      <c r="Z533" s="518"/>
      <c r="AA533" s="518"/>
    </row>
    <row r="534" spans="1:27" x14ac:dyDescent="0.25">
      <c r="A534" s="9"/>
      <c r="B534" s="9"/>
      <c r="C534" s="809"/>
      <c r="D534" s="804" t="s">
        <v>199</v>
      </c>
      <c r="E534" s="688"/>
      <c r="F534" s="190"/>
      <c r="G534" s="190"/>
      <c r="H534" s="9"/>
      <c r="I534" s="9"/>
      <c r="J534" s="9"/>
      <c r="K534" s="9"/>
      <c r="L534" s="9"/>
      <c r="M534" s="9"/>
      <c r="N534" s="9"/>
      <c r="O534" s="9"/>
      <c r="P534" s="9"/>
      <c r="Q534" s="9"/>
      <c r="R534" s="9"/>
      <c r="S534" s="9"/>
      <c r="T534" s="9"/>
      <c r="U534" s="9"/>
      <c r="V534" s="9"/>
      <c r="W534" s="9"/>
      <c r="X534" s="9"/>
      <c r="Y534" s="9"/>
      <c r="Z534" s="9"/>
      <c r="AA534" s="9"/>
    </row>
    <row r="535" spans="1:27" x14ac:dyDescent="0.25">
      <c r="A535" s="9"/>
      <c r="B535" s="9"/>
      <c r="C535" s="809"/>
      <c r="D535" s="804" t="s">
        <v>200</v>
      </c>
      <c r="E535" s="688"/>
      <c r="F535" s="190"/>
      <c r="G535" s="190"/>
      <c r="H535" s="9"/>
      <c r="I535" s="9"/>
      <c r="J535" s="9"/>
      <c r="K535" s="9"/>
      <c r="L535" s="9"/>
      <c r="M535" s="9"/>
      <c r="N535" s="9"/>
      <c r="O535" s="9"/>
      <c r="P535" s="9"/>
      <c r="Q535" s="9"/>
      <c r="R535" s="9"/>
      <c r="S535" s="9"/>
      <c r="T535" s="9"/>
      <c r="U535" s="9"/>
      <c r="V535" s="9"/>
      <c r="W535" s="9"/>
      <c r="X535" s="9"/>
      <c r="Y535" s="9"/>
      <c r="Z535" s="9"/>
      <c r="AA535" s="9"/>
    </row>
    <row r="536" spans="1:27" x14ac:dyDescent="0.25">
      <c r="A536" s="9"/>
      <c r="B536" s="9"/>
      <c r="C536" s="809"/>
      <c r="D536" s="804" t="s">
        <v>201</v>
      </c>
      <c r="E536" s="688"/>
      <c r="F536" s="190"/>
      <c r="G536" s="190"/>
      <c r="H536" s="9"/>
      <c r="I536" s="9"/>
      <c r="J536" s="9"/>
      <c r="K536" s="9"/>
      <c r="L536" s="9"/>
      <c r="M536" s="9"/>
      <c r="N536" s="9"/>
      <c r="O536" s="9"/>
      <c r="P536" s="9"/>
      <c r="Q536" s="9"/>
      <c r="R536" s="9"/>
      <c r="S536" s="9"/>
      <c r="T536" s="9"/>
      <c r="U536" s="9"/>
      <c r="V536" s="9"/>
      <c r="W536" s="9"/>
      <c r="X536" s="9"/>
      <c r="Y536" s="9"/>
      <c r="Z536" s="9"/>
      <c r="AA536" s="9"/>
    </row>
    <row r="537" spans="1:27" x14ac:dyDescent="0.25">
      <c r="A537" s="9"/>
      <c r="B537" s="9"/>
      <c r="C537" s="809"/>
      <c r="D537" s="804" t="s">
        <v>202</v>
      </c>
      <c r="E537" s="688"/>
      <c r="F537" s="190"/>
      <c r="G537" s="190"/>
      <c r="H537" s="9"/>
      <c r="I537" s="9"/>
      <c r="J537" s="9"/>
      <c r="K537" s="9"/>
      <c r="L537" s="9"/>
      <c r="M537" s="9"/>
      <c r="N537" s="9"/>
      <c r="O537" s="9"/>
      <c r="P537" s="9"/>
      <c r="Q537" s="9"/>
      <c r="R537" s="9"/>
      <c r="S537" s="9"/>
      <c r="T537" s="9"/>
      <c r="U537" s="9"/>
      <c r="V537" s="9"/>
      <c r="W537" s="9"/>
      <c r="X537" s="9"/>
      <c r="Y537" s="9"/>
      <c r="Z537" s="9"/>
      <c r="AA537" s="9"/>
    </row>
    <row r="538" spans="1:27" ht="15.75" thickBot="1" x14ac:dyDescent="0.3">
      <c r="A538" s="9"/>
      <c r="B538" s="9"/>
      <c r="C538" s="810"/>
      <c r="D538" s="805" t="s">
        <v>203</v>
      </c>
      <c r="E538" s="806"/>
      <c r="F538" s="191"/>
      <c r="G538" s="191"/>
      <c r="H538" s="9"/>
      <c r="I538" s="9"/>
      <c r="J538" s="9"/>
      <c r="K538" s="9"/>
      <c r="L538" s="9"/>
      <c r="M538" s="9"/>
      <c r="N538" s="9"/>
      <c r="O538" s="9"/>
      <c r="P538" s="9"/>
      <c r="Q538" s="9"/>
      <c r="R538" s="9"/>
      <c r="S538" s="9"/>
      <c r="T538" s="9"/>
      <c r="U538" s="9"/>
      <c r="V538" s="9"/>
      <c r="W538" s="9"/>
      <c r="X538" s="9"/>
      <c r="Y538" s="9"/>
      <c r="Z538" s="9"/>
      <c r="AA538" s="9"/>
    </row>
    <row r="539" spans="1:27" x14ac:dyDescent="0.25">
      <c r="A539" s="9"/>
      <c r="B539" s="9"/>
      <c r="C539" s="808">
        <f>C527+1</f>
        <v>45</v>
      </c>
      <c r="D539" s="807" t="s">
        <v>195</v>
      </c>
      <c r="E539" s="25" t="s">
        <v>196</v>
      </c>
      <c r="F539" s="190"/>
      <c r="G539" s="190"/>
      <c r="H539" s="9"/>
      <c r="I539" s="9"/>
      <c r="J539" s="9"/>
      <c r="K539" s="9"/>
      <c r="L539" s="9"/>
      <c r="M539" s="9"/>
      <c r="N539" s="9"/>
      <c r="O539" s="9"/>
      <c r="P539" s="9"/>
      <c r="Q539" s="9"/>
      <c r="R539" s="9"/>
      <c r="S539" s="9"/>
      <c r="T539" s="9"/>
      <c r="U539" s="9"/>
      <c r="V539" s="9"/>
      <c r="W539" s="9"/>
      <c r="X539" s="9"/>
      <c r="Y539" s="9"/>
      <c r="Z539" s="9"/>
      <c r="AA539" s="9"/>
    </row>
    <row r="540" spans="1:27" x14ac:dyDescent="0.25">
      <c r="A540" s="9"/>
      <c r="B540" s="9"/>
      <c r="C540" s="809"/>
      <c r="D540" s="690"/>
      <c r="E540" s="25" t="s">
        <v>197</v>
      </c>
      <c r="F540" s="190"/>
      <c r="G540" s="190"/>
      <c r="H540" s="9"/>
      <c r="I540" s="9"/>
      <c r="J540" s="9"/>
      <c r="K540" s="9"/>
      <c r="L540" s="9"/>
      <c r="M540" s="9"/>
      <c r="N540" s="9"/>
      <c r="O540" s="9"/>
      <c r="P540" s="9"/>
      <c r="Q540" s="9"/>
      <c r="R540" s="9"/>
      <c r="S540" s="9"/>
      <c r="T540" s="9"/>
      <c r="U540" s="9"/>
      <c r="V540" s="9"/>
      <c r="W540" s="9"/>
      <c r="X540" s="9"/>
      <c r="Y540" s="9"/>
      <c r="Z540" s="9"/>
      <c r="AA540" s="9"/>
    </row>
    <row r="541" spans="1:27" x14ac:dyDescent="0.25">
      <c r="A541" s="9"/>
      <c r="B541" s="9"/>
      <c r="C541" s="809"/>
      <c r="D541" s="807" t="s">
        <v>198</v>
      </c>
      <c r="E541" s="25" t="s">
        <v>196</v>
      </c>
      <c r="F541" s="190"/>
      <c r="G541" s="190"/>
      <c r="H541" s="9"/>
      <c r="I541" s="9"/>
      <c r="J541" s="9"/>
      <c r="K541" s="9"/>
      <c r="L541" s="9"/>
      <c r="M541" s="9"/>
      <c r="N541" s="9"/>
      <c r="O541" s="9"/>
      <c r="P541" s="9"/>
      <c r="Q541" s="9"/>
      <c r="R541" s="9"/>
      <c r="S541" s="9"/>
      <c r="T541" s="9"/>
      <c r="U541" s="9"/>
      <c r="V541" s="9"/>
      <c r="W541" s="9"/>
      <c r="X541" s="9"/>
      <c r="Y541" s="9"/>
      <c r="Z541" s="9"/>
      <c r="AA541" s="9"/>
    </row>
    <row r="542" spans="1:27" x14ac:dyDescent="0.25">
      <c r="A542" s="9"/>
      <c r="B542" s="9"/>
      <c r="C542" s="809"/>
      <c r="D542" s="690"/>
      <c r="E542" s="25" t="s">
        <v>197</v>
      </c>
      <c r="F542" s="190"/>
      <c r="G542" s="190"/>
      <c r="H542" s="9"/>
      <c r="I542" s="9"/>
      <c r="J542" s="9"/>
      <c r="K542" s="9"/>
      <c r="L542" s="9"/>
      <c r="M542" s="9"/>
      <c r="N542" s="9"/>
      <c r="O542" s="9"/>
      <c r="P542" s="9"/>
      <c r="Q542" s="9"/>
      <c r="R542" s="9"/>
      <c r="S542" s="9"/>
      <c r="T542" s="9"/>
      <c r="U542" s="9"/>
      <c r="V542" s="9"/>
      <c r="W542" s="9"/>
      <c r="X542" s="9"/>
      <c r="Y542" s="9"/>
      <c r="Z542" s="9"/>
      <c r="AA542" s="9"/>
    </row>
    <row r="543" spans="1:27" ht="30" x14ac:dyDescent="0.25">
      <c r="A543" s="518"/>
      <c r="B543" s="518"/>
      <c r="C543" s="809"/>
      <c r="D543" s="801" t="s">
        <v>491</v>
      </c>
      <c r="E543" s="563" t="s">
        <v>492</v>
      </c>
      <c r="F543" s="190"/>
      <c r="G543" s="190"/>
      <c r="H543" s="561"/>
      <c r="I543" s="561"/>
      <c r="J543" s="106"/>
      <c r="K543" s="106"/>
      <c r="L543" s="562"/>
      <c r="M543" s="518"/>
      <c r="N543" s="518"/>
      <c r="O543" s="518"/>
      <c r="P543" s="518"/>
      <c r="Q543" s="518"/>
      <c r="R543" s="518"/>
      <c r="S543" s="518"/>
      <c r="T543" s="518"/>
      <c r="U543" s="518"/>
      <c r="V543" s="518"/>
      <c r="W543" s="518"/>
      <c r="X543" s="518"/>
      <c r="Y543" s="518"/>
      <c r="Z543" s="518"/>
      <c r="AA543" s="518"/>
    </row>
    <row r="544" spans="1:27" ht="15.75" x14ac:dyDescent="0.25">
      <c r="A544" s="518"/>
      <c r="B544" s="518"/>
      <c r="C544" s="809"/>
      <c r="D544" s="802"/>
      <c r="E544" s="564" t="s">
        <v>493</v>
      </c>
      <c r="F544" s="190"/>
      <c r="G544" s="190"/>
      <c r="H544" s="561"/>
      <c r="I544" s="561"/>
      <c r="J544" s="106"/>
      <c r="K544" s="106"/>
      <c r="L544" s="562"/>
      <c r="M544" s="518"/>
      <c r="N544" s="518"/>
      <c r="O544" s="518"/>
      <c r="P544" s="518"/>
      <c r="Q544" s="518"/>
      <c r="R544" s="518"/>
      <c r="S544" s="518"/>
      <c r="T544" s="518"/>
      <c r="U544" s="518"/>
      <c r="V544" s="518"/>
      <c r="W544" s="518"/>
      <c r="X544" s="518"/>
      <c r="Y544" s="518"/>
      <c r="Z544" s="518"/>
      <c r="AA544" s="518"/>
    </row>
    <row r="545" spans="1:27" ht="45" x14ac:dyDescent="0.25">
      <c r="A545" s="518"/>
      <c r="B545" s="518"/>
      <c r="C545" s="809"/>
      <c r="D545" s="803"/>
      <c r="E545" s="564" t="s">
        <v>494</v>
      </c>
      <c r="F545" s="190"/>
      <c r="G545" s="190"/>
      <c r="H545" s="561"/>
      <c r="I545" s="561"/>
      <c r="J545" s="106"/>
      <c r="K545" s="106"/>
      <c r="L545" s="562"/>
      <c r="M545" s="518"/>
      <c r="N545" s="518"/>
      <c r="O545" s="518"/>
      <c r="P545" s="518"/>
      <c r="Q545" s="518"/>
      <c r="R545" s="518"/>
      <c r="S545" s="518"/>
      <c r="T545" s="518"/>
      <c r="U545" s="518"/>
      <c r="V545" s="518"/>
      <c r="W545" s="518"/>
      <c r="X545" s="518"/>
      <c r="Y545" s="518"/>
      <c r="Z545" s="518"/>
      <c r="AA545" s="518"/>
    </row>
    <row r="546" spans="1:27" x14ac:dyDescent="0.25">
      <c r="A546" s="9"/>
      <c r="B546" s="9"/>
      <c r="C546" s="809"/>
      <c r="D546" s="804" t="s">
        <v>199</v>
      </c>
      <c r="E546" s="688"/>
      <c r="F546" s="190"/>
      <c r="G546" s="190"/>
      <c r="H546" s="9"/>
      <c r="I546" s="9"/>
      <c r="J546" s="9"/>
      <c r="K546" s="9"/>
      <c r="L546" s="9"/>
      <c r="M546" s="9"/>
      <c r="N546" s="9"/>
      <c r="O546" s="9"/>
      <c r="P546" s="9"/>
      <c r="Q546" s="9"/>
      <c r="R546" s="9"/>
      <c r="S546" s="9"/>
      <c r="T546" s="9"/>
      <c r="U546" s="9"/>
      <c r="V546" s="9"/>
      <c r="W546" s="9"/>
      <c r="X546" s="9"/>
      <c r="Y546" s="9"/>
      <c r="Z546" s="9"/>
      <c r="AA546" s="9"/>
    </row>
    <row r="547" spans="1:27" x14ac:dyDescent="0.25">
      <c r="A547" s="9"/>
      <c r="B547" s="9"/>
      <c r="C547" s="809"/>
      <c r="D547" s="804" t="s">
        <v>200</v>
      </c>
      <c r="E547" s="688"/>
      <c r="F547" s="190"/>
      <c r="G547" s="190"/>
      <c r="H547" s="9"/>
      <c r="I547" s="9"/>
      <c r="J547" s="9"/>
      <c r="K547" s="9"/>
      <c r="L547" s="9"/>
      <c r="M547" s="9"/>
      <c r="N547" s="9"/>
      <c r="O547" s="9"/>
      <c r="P547" s="9"/>
      <c r="Q547" s="9"/>
      <c r="R547" s="9"/>
      <c r="S547" s="9"/>
      <c r="T547" s="9"/>
      <c r="U547" s="9"/>
      <c r="V547" s="9"/>
      <c r="W547" s="9"/>
      <c r="X547" s="9"/>
      <c r="Y547" s="9"/>
      <c r="Z547" s="9"/>
      <c r="AA547" s="9"/>
    </row>
    <row r="548" spans="1:27" x14ac:dyDescent="0.25">
      <c r="A548" s="9"/>
      <c r="B548" s="9"/>
      <c r="C548" s="809"/>
      <c r="D548" s="804" t="s">
        <v>201</v>
      </c>
      <c r="E548" s="688"/>
      <c r="F548" s="190"/>
      <c r="G548" s="190"/>
      <c r="H548" s="9"/>
      <c r="I548" s="9"/>
      <c r="J548" s="9"/>
      <c r="K548" s="9"/>
      <c r="L548" s="9"/>
      <c r="M548" s="9"/>
      <c r="N548" s="9"/>
      <c r="O548" s="9"/>
      <c r="P548" s="9"/>
      <c r="Q548" s="9"/>
      <c r="R548" s="9"/>
      <c r="S548" s="9"/>
      <c r="T548" s="9"/>
      <c r="U548" s="9"/>
      <c r="V548" s="9"/>
      <c r="W548" s="9"/>
      <c r="X548" s="9"/>
      <c r="Y548" s="9"/>
      <c r="Z548" s="9"/>
      <c r="AA548" s="9"/>
    </row>
    <row r="549" spans="1:27" x14ac:dyDescent="0.25">
      <c r="A549" s="9"/>
      <c r="B549" s="9"/>
      <c r="C549" s="809"/>
      <c r="D549" s="804" t="s">
        <v>202</v>
      </c>
      <c r="E549" s="688"/>
      <c r="F549" s="190"/>
      <c r="G549" s="190"/>
      <c r="H549" s="9"/>
      <c r="I549" s="9"/>
      <c r="J549" s="9"/>
      <c r="K549" s="9"/>
      <c r="L549" s="9"/>
      <c r="M549" s="9"/>
      <c r="N549" s="9"/>
      <c r="O549" s="9"/>
      <c r="P549" s="9"/>
      <c r="Q549" s="9"/>
      <c r="R549" s="9"/>
      <c r="S549" s="9"/>
      <c r="T549" s="9"/>
      <c r="U549" s="9"/>
      <c r="V549" s="9"/>
      <c r="W549" s="9"/>
      <c r="X549" s="9"/>
      <c r="Y549" s="9"/>
      <c r="Z549" s="9"/>
      <c r="AA549" s="9"/>
    </row>
    <row r="550" spans="1:27" ht="15.75" thickBot="1" x14ac:dyDescent="0.3">
      <c r="A550" s="9"/>
      <c r="B550" s="9"/>
      <c r="C550" s="810"/>
      <c r="D550" s="805" t="s">
        <v>203</v>
      </c>
      <c r="E550" s="806"/>
      <c r="F550" s="191"/>
      <c r="G550" s="191"/>
      <c r="H550" s="9"/>
      <c r="I550" s="9"/>
      <c r="J550" s="9"/>
      <c r="K550" s="9"/>
      <c r="L550" s="9"/>
      <c r="M550" s="9"/>
      <c r="N550" s="9"/>
      <c r="O550" s="9"/>
      <c r="P550" s="9"/>
      <c r="Q550" s="9"/>
      <c r="R550" s="9"/>
      <c r="S550" s="9"/>
      <c r="T550" s="9"/>
      <c r="U550" s="9"/>
      <c r="V550" s="9"/>
      <c r="W550" s="9"/>
      <c r="X550" s="9"/>
      <c r="Y550" s="9"/>
      <c r="Z550" s="9"/>
      <c r="AA550" s="9"/>
    </row>
    <row r="551" spans="1:27" x14ac:dyDescent="0.25">
      <c r="A551" s="9"/>
      <c r="B551" s="9"/>
      <c r="C551" s="808">
        <f>C539+1</f>
        <v>46</v>
      </c>
      <c r="D551" s="807" t="s">
        <v>195</v>
      </c>
      <c r="E551" s="25" t="s">
        <v>196</v>
      </c>
      <c r="F551" s="190"/>
      <c r="G551" s="190"/>
      <c r="H551" s="9"/>
      <c r="I551" s="9"/>
      <c r="J551" s="9"/>
      <c r="K551" s="9"/>
      <c r="L551" s="9"/>
      <c r="M551" s="9"/>
      <c r="N551" s="9"/>
      <c r="O551" s="9"/>
      <c r="P551" s="9"/>
      <c r="Q551" s="9"/>
      <c r="R551" s="9"/>
      <c r="S551" s="9"/>
      <c r="T551" s="9"/>
      <c r="U551" s="9"/>
      <c r="V551" s="9"/>
      <c r="W551" s="9"/>
      <c r="X551" s="9"/>
      <c r="Y551" s="9"/>
      <c r="Z551" s="9"/>
      <c r="AA551" s="9"/>
    </row>
    <row r="552" spans="1:27" x14ac:dyDescent="0.25">
      <c r="A552" s="9"/>
      <c r="B552" s="9"/>
      <c r="C552" s="809"/>
      <c r="D552" s="690"/>
      <c r="E552" s="25" t="s">
        <v>197</v>
      </c>
      <c r="F552" s="190"/>
      <c r="G552" s="190"/>
      <c r="H552" s="9"/>
      <c r="I552" s="9"/>
      <c r="J552" s="9"/>
      <c r="K552" s="9"/>
      <c r="L552" s="9"/>
      <c r="M552" s="9"/>
      <c r="N552" s="9"/>
      <c r="O552" s="9"/>
      <c r="P552" s="9"/>
      <c r="Q552" s="9"/>
      <c r="R552" s="9"/>
      <c r="S552" s="9"/>
      <c r="T552" s="9"/>
      <c r="U552" s="9"/>
      <c r="V552" s="9"/>
      <c r="W552" s="9"/>
      <c r="X552" s="9"/>
      <c r="Y552" s="9"/>
      <c r="Z552" s="9"/>
      <c r="AA552" s="9"/>
    </row>
    <row r="553" spans="1:27" x14ac:dyDescent="0.25">
      <c r="A553" s="9"/>
      <c r="B553" s="9"/>
      <c r="C553" s="809"/>
      <c r="D553" s="807" t="s">
        <v>198</v>
      </c>
      <c r="E553" s="25" t="s">
        <v>196</v>
      </c>
      <c r="F553" s="190"/>
      <c r="G553" s="190"/>
      <c r="H553" s="9"/>
      <c r="I553" s="9"/>
      <c r="J553" s="9"/>
      <c r="K553" s="9"/>
      <c r="L553" s="9"/>
      <c r="M553" s="9"/>
      <c r="N553" s="9"/>
      <c r="O553" s="9"/>
      <c r="P553" s="9"/>
      <c r="Q553" s="9"/>
      <c r="R553" s="9"/>
      <c r="S553" s="9"/>
      <c r="T553" s="9"/>
      <c r="U553" s="9"/>
      <c r="V553" s="9"/>
      <c r="W553" s="9"/>
      <c r="X553" s="9"/>
      <c r="Y553" s="9"/>
      <c r="Z553" s="9"/>
      <c r="AA553" s="9"/>
    </row>
    <row r="554" spans="1:27" x14ac:dyDescent="0.25">
      <c r="A554" s="9"/>
      <c r="B554" s="9"/>
      <c r="C554" s="809"/>
      <c r="D554" s="690"/>
      <c r="E554" s="25" t="s">
        <v>197</v>
      </c>
      <c r="F554" s="190"/>
      <c r="G554" s="190"/>
      <c r="H554" s="9"/>
      <c r="I554" s="9"/>
      <c r="J554" s="9"/>
      <c r="K554" s="9"/>
      <c r="L554" s="9"/>
      <c r="M554" s="9"/>
      <c r="N554" s="9"/>
      <c r="O554" s="9"/>
      <c r="P554" s="9"/>
      <c r="Q554" s="9"/>
      <c r="R554" s="9"/>
      <c r="S554" s="9"/>
      <c r="T554" s="9"/>
      <c r="U554" s="9"/>
      <c r="V554" s="9"/>
      <c r="W554" s="9"/>
      <c r="X554" s="9"/>
      <c r="Y554" s="9"/>
      <c r="Z554" s="9"/>
      <c r="AA554" s="9"/>
    </row>
    <row r="555" spans="1:27" ht="30" x14ac:dyDescent="0.25">
      <c r="A555" s="518"/>
      <c r="B555" s="518"/>
      <c r="C555" s="809"/>
      <c r="D555" s="801" t="s">
        <v>491</v>
      </c>
      <c r="E555" s="563" t="s">
        <v>492</v>
      </c>
      <c r="F555" s="190"/>
      <c r="G555" s="190"/>
      <c r="H555" s="561"/>
      <c r="I555" s="561"/>
      <c r="J555" s="106"/>
      <c r="K555" s="106"/>
      <c r="L555" s="562"/>
      <c r="M555" s="518"/>
      <c r="N555" s="518"/>
      <c r="O555" s="518"/>
      <c r="P555" s="518"/>
      <c r="Q555" s="518"/>
      <c r="R555" s="518"/>
      <c r="S555" s="518"/>
      <c r="T555" s="518"/>
      <c r="U555" s="518"/>
      <c r="V555" s="518"/>
      <c r="W555" s="518"/>
      <c r="X555" s="518"/>
      <c r="Y555" s="518"/>
      <c r="Z555" s="518"/>
      <c r="AA555" s="518"/>
    </row>
    <row r="556" spans="1:27" ht="15.75" x14ac:dyDescent="0.25">
      <c r="A556" s="518"/>
      <c r="B556" s="518"/>
      <c r="C556" s="809"/>
      <c r="D556" s="802"/>
      <c r="E556" s="564" t="s">
        <v>493</v>
      </c>
      <c r="F556" s="190"/>
      <c r="G556" s="190"/>
      <c r="H556" s="561"/>
      <c r="I556" s="561"/>
      <c r="J556" s="106"/>
      <c r="K556" s="106"/>
      <c r="L556" s="562"/>
      <c r="M556" s="518"/>
      <c r="N556" s="518"/>
      <c r="O556" s="518"/>
      <c r="P556" s="518"/>
      <c r="Q556" s="518"/>
      <c r="R556" s="518"/>
      <c r="S556" s="518"/>
      <c r="T556" s="518"/>
      <c r="U556" s="518"/>
      <c r="V556" s="518"/>
      <c r="W556" s="518"/>
      <c r="X556" s="518"/>
      <c r="Y556" s="518"/>
      <c r="Z556" s="518"/>
      <c r="AA556" s="518"/>
    </row>
    <row r="557" spans="1:27" ht="45" x14ac:dyDescent="0.25">
      <c r="A557" s="518"/>
      <c r="B557" s="518"/>
      <c r="C557" s="809"/>
      <c r="D557" s="803"/>
      <c r="E557" s="564" t="s">
        <v>494</v>
      </c>
      <c r="F557" s="190"/>
      <c r="G557" s="190"/>
      <c r="H557" s="561"/>
      <c r="I557" s="561"/>
      <c r="J557" s="106"/>
      <c r="K557" s="106"/>
      <c r="L557" s="562"/>
      <c r="M557" s="518"/>
      <c r="N557" s="518"/>
      <c r="O557" s="518"/>
      <c r="P557" s="518"/>
      <c r="Q557" s="518"/>
      <c r="R557" s="518"/>
      <c r="S557" s="518"/>
      <c r="T557" s="518"/>
      <c r="U557" s="518"/>
      <c r="V557" s="518"/>
      <c r="W557" s="518"/>
      <c r="X557" s="518"/>
      <c r="Y557" s="518"/>
      <c r="Z557" s="518"/>
      <c r="AA557" s="518"/>
    </row>
    <row r="558" spans="1:27" x14ac:dyDescent="0.25">
      <c r="A558" s="9"/>
      <c r="B558" s="9"/>
      <c r="C558" s="809"/>
      <c r="D558" s="804" t="s">
        <v>199</v>
      </c>
      <c r="E558" s="688"/>
      <c r="F558" s="190"/>
      <c r="G558" s="190"/>
      <c r="H558" s="9"/>
      <c r="I558" s="9"/>
      <c r="J558" s="9"/>
      <c r="K558" s="9"/>
      <c r="L558" s="9"/>
      <c r="M558" s="9"/>
      <c r="N558" s="9"/>
      <c r="O558" s="9"/>
      <c r="P558" s="9"/>
      <c r="Q558" s="9"/>
      <c r="R558" s="9"/>
      <c r="S558" s="9"/>
      <c r="T558" s="9"/>
      <c r="U558" s="9"/>
      <c r="V558" s="9"/>
      <c r="W558" s="9"/>
      <c r="X558" s="9"/>
      <c r="Y558" s="9"/>
      <c r="Z558" s="9"/>
      <c r="AA558" s="9"/>
    </row>
    <row r="559" spans="1:27" x14ac:dyDescent="0.25">
      <c r="A559" s="9"/>
      <c r="B559" s="9"/>
      <c r="C559" s="809"/>
      <c r="D559" s="804" t="s">
        <v>200</v>
      </c>
      <c r="E559" s="688"/>
      <c r="F559" s="190"/>
      <c r="G559" s="190"/>
      <c r="H559" s="9"/>
      <c r="I559" s="9"/>
      <c r="J559" s="9"/>
      <c r="K559" s="9"/>
      <c r="L559" s="9"/>
      <c r="M559" s="9"/>
      <c r="N559" s="9"/>
      <c r="O559" s="9"/>
      <c r="P559" s="9"/>
      <c r="Q559" s="9"/>
      <c r="R559" s="9"/>
      <c r="S559" s="9"/>
      <c r="T559" s="9"/>
      <c r="U559" s="9"/>
      <c r="V559" s="9"/>
      <c r="W559" s="9"/>
      <c r="X559" s="9"/>
      <c r="Y559" s="9"/>
      <c r="Z559" s="9"/>
      <c r="AA559" s="9"/>
    </row>
    <row r="560" spans="1:27" x14ac:dyDescent="0.25">
      <c r="A560" s="9"/>
      <c r="B560" s="9"/>
      <c r="C560" s="809"/>
      <c r="D560" s="804" t="s">
        <v>201</v>
      </c>
      <c r="E560" s="688"/>
      <c r="F560" s="190"/>
      <c r="G560" s="190"/>
      <c r="H560" s="9"/>
      <c r="I560" s="9"/>
      <c r="J560" s="9"/>
      <c r="K560" s="9"/>
      <c r="L560" s="9"/>
      <c r="M560" s="9"/>
      <c r="N560" s="9"/>
      <c r="O560" s="9"/>
      <c r="P560" s="9"/>
      <c r="Q560" s="9"/>
      <c r="R560" s="9"/>
      <c r="S560" s="9"/>
      <c r="T560" s="9"/>
      <c r="U560" s="9"/>
      <c r="V560" s="9"/>
      <c r="W560" s="9"/>
      <c r="X560" s="9"/>
      <c r="Y560" s="9"/>
      <c r="Z560" s="9"/>
      <c r="AA560" s="9"/>
    </row>
    <row r="561" spans="1:27" x14ac:dyDescent="0.25">
      <c r="A561" s="9"/>
      <c r="B561" s="9"/>
      <c r="C561" s="809"/>
      <c r="D561" s="804" t="s">
        <v>202</v>
      </c>
      <c r="E561" s="688"/>
      <c r="F561" s="190"/>
      <c r="G561" s="190"/>
      <c r="H561" s="9"/>
      <c r="I561" s="9"/>
      <c r="J561" s="9"/>
      <c r="K561" s="9"/>
      <c r="L561" s="9"/>
      <c r="M561" s="9"/>
      <c r="N561" s="9"/>
      <c r="O561" s="9"/>
      <c r="P561" s="9"/>
      <c r="Q561" s="9"/>
      <c r="R561" s="9"/>
      <c r="S561" s="9"/>
      <c r="T561" s="9"/>
      <c r="U561" s="9"/>
      <c r="V561" s="9"/>
      <c r="W561" s="9"/>
      <c r="X561" s="9"/>
      <c r="Y561" s="9"/>
      <c r="Z561" s="9"/>
      <c r="AA561" s="9"/>
    </row>
    <row r="562" spans="1:27" ht="15.75" thickBot="1" x14ac:dyDescent="0.3">
      <c r="A562" s="9"/>
      <c r="B562" s="9"/>
      <c r="C562" s="810"/>
      <c r="D562" s="805" t="s">
        <v>203</v>
      </c>
      <c r="E562" s="806"/>
      <c r="F562" s="191"/>
      <c r="G562" s="191"/>
      <c r="H562" s="9"/>
      <c r="I562" s="9"/>
      <c r="J562" s="9"/>
      <c r="K562" s="9"/>
      <c r="L562" s="9"/>
      <c r="M562" s="9"/>
      <c r="N562" s="9"/>
      <c r="O562" s="9"/>
      <c r="P562" s="9"/>
      <c r="Q562" s="9"/>
      <c r="R562" s="9"/>
      <c r="S562" s="9"/>
      <c r="T562" s="9"/>
      <c r="U562" s="9"/>
      <c r="V562" s="9"/>
      <c r="W562" s="9"/>
      <c r="X562" s="9"/>
      <c r="Y562" s="9"/>
      <c r="Z562" s="9"/>
      <c r="AA562" s="9"/>
    </row>
    <row r="563" spans="1:27" x14ac:dyDescent="0.25">
      <c r="A563" s="9"/>
      <c r="B563" s="9"/>
      <c r="C563" s="808">
        <f>C551+1</f>
        <v>47</v>
      </c>
      <c r="D563" s="807" t="s">
        <v>195</v>
      </c>
      <c r="E563" s="25" t="s">
        <v>196</v>
      </c>
      <c r="F563" s="190"/>
      <c r="G563" s="190"/>
      <c r="H563" s="9"/>
      <c r="I563" s="9"/>
      <c r="J563" s="9"/>
      <c r="K563" s="9"/>
      <c r="L563" s="9"/>
      <c r="M563" s="9"/>
      <c r="N563" s="9"/>
      <c r="O563" s="9"/>
      <c r="P563" s="9"/>
      <c r="Q563" s="9"/>
      <c r="R563" s="9"/>
      <c r="S563" s="9"/>
      <c r="T563" s="9"/>
      <c r="U563" s="9"/>
      <c r="V563" s="9"/>
      <c r="W563" s="9"/>
      <c r="X563" s="9"/>
      <c r="Y563" s="9"/>
      <c r="Z563" s="9"/>
      <c r="AA563" s="9"/>
    </row>
    <row r="564" spans="1:27" x14ac:dyDescent="0.25">
      <c r="A564" s="9"/>
      <c r="B564" s="9"/>
      <c r="C564" s="809"/>
      <c r="D564" s="690"/>
      <c r="E564" s="25" t="s">
        <v>197</v>
      </c>
      <c r="F564" s="190"/>
      <c r="G564" s="190"/>
      <c r="H564" s="9"/>
      <c r="I564" s="9"/>
      <c r="J564" s="9"/>
      <c r="K564" s="9"/>
      <c r="L564" s="9"/>
      <c r="M564" s="9"/>
      <c r="N564" s="9"/>
      <c r="O564" s="9"/>
      <c r="P564" s="9"/>
      <c r="Q564" s="9"/>
      <c r="R564" s="9"/>
      <c r="S564" s="9"/>
      <c r="T564" s="9"/>
      <c r="U564" s="9"/>
      <c r="V564" s="9"/>
      <c r="W564" s="9"/>
      <c r="X564" s="9"/>
      <c r="Y564" s="9"/>
      <c r="Z564" s="9"/>
      <c r="AA564" s="9"/>
    </row>
    <row r="565" spans="1:27" x14ac:dyDescent="0.25">
      <c r="A565" s="9"/>
      <c r="B565" s="9"/>
      <c r="C565" s="809"/>
      <c r="D565" s="807" t="s">
        <v>198</v>
      </c>
      <c r="E565" s="25" t="s">
        <v>196</v>
      </c>
      <c r="F565" s="190"/>
      <c r="G565" s="190"/>
      <c r="H565" s="9"/>
      <c r="I565" s="9"/>
      <c r="J565" s="9"/>
      <c r="K565" s="9"/>
      <c r="L565" s="9"/>
      <c r="M565" s="9"/>
      <c r="N565" s="9"/>
      <c r="O565" s="9"/>
      <c r="P565" s="9"/>
      <c r="Q565" s="9"/>
      <c r="R565" s="9"/>
      <c r="S565" s="9"/>
      <c r="T565" s="9"/>
      <c r="U565" s="9"/>
      <c r="V565" s="9"/>
      <c r="W565" s="9"/>
      <c r="X565" s="9"/>
      <c r="Y565" s="9"/>
      <c r="Z565" s="9"/>
      <c r="AA565" s="9"/>
    </row>
    <row r="566" spans="1:27" x14ac:dyDescent="0.25">
      <c r="A566" s="9"/>
      <c r="B566" s="9"/>
      <c r="C566" s="809"/>
      <c r="D566" s="690"/>
      <c r="E566" s="25" t="s">
        <v>197</v>
      </c>
      <c r="F566" s="190"/>
      <c r="G566" s="190"/>
      <c r="H566" s="9"/>
      <c r="I566" s="9"/>
      <c r="J566" s="9"/>
      <c r="K566" s="9"/>
      <c r="L566" s="9"/>
      <c r="M566" s="9"/>
      <c r="N566" s="9"/>
      <c r="O566" s="9"/>
      <c r="P566" s="9"/>
      <c r="Q566" s="9"/>
      <c r="R566" s="9"/>
      <c r="S566" s="9"/>
      <c r="T566" s="9"/>
      <c r="U566" s="9"/>
      <c r="V566" s="9"/>
      <c r="W566" s="9"/>
      <c r="X566" s="9"/>
      <c r="Y566" s="9"/>
      <c r="Z566" s="9"/>
      <c r="AA566" s="9"/>
    </row>
    <row r="567" spans="1:27" ht="30" x14ac:dyDescent="0.25">
      <c r="A567" s="518"/>
      <c r="B567" s="518"/>
      <c r="C567" s="809"/>
      <c r="D567" s="801" t="s">
        <v>491</v>
      </c>
      <c r="E567" s="563" t="s">
        <v>492</v>
      </c>
      <c r="F567" s="190"/>
      <c r="G567" s="190"/>
      <c r="H567" s="561"/>
      <c r="I567" s="561"/>
      <c r="J567" s="106"/>
      <c r="K567" s="106"/>
      <c r="L567" s="562"/>
      <c r="M567" s="518"/>
      <c r="N567" s="518"/>
      <c r="O567" s="518"/>
      <c r="P567" s="518"/>
      <c r="Q567" s="518"/>
      <c r="R567" s="518"/>
      <c r="S567" s="518"/>
      <c r="T567" s="518"/>
      <c r="U567" s="518"/>
      <c r="V567" s="518"/>
      <c r="W567" s="518"/>
      <c r="X567" s="518"/>
      <c r="Y567" s="518"/>
      <c r="Z567" s="518"/>
      <c r="AA567" s="518"/>
    </row>
    <row r="568" spans="1:27" ht="15.75" x14ac:dyDescent="0.25">
      <c r="A568" s="518"/>
      <c r="B568" s="518"/>
      <c r="C568" s="809"/>
      <c r="D568" s="802"/>
      <c r="E568" s="564" t="s">
        <v>493</v>
      </c>
      <c r="F568" s="190"/>
      <c r="G568" s="190"/>
      <c r="H568" s="561"/>
      <c r="I568" s="561"/>
      <c r="J568" s="106"/>
      <c r="K568" s="106"/>
      <c r="L568" s="562"/>
      <c r="M568" s="518"/>
      <c r="N568" s="518"/>
      <c r="O568" s="518"/>
      <c r="P568" s="518"/>
      <c r="Q568" s="518"/>
      <c r="R568" s="518"/>
      <c r="S568" s="518"/>
      <c r="T568" s="518"/>
      <c r="U568" s="518"/>
      <c r="V568" s="518"/>
      <c r="W568" s="518"/>
      <c r="X568" s="518"/>
      <c r="Y568" s="518"/>
      <c r="Z568" s="518"/>
      <c r="AA568" s="518"/>
    </row>
    <row r="569" spans="1:27" ht="45" x14ac:dyDescent="0.25">
      <c r="A569" s="518"/>
      <c r="B569" s="518"/>
      <c r="C569" s="809"/>
      <c r="D569" s="803"/>
      <c r="E569" s="564" t="s">
        <v>494</v>
      </c>
      <c r="F569" s="190"/>
      <c r="G569" s="190"/>
      <c r="H569" s="561"/>
      <c r="I569" s="561"/>
      <c r="J569" s="106"/>
      <c r="K569" s="106"/>
      <c r="L569" s="562"/>
      <c r="M569" s="518"/>
      <c r="N569" s="518"/>
      <c r="O569" s="518"/>
      <c r="P569" s="518"/>
      <c r="Q569" s="518"/>
      <c r="R569" s="518"/>
      <c r="S569" s="518"/>
      <c r="T569" s="518"/>
      <c r="U569" s="518"/>
      <c r="V569" s="518"/>
      <c r="W569" s="518"/>
      <c r="X569" s="518"/>
      <c r="Y569" s="518"/>
      <c r="Z569" s="518"/>
      <c r="AA569" s="518"/>
    </row>
    <row r="570" spans="1:27" x14ac:dyDescent="0.25">
      <c r="A570" s="9"/>
      <c r="B570" s="9"/>
      <c r="C570" s="809"/>
      <c r="D570" s="804" t="s">
        <v>199</v>
      </c>
      <c r="E570" s="688"/>
      <c r="F570" s="190"/>
      <c r="G570" s="190"/>
      <c r="H570" s="9"/>
      <c r="I570" s="9"/>
      <c r="J570" s="9"/>
      <c r="K570" s="9"/>
      <c r="L570" s="9"/>
      <c r="M570" s="9"/>
      <c r="N570" s="9"/>
      <c r="O570" s="9"/>
      <c r="P570" s="9"/>
      <c r="Q570" s="9"/>
      <c r="R570" s="9"/>
      <c r="S570" s="9"/>
      <c r="T570" s="9"/>
      <c r="U570" s="9"/>
      <c r="V570" s="9"/>
      <c r="W570" s="9"/>
      <c r="X570" s="9"/>
      <c r="Y570" s="9"/>
      <c r="Z570" s="9"/>
      <c r="AA570" s="9"/>
    </row>
    <row r="571" spans="1:27" x14ac:dyDescent="0.25">
      <c r="A571" s="9"/>
      <c r="B571" s="9"/>
      <c r="C571" s="809"/>
      <c r="D571" s="804" t="s">
        <v>200</v>
      </c>
      <c r="E571" s="688"/>
      <c r="F571" s="190"/>
      <c r="G571" s="190"/>
      <c r="H571" s="9"/>
      <c r="I571" s="9"/>
      <c r="J571" s="9"/>
      <c r="K571" s="9"/>
      <c r="L571" s="9"/>
      <c r="M571" s="9"/>
      <c r="N571" s="9"/>
      <c r="O571" s="9"/>
      <c r="P571" s="9"/>
      <c r="Q571" s="9"/>
      <c r="R571" s="9"/>
      <c r="S571" s="9"/>
      <c r="T571" s="9"/>
      <c r="U571" s="9"/>
      <c r="V571" s="9"/>
      <c r="W571" s="9"/>
      <c r="X571" s="9"/>
      <c r="Y571" s="9"/>
      <c r="Z571" s="9"/>
      <c r="AA571" s="9"/>
    </row>
    <row r="572" spans="1:27" x14ac:dyDescent="0.25">
      <c r="A572" s="9"/>
      <c r="B572" s="9"/>
      <c r="C572" s="809"/>
      <c r="D572" s="804" t="s">
        <v>201</v>
      </c>
      <c r="E572" s="688"/>
      <c r="F572" s="190"/>
      <c r="G572" s="190"/>
      <c r="H572" s="9"/>
      <c r="I572" s="9"/>
      <c r="J572" s="9"/>
      <c r="K572" s="9"/>
      <c r="L572" s="9"/>
      <c r="M572" s="9"/>
      <c r="N572" s="9"/>
      <c r="O572" s="9"/>
      <c r="P572" s="9"/>
      <c r="Q572" s="9"/>
      <c r="R572" s="9"/>
      <c r="S572" s="9"/>
      <c r="T572" s="9"/>
      <c r="U572" s="9"/>
      <c r="V572" s="9"/>
      <c r="W572" s="9"/>
      <c r="X572" s="9"/>
      <c r="Y572" s="9"/>
      <c r="Z572" s="9"/>
      <c r="AA572" s="9"/>
    </row>
    <row r="573" spans="1:27" x14ac:dyDescent="0.25">
      <c r="A573" s="9"/>
      <c r="B573" s="9"/>
      <c r="C573" s="809"/>
      <c r="D573" s="804" t="s">
        <v>202</v>
      </c>
      <c r="E573" s="688"/>
      <c r="F573" s="190"/>
      <c r="G573" s="190"/>
      <c r="H573" s="9"/>
      <c r="I573" s="9"/>
      <c r="J573" s="9"/>
      <c r="K573" s="9"/>
      <c r="L573" s="9"/>
      <c r="M573" s="9"/>
      <c r="N573" s="9"/>
      <c r="O573" s="9"/>
      <c r="P573" s="9"/>
      <c r="Q573" s="9"/>
      <c r="R573" s="9"/>
      <c r="S573" s="9"/>
      <c r="T573" s="9"/>
      <c r="U573" s="9"/>
      <c r="V573" s="9"/>
      <c r="W573" s="9"/>
      <c r="X573" s="9"/>
      <c r="Y573" s="9"/>
      <c r="Z573" s="9"/>
      <c r="AA573" s="9"/>
    </row>
    <row r="574" spans="1:27" ht="15.75" thickBot="1" x14ac:dyDescent="0.3">
      <c r="A574" s="9"/>
      <c r="B574" s="9"/>
      <c r="C574" s="810"/>
      <c r="D574" s="805" t="s">
        <v>203</v>
      </c>
      <c r="E574" s="806"/>
      <c r="F574" s="191"/>
      <c r="G574" s="191"/>
      <c r="H574" s="9"/>
      <c r="I574" s="9"/>
      <c r="J574" s="9"/>
      <c r="K574" s="9"/>
      <c r="L574" s="9"/>
      <c r="M574" s="9"/>
      <c r="N574" s="9"/>
      <c r="O574" s="9"/>
      <c r="P574" s="9"/>
      <c r="Q574" s="9"/>
      <c r="R574" s="9"/>
      <c r="S574" s="9"/>
      <c r="T574" s="9"/>
      <c r="U574" s="9"/>
      <c r="V574" s="9"/>
      <c r="W574" s="9"/>
      <c r="X574" s="9"/>
      <c r="Y574" s="9"/>
      <c r="Z574" s="9"/>
      <c r="AA574" s="9"/>
    </row>
    <row r="575" spans="1:27" x14ac:dyDescent="0.25">
      <c r="A575" s="9"/>
      <c r="B575" s="9"/>
      <c r="C575" s="808">
        <f>C563+1</f>
        <v>48</v>
      </c>
      <c r="D575" s="807" t="s">
        <v>195</v>
      </c>
      <c r="E575" s="25" t="s">
        <v>196</v>
      </c>
      <c r="F575" s="190"/>
      <c r="G575" s="190"/>
      <c r="H575" s="9"/>
      <c r="I575" s="9"/>
      <c r="J575" s="9"/>
      <c r="K575" s="9"/>
      <c r="L575" s="9"/>
      <c r="M575" s="9"/>
      <c r="N575" s="9"/>
      <c r="O575" s="9"/>
      <c r="P575" s="9"/>
      <c r="Q575" s="9"/>
      <c r="R575" s="9"/>
      <c r="S575" s="9"/>
      <c r="T575" s="9"/>
      <c r="U575" s="9"/>
      <c r="V575" s="9"/>
      <c r="W575" s="9"/>
      <c r="X575" s="9"/>
      <c r="Y575" s="9"/>
      <c r="Z575" s="9"/>
      <c r="AA575" s="9"/>
    </row>
    <row r="576" spans="1:27" x14ac:dyDescent="0.25">
      <c r="A576" s="9"/>
      <c r="B576" s="9"/>
      <c r="C576" s="809"/>
      <c r="D576" s="690"/>
      <c r="E576" s="25" t="s">
        <v>197</v>
      </c>
      <c r="F576" s="190"/>
      <c r="G576" s="190"/>
      <c r="H576" s="9"/>
      <c r="I576" s="9"/>
      <c r="J576" s="9"/>
      <c r="K576" s="9"/>
      <c r="L576" s="9"/>
      <c r="M576" s="9"/>
      <c r="N576" s="9"/>
      <c r="O576" s="9"/>
      <c r="P576" s="9"/>
      <c r="Q576" s="9"/>
      <c r="R576" s="9"/>
      <c r="S576" s="9"/>
      <c r="T576" s="9"/>
      <c r="U576" s="9"/>
      <c r="V576" s="9"/>
      <c r="W576" s="9"/>
      <c r="X576" s="9"/>
      <c r="Y576" s="9"/>
      <c r="Z576" s="9"/>
      <c r="AA576" s="9"/>
    </row>
    <row r="577" spans="1:27" x14ac:dyDescent="0.25">
      <c r="A577" s="9"/>
      <c r="B577" s="9"/>
      <c r="C577" s="809"/>
      <c r="D577" s="807" t="s">
        <v>198</v>
      </c>
      <c r="E577" s="25" t="s">
        <v>196</v>
      </c>
      <c r="F577" s="190"/>
      <c r="G577" s="190"/>
      <c r="H577" s="9"/>
      <c r="I577" s="9"/>
      <c r="J577" s="9"/>
      <c r="K577" s="9"/>
      <c r="L577" s="9"/>
      <c r="M577" s="9"/>
      <c r="N577" s="9"/>
      <c r="O577" s="9"/>
      <c r="P577" s="9"/>
      <c r="Q577" s="9"/>
      <c r="R577" s="9"/>
      <c r="S577" s="9"/>
      <c r="T577" s="9"/>
      <c r="U577" s="9"/>
      <c r="V577" s="9"/>
      <c r="W577" s="9"/>
      <c r="X577" s="9"/>
      <c r="Y577" s="9"/>
      <c r="Z577" s="9"/>
      <c r="AA577" s="9"/>
    </row>
    <row r="578" spans="1:27" x14ac:dyDescent="0.25">
      <c r="A578" s="9"/>
      <c r="B578" s="9"/>
      <c r="C578" s="809"/>
      <c r="D578" s="690"/>
      <c r="E578" s="25" t="s">
        <v>197</v>
      </c>
      <c r="F578" s="190"/>
      <c r="G578" s="190"/>
      <c r="H578" s="9"/>
      <c r="I578" s="9"/>
      <c r="J578" s="9"/>
      <c r="K578" s="9"/>
      <c r="L578" s="9"/>
      <c r="M578" s="9"/>
      <c r="N578" s="9"/>
      <c r="O578" s="9"/>
      <c r="P578" s="9"/>
      <c r="Q578" s="9"/>
      <c r="R578" s="9"/>
      <c r="S578" s="9"/>
      <c r="T578" s="9"/>
      <c r="U578" s="9"/>
      <c r="V578" s="9"/>
      <c r="W578" s="9"/>
      <c r="X578" s="9"/>
      <c r="Y578" s="9"/>
      <c r="Z578" s="9"/>
      <c r="AA578" s="9"/>
    </row>
    <row r="579" spans="1:27" ht="30" x14ac:dyDescent="0.25">
      <c r="A579" s="518"/>
      <c r="B579" s="518"/>
      <c r="C579" s="809"/>
      <c r="D579" s="801" t="s">
        <v>491</v>
      </c>
      <c r="E579" s="563" t="s">
        <v>492</v>
      </c>
      <c r="F579" s="190"/>
      <c r="G579" s="190"/>
      <c r="H579" s="561"/>
      <c r="I579" s="561"/>
      <c r="J579" s="106"/>
      <c r="K579" s="106"/>
      <c r="L579" s="562"/>
      <c r="M579" s="518"/>
      <c r="N579" s="518"/>
      <c r="O579" s="518"/>
      <c r="P579" s="518"/>
      <c r="Q579" s="518"/>
      <c r="R579" s="518"/>
      <c r="S579" s="518"/>
      <c r="T579" s="518"/>
      <c r="U579" s="518"/>
      <c r="V579" s="518"/>
      <c r="W579" s="518"/>
      <c r="X579" s="518"/>
      <c r="Y579" s="518"/>
      <c r="Z579" s="518"/>
      <c r="AA579" s="518"/>
    </row>
    <row r="580" spans="1:27" ht="15.75" x14ac:dyDescent="0.25">
      <c r="A580" s="518"/>
      <c r="B580" s="518"/>
      <c r="C580" s="809"/>
      <c r="D580" s="802"/>
      <c r="E580" s="564" t="s">
        <v>493</v>
      </c>
      <c r="F580" s="190"/>
      <c r="G580" s="190"/>
      <c r="H580" s="561"/>
      <c r="I580" s="561"/>
      <c r="J580" s="106"/>
      <c r="K580" s="106"/>
      <c r="L580" s="562"/>
      <c r="M580" s="518"/>
      <c r="N580" s="518"/>
      <c r="O580" s="518"/>
      <c r="P580" s="518"/>
      <c r="Q580" s="518"/>
      <c r="R580" s="518"/>
      <c r="S580" s="518"/>
      <c r="T580" s="518"/>
      <c r="U580" s="518"/>
      <c r="V580" s="518"/>
      <c r="W580" s="518"/>
      <c r="X580" s="518"/>
      <c r="Y580" s="518"/>
      <c r="Z580" s="518"/>
      <c r="AA580" s="518"/>
    </row>
    <row r="581" spans="1:27" ht="45" x14ac:dyDescent="0.25">
      <c r="A581" s="518"/>
      <c r="B581" s="518"/>
      <c r="C581" s="809"/>
      <c r="D581" s="803"/>
      <c r="E581" s="564" t="s">
        <v>494</v>
      </c>
      <c r="F581" s="190"/>
      <c r="G581" s="190"/>
      <c r="H581" s="561"/>
      <c r="I581" s="561"/>
      <c r="J581" s="106"/>
      <c r="K581" s="106"/>
      <c r="L581" s="562"/>
      <c r="M581" s="518"/>
      <c r="N581" s="518"/>
      <c r="O581" s="518"/>
      <c r="P581" s="518"/>
      <c r="Q581" s="518"/>
      <c r="R581" s="518"/>
      <c r="S581" s="518"/>
      <c r="T581" s="518"/>
      <c r="U581" s="518"/>
      <c r="V581" s="518"/>
      <c r="W581" s="518"/>
      <c r="X581" s="518"/>
      <c r="Y581" s="518"/>
      <c r="Z581" s="518"/>
      <c r="AA581" s="518"/>
    </row>
    <row r="582" spans="1:27" x14ac:dyDescent="0.25">
      <c r="A582" s="9"/>
      <c r="B582" s="9"/>
      <c r="C582" s="809"/>
      <c r="D582" s="804" t="s">
        <v>199</v>
      </c>
      <c r="E582" s="688"/>
      <c r="F582" s="190"/>
      <c r="G582" s="190"/>
      <c r="H582" s="9"/>
      <c r="I582" s="9"/>
      <c r="J582" s="9"/>
      <c r="K582" s="9"/>
      <c r="L582" s="9"/>
      <c r="M582" s="9"/>
      <c r="N582" s="9"/>
      <c r="O582" s="9"/>
      <c r="P582" s="9"/>
      <c r="Q582" s="9"/>
      <c r="R582" s="9"/>
      <c r="S582" s="9"/>
      <c r="T582" s="9"/>
      <c r="U582" s="9"/>
      <c r="V582" s="9"/>
      <c r="W582" s="9"/>
      <c r="X582" s="9"/>
      <c r="Y582" s="9"/>
      <c r="Z582" s="9"/>
      <c r="AA582" s="9"/>
    </row>
    <row r="583" spans="1:27" x14ac:dyDescent="0.25">
      <c r="A583" s="9"/>
      <c r="B583" s="9"/>
      <c r="C583" s="809"/>
      <c r="D583" s="804" t="s">
        <v>200</v>
      </c>
      <c r="E583" s="688"/>
      <c r="F583" s="190"/>
      <c r="G583" s="190"/>
      <c r="H583" s="9"/>
      <c r="I583" s="9"/>
      <c r="J583" s="9"/>
      <c r="K583" s="9"/>
      <c r="L583" s="9"/>
      <c r="M583" s="9"/>
      <c r="N583" s="9"/>
      <c r="O583" s="9"/>
      <c r="P583" s="9"/>
      <c r="Q583" s="9"/>
      <c r="R583" s="9"/>
      <c r="S583" s="9"/>
      <c r="T583" s="9"/>
      <c r="U583" s="9"/>
      <c r="V583" s="9"/>
      <c r="W583" s="9"/>
      <c r="X583" s="9"/>
      <c r="Y583" s="9"/>
      <c r="Z583" s="9"/>
      <c r="AA583" s="9"/>
    </row>
    <row r="584" spans="1:27" x14ac:dyDescent="0.25">
      <c r="A584" s="9"/>
      <c r="B584" s="9"/>
      <c r="C584" s="809"/>
      <c r="D584" s="804" t="s">
        <v>201</v>
      </c>
      <c r="E584" s="688"/>
      <c r="F584" s="190"/>
      <c r="G584" s="190"/>
      <c r="H584" s="9"/>
      <c r="I584" s="9"/>
      <c r="J584" s="9"/>
      <c r="K584" s="9"/>
      <c r="L584" s="9"/>
      <c r="M584" s="9"/>
      <c r="N584" s="9"/>
      <c r="O584" s="9"/>
      <c r="P584" s="9"/>
      <c r="Q584" s="9"/>
      <c r="R584" s="9"/>
      <c r="S584" s="9"/>
      <c r="T584" s="9"/>
      <c r="U584" s="9"/>
      <c r="V584" s="9"/>
      <c r="W584" s="9"/>
      <c r="X584" s="9"/>
      <c r="Y584" s="9"/>
      <c r="Z584" s="9"/>
      <c r="AA584" s="9"/>
    </row>
    <row r="585" spans="1:27" x14ac:dyDescent="0.25">
      <c r="A585" s="9"/>
      <c r="B585" s="9"/>
      <c r="C585" s="809"/>
      <c r="D585" s="804" t="s">
        <v>202</v>
      </c>
      <c r="E585" s="688"/>
      <c r="F585" s="190"/>
      <c r="G585" s="190"/>
      <c r="H585" s="9"/>
      <c r="I585" s="9"/>
      <c r="J585" s="9"/>
      <c r="K585" s="9"/>
      <c r="L585" s="9"/>
      <c r="M585" s="9"/>
      <c r="N585" s="9"/>
      <c r="O585" s="9"/>
      <c r="P585" s="9"/>
      <c r="Q585" s="9"/>
      <c r="R585" s="9"/>
      <c r="S585" s="9"/>
      <c r="T585" s="9"/>
      <c r="U585" s="9"/>
      <c r="V585" s="9"/>
      <c r="W585" s="9"/>
      <c r="X585" s="9"/>
      <c r="Y585" s="9"/>
      <c r="Z585" s="9"/>
      <c r="AA585" s="9"/>
    </row>
    <row r="586" spans="1:27" ht="15.75" thickBot="1" x14ac:dyDescent="0.3">
      <c r="A586" s="9"/>
      <c r="B586" s="9"/>
      <c r="C586" s="810"/>
      <c r="D586" s="805" t="s">
        <v>203</v>
      </c>
      <c r="E586" s="806"/>
      <c r="F586" s="191"/>
      <c r="G586" s="191"/>
      <c r="H586" s="9"/>
      <c r="I586" s="9"/>
      <c r="J586" s="9"/>
      <c r="K586" s="9"/>
      <c r="L586" s="9"/>
      <c r="M586" s="9"/>
      <c r="N586" s="9"/>
      <c r="O586" s="9"/>
      <c r="P586" s="9"/>
      <c r="Q586" s="9"/>
      <c r="R586" s="9"/>
      <c r="S586" s="9"/>
      <c r="T586" s="9"/>
      <c r="U586" s="9"/>
      <c r="V586" s="9"/>
      <c r="W586" s="9"/>
      <c r="X586" s="9"/>
      <c r="Y586" s="9"/>
      <c r="Z586" s="9"/>
      <c r="AA586" s="9"/>
    </row>
    <row r="587" spans="1:27" x14ac:dyDescent="0.25">
      <c r="A587" s="9"/>
      <c r="B587" s="9"/>
      <c r="C587" s="808">
        <f>C575+1</f>
        <v>49</v>
      </c>
      <c r="D587" s="807" t="s">
        <v>195</v>
      </c>
      <c r="E587" s="25" t="s">
        <v>196</v>
      </c>
      <c r="F587" s="190"/>
      <c r="G587" s="190"/>
      <c r="H587" s="9"/>
      <c r="I587" s="9"/>
      <c r="J587" s="9"/>
      <c r="K587" s="9"/>
      <c r="L587" s="9"/>
      <c r="M587" s="9"/>
      <c r="N587" s="9"/>
      <c r="O587" s="9"/>
      <c r="P587" s="9"/>
      <c r="Q587" s="9"/>
      <c r="R587" s="9"/>
      <c r="S587" s="9"/>
      <c r="T587" s="9"/>
      <c r="U587" s="9"/>
      <c r="V587" s="9"/>
      <c r="W587" s="9"/>
      <c r="X587" s="9"/>
      <c r="Y587" s="9"/>
      <c r="Z587" s="9"/>
      <c r="AA587" s="9"/>
    </row>
    <row r="588" spans="1:27" x14ac:dyDescent="0.25">
      <c r="A588" s="9"/>
      <c r="B588" s="9"/>
      <c r="C588" s="809"/>
      <c r="D588" s="690"/>
      <c r="E588" s="25" t="s">
        <v>197</v>
      </c>
      <c r="F588" s="190"/>
      <c r="G588" s="190"/>
      <c r="H588" s="9"/>
      <c r="I588" s="9"/>
      <c r="J588" s="9"/>
      <c r="K588" s="9"/>
      <c r="L588" s="9"/>
      <c r="M588" s="9"/>
      <c r="N588" s="9"/>
      <c r="O588" s="9"/>
      <c r="P588" s="9"/>
      <c r="Q588" s="9"/>
      <c r="R588" s="9"/>
      <c r="S588" s="9"/>
      <c r="T588" s="9"/>
      <c r="U588" s="9"/>
      <c r="V588" s="9"/>
      <c r="W588" s="9"/>
      <c r="X588" s="9"/>
      <c r="Y588" s="9"/>
      <c r="Z588" s="9"/>
      <c r="AA588" s="9"/>
    </row>
    <row r="589" spans="1:27" x14ac:dyDescent="0.25">
      <c r="A589" s="9"/>
      <c r="B589" s="9"/>
      <c r="C589" s="809"/>
      <c r="D589" s="807" t="s">
        <v>198</v>
      </c>
      <c r="E589" s="25" t="s">
        <v>196</v>
      </c>
      <c r="F589" s="190"/>
      <c r="G589" s="190"/>
      <c r="H589" s="9"/>
      <c r="I589" s="9"/>
      <c r="J589" s="9"/>
      <c r="K589" s="9"/>
      <c r="L589" s="9"/>
      <c r="M589" s="9"/>
      <c r="N589" s="9"/>
      <c r="O589" s="9"/>
      <c r="P589" s="9"/>
      <c r="Q589" s="9"/>
      <c r="R589" s="9"/>
      <c r="S589" s="9"/>
      <c r="T589" s="9"/>
      <c r="U589" s="9"/>
      <c r="V589" s="9"/>
      <c r="W589" s="9"/>
      <c r="X589" s="9"/>
      <c r="Y589" s="9"/>
      <c r="Z589" s="9"/>
      <c r="AA589" s="9"/>
    </row>
    <row r="590" spans="1:27" x14ac:dyDescent="0.25">
      <c r="A590" s="9"/>
      <c r="B590" s="9"/>
      <c r="C590" s="809"/>
      <c r="D590" s="690"/>
      <c r="E590" s="25" t="s">
        <v>197</v>
      </c>
      <c r="F590" s="190"/>
      <c r="G590" s="190"/>
      <c r="H590" s="9"/>
      <c r="I590" s="9"/>
      <c r="J590" s="9"/>
      <c r="K590" s="9"/>
      <c r="L590" s="9"/>
      <c r="M590" s="9"/>
      <c r="N590" s="9"/>
      <c r="O590" s="9"/>
      <c r="P590" s="9"/>
      <c r="Q590" s="9"/>
      <c r="R590" s="9"/>
      <c r="S590" s="9"/>
      <c r="T590" s="9"/>
      <c r="U590" s="9"/>
      <c r="V590" s="9"/>
      <c r="W590" s="9"/>
      <c r="X590" s="9"/>
      <c r="Y590" s="9"/>
      <c r="Z590" s="9"/>
      <c r="AA590" s="9"/>
    </row>
    <row r="591" spans="1:27" ht="30" x14ac:dyDescent="0.25">
      <c r="A591" s="518"/>
      <c r="B591" s="518"/>
      <c r="C591" s="809"/>
      <c r="D591" s="801" t="s">
        <v>491</v>
      </c>
      <c r="E591" s="563" t="s">
        <v>492</v>
      </c>
      <c r="F591" s="190"/>
      <c r="G591" s="190"/>
      <c r="H591" s="561"/>
      <c r="I591" s="561"/>
      <c r="J591" s="106"/>
      <c r="K591" s="106"/>
      <c r="L591" s="562"/>
      <c r="M591" s="518"/>
      <c r="N591" s="518"/>
      <c r="O591" s="518"/>
      <c r="P591" s="518"/>
      <c r="Q591" s="518"/>
      <c r="R591" s="518"/>
      <c r="S591" s="518"/>
      <c r="T591" s="518"/>
      <c r="U591" s="518"/>
      <c r="V591" s="518"/>
      <c r="W591" s="518"/>
      <c r="X591" s="518"/>
      <c r="Y591" s="518"/>
      <c r="Z591" s="518"/>
      <c r="AA591" s="518"/>
    </row>
    <row r="592" spans="1:27" ht="15.75" x14ac:dyDescent="0.25">
      <c r="A592" s="518"/>
      <c r="B592" s="518"/>
      <c r="C592" s="809"/>
      <c r="D592" s="802"/>
      <c r="E592" s="564" t="s">
        <v>493</v>
      </c>
      <c r="F592" s="190"/>
      <c r="G592" s="190"/>
      <c r="H592" s="561"/>
      <c r="I592" s="561"/>
      <c r="J592" s="106"/>
      <c r="K592" s="106"/>
      <c r="L592" s="562"/>
      <c r="M592" s="518"/>
      <c r="N592" s="518"/>
      <c r="O592" s="518"/>
      <c r="P592" s="518"/>
      <c r="Q592" s="518"/>
      <c r="R592" s="518"/>
      <c r="S592" s="518"/>
      <c r="T592" s="518"/>
      <c r="U592" s="518"/>
      <c r="V592" s="518"/>
      <c r="W592" s="518"/>
      <c r="X592" s="518"/>
      <c r="Y592" s="518"/>
      <c r="Z592" s="518"/>
      <c r="AA592" s="518"/>
    </row>
    <row r="593" spans="1:27" ht="45" x14ac:dyDescent="0.25">
      <c r="A593" s="518"/>
      <c r="B593" s="518"/>
      <c r="C593" s="809"/>
      <c r="D593" s="803"/>
      <c r="E593" s="564" t="s">
        <v>494</v>
      </c>
      <c r="F593" s="190"/>
      <c r="G593" s="190"/>
      <c r="H593" s="561"/>
      <c r="I593" s="561"/>
      <c r="J593" s="106"/>
      <c r="K593" s="106"/>
      <c r="L593" s="562"/>
      <c r="M593" s="518"/>
      <c r="N593" s="518"/>
      <c r="O593" s="518"/>
      <c r="P593" s="518"/>
      <c r="Q593" s="518"/>
      <c r="R593" s="518"/>
      <c r="S593" s="518"/>
      <c r="T593" s="518"/>
      <c r="U593" s="518"/>
      <c r="V593" s="518"/>
      <c r="W593" s="518"/>
      <c r="X593" s="518"/>
      <c r="Y593" s="518"/>
      <c r="Z593" s="518"/>
      <c r="AA593" s="518"/>
    </row>
    <row r="594" spans="1:27" x14ac:dyDescent="0.25">
      <c r="A594" s="9"/>
      <c r="B594" s="9"/>
      <c r="C594" s="809"/>
      <c r="D594" s="804" t="s">
        <v>199</v>
      </c>
      <c r="E594" s="688"/>
      <c r="F594" s="190"/>
      <c r="G594" s="190"/>
      <c r="H594" s="9"/>
      <c r="I594" s="9"/>
      <c r="J594" s="9"/>
      <c r="K594" s="9"/>
      <c r="L594" s="9"/>
      <c r="M594" s="9"/>
      <c r="N594" s="9"/>
      <c r="O594" s="9"/>
      <c r="P594" s="9"/>
      <c r="Q594" s="9"/>
      <c r="R594" s="9"/>
      <c r="S594" s="9"/>
      <c r="T594" s="9"/>
      <c r="U594" s="9"/>
      <c r="V594" s="9"/>
      <c r="W594" s="9"/>
      <c r="X594" s="9"/>
      <c r="Y594" s="9"/>
      <c r="Z594" s="9"/>
      <c r="AA594" s="9"/>
    </row>
    <row r="595" spans="1:27" x14ac:dyDescent="0.25">
      <c r="A595" s="9"/>
      <c r="B595" s="9"/>
      <c r="C595" s="809"/>
      <c r="D595" s="804" t="s">
        <v>200</v>
      </c>
      <c r="E595" s="688"/>
      <c r="F595" s="190"/>
      <c r="G595" s="190"/>
      <c r="H595" s="9"/>
      <c r="I595" s="9"/>
      <c r="J595" s="9"/>
      <c r="K595" s="9"/>
      <c r="L595" s="9"/>
      <c r="M595" s="9"/>
      <c r="N595" s="9"/>
      <c r="O595" s="9"/>
      <c r="P595" s="9"/>
      <c r="Q595" s="9"/>
      <c r="R595" s="9"/>
      <c r="S595" s="9"/>
      <c r="T595" s="9"/>
      <c r="U595" s="9"/>
      <c r="V595" s="9"/>
      <c r="W595" s="9"/>
      <c r="X595" s="9"/>
      <c r="Y595" s="9"/>
      <c r="Z595" s="9"/>
      <c r="AA595" s="9"/>
    </row>
    <row r="596" spans="1:27" x14ac:dyDescent="0.25">
      <c r="A596" s="9"/>
      <c r="B596" s="9"/>
      <c r="C596" s="809"/>
      <c r="D596" s="804" t="s">
        <v>201</v>
      </c>
      <c r="E596" s="688"/>
      <c r="F596" s="190"/>
      <c r="G596" s="190"/>
      <c r="H596" s="9"/>
      <c r="I596" s="9"/>
      <c r="J596" s="9"/>
      <c r="K596" s="9"/>
      <c r="L596" s="9"/>
      <c r="M596" s="9"/>
      <c r="N596" s="9"/>
      <c r="O596" s="9"/>
      <c r="P596" s="9"/>
      <c r="Q596" s="9"/>
      <c r="R596" s="9"/>
      <c r="S596" s="9"/>
      <c r="T596" s="9"/>
      <c r="U596" s="9"/>
      <c r="V596" s="9"/>
      <c r="W596" s="9"/>
      <c r="X596" s="9"/>
      <c r="Y596" s="9"/>
      <c r="Z596" s="9"/>
      <c r="AA596" s="9"/>
    </row>
    <row r="597" spans="1:27" x14ac:dyDescent="0.25">
      <c r="A597" s="9"/>
      <c r="B597" s="9"/>
      <c r="C597" s="809"/>
      <c r="D597" s="804" t="s">
        <v>202</v>
      </c>
      <c r="E597" s="688"/>
      <c r="F597" s="190"/>
      <c r="G597" s="190"/>
      <c r="H597" s="9"/>
      <c r="I597" s="9"/>
      <c r="J597" s="9"/>
      <c r="K597" s="9"/>
      <c r="L597" s="9"/>
      <c r="M597" s="9"/>
      <c r="N597" s="9"/>
      <c r="O597" s="9"/>
      <c r="P597" s="9"/>
      <c r="Q597" s="9"/>
      <c r="R597" s="9"/>
      <c r="S597" s="9"/>
      <c r="T597" s="9"/>
      <c r="U597" s="9"/>
      <c r="V597" s="9"/>
      <c r="W597" s="9"/>
      <c r="X597" s="9"/>
      <c r="Y597" s="9"/>
      <c r="Z597" s="9"/>
      <c r="AA597" s="9"/>
    </row>
    <row r="598" spans="1:27" ht="15.75" thickBot="1" x14ac:dyDescent="0.3">
      <c r="A598" s="9"/>
      <c r="B598" s="9"/>
      <c r="C598" s="810"/>
      <c r="D598" s="805" t="s">
        <v>203</v>
      </c>
      <c r="E598" s="806"/>
      <c r="F598" s="191"/>
      <c r="G598" s="191"/>
      <c r="H598" s="9"/>
      <c r="I598" s="9"/>
      <c r="J598" s="9"/>
      <c r="K598" s="9"/>
      <c r="L598" s="9"/>
      <c r="M598" s="9"/>
      <c r="N598" s="9"/>
      <c r="O598" s="9"/>
      <c r="P598" s="9"/>
      <c r="Q598" s="9"/>
      <c r="R598" s="9"/>
      <c r="S598" s="9"/>
      <c r="T598" s="9"/>
      <c r="U598" s="9"/>
      <c r="V598" s="9"/>
      <c r="W598" s="9"/>
      <c r="X598" s="9"/>
      <c r="Y598" s="9"/>
      <c r="Z598" s="9"/>
      <c r="AA598" s="9"/>
    </row>
    <row r="599" spans="1:27" x14ac:dyDescent="0.25">
      <c r="A599" s="9"/>
      <c r="B599" s="9"/>
      <c r="C599" s="808">
        <f>C587+1</f>
        <v>50</v>
      </c>
      <c r="D599" s="807" t="s">
        <v>195</v>
      </c>
      <c r="E599" s="25" t="s">
        <v>196</v>
      </c>
      <c r="F599" s="190"/>
      <c r="G599" s="190"/>
      <c r="H599" s="9"/>
      <c r="I599" s="9"/>
      <c r="J599" s="9"/>
      <c r="K599" s="9"/>
      <c r="L599" s="9"/>
      <c r="M599" s="9"/>
      <c r="N599" s="9"/>
      <c r="O599" s="9"/>
      <c r="P599" s="9"/>
      <c r="Q599" s="9"/>
      <c r="R599" s="9"/>
      <c r="S599" s="9"/>
      <c r="T599" s="9"/>
      <c r="U599" s="9"/>
      <c r="V599" s="9"/>
      <c r="W599" s="9"/>
      <c r="X599" s="9"/>
      <c r="Y599" s="9"/>
      <c r="Z599" s="9"/>
      <c r="AA599" s="9"/>
    </row>
    <row r="600" spans="1:27" x14ac:dyDescent="0.25">
      <c r="A600" s="9"/>
      <c r="B600" s="9"/>
      <c r="C600" s="809"/>
      <c r="D600" s="690"/>
      <c r="E600" s="25" t="s">
        <v>197</v>
      </c>
      <c r="F600" s="190"/>
      <c r="G600" s="190"/>
      <c r="H600" s="9"/>
      <c r="I600" s="9"/>
      <c r="J600" s="9"/>
      <c r="K600" s="9"/>
      <c r="L600" s="9"/>
      <c r="M600" s="9"/>
      <c r="N600" s="9"/>
      <c r="O600" s="9"/>
      <c r="P600" s="9"/>
      <c r="Q600" s="9"/>
      <c r="R600" s="9"/>
      <c r="S600" s="9"/>
      <c r="T600" s="9"/>
      <c r="U600" s="9"/>
      <c r="V600" s="9"/>
      <c r="W600" s="9"/>
      <c r="X600" s="9"/>
      <c r="Y600" s="9"/>
      <c r="Z600" s="9"/>
      <c r="AA600" s="9"/>
    </row>
    <row r="601" spans="1:27" x14ac:dyDescent="0.25">
      <c r="A601" s="9"/>
      <c r="B601" s="9"/>
      <c r="C601" s="809"/>
      <c r="D601" s="807" t="s">
        <v>198</v>
      </c>
      <c r="E601" s="25" t="s">
        <v>196</v>
      </c>
      <c r="F601" s="190"/>
      <c r="G601" s="190"/>
      <c r="H601" s="9"/>
      <c r="I601" s="9"/>
      <c r="J601" s="9"/>
      <c r="K601" s="9"/>
      <c r="L601" s="9"/>
      <c r="M601" s="9"/>
      <c r="N601" s="9"/>
      <c r="O601" s="9"/>
      <c r="P601" s="9"/>
      <c r="Q601" s="9"/>
      <c r="R601" s="9"/>
      <c r="S601" s="9"/>
      <c r="T601" s="9"/>
      <c r="U601" s="9"/>
      <c r="V601" s="9"/>
      <c r="W601" s="9"/>
      <c r="X601" s="9"/>
      <c r="Y601" s="9"/>
      <c r="Z601" s="9"/>
      <c r="AA601" s="9"/>
    </row>
    <row r="602" spans="1:27" x14ac:dyDescent="0.25">
      <c r="A602" s="9"/>
      <c r="B602" s="9"/>
      <c r="C602" s="809"/>
      <c r="D602" s="690"/>
      <c r="E602" s="25" t="s">
        <v>197</v>
      </c>
      <c r="F602" s="190"/>
      <c r="G602" s="190"/>
      <c r="H602" s="9"/>
      <c r="I602" s="9"/>
      <c r="J602" s="9"/>
      <c r="K602" s="9"/>
      <c r="L602" s="9"/>
      <c r="M602" s="9"/>
      <c r="N602" s="9"/>
      <c r="O602" s="9"/>
      <c r="P602" s="9"/>
      <c r="Q602" s="9"/>
      <c r="R602" s="9"/>
      <c r="S602" s="9"/>
      <c r="T602" s="9"/>
      <c r="U602" s="9"/>
      <c r="V602" s="9"/>
      <c r="W602" s="9"/>
      <c r="X602" s="9"/>
      <c r="Y602" s="9"/>
      <c r="Z602" s="9"/>
      <c r="AA602" s="9"/>
    </row>
    <row r="603" spans="1:27" ht="30" x14ac:dyDescent="0.25">
      <c r="A603" s="518"/>
      <c r="B603" s="518"/>
      <c r="C603" s="809"/>
      <c r="D603" s="801" t="s">
        <v>491</v>
      </c>
      <c r="E603" s="563" t="s">
        <v>492</v>
      </c>
      <c r="F603" s="190"/>
      <c r="G603" s="190"/>
      <c r="H603" s="561"/>
      <c r="I603" s="561"/>
      <c r="J603" s="106"/>
      <c r="K603" s="106"/>
      <c r="L603" s="562"/>
      <c r="M603" s="518"/>
      <c r="N603" s="518"/>
      <c r="O603" s="518"/>
      <c r="P603" s="518"/>
      <c r="Q603" s="518"/>
      <c r="R603" s="518"/>
      <c r="S603" s="518"/>
      <c r="T603" s="518"/>
      <c r="U603" s="518"/>
      <c r="V603" s="518"/>
      <c r="W603" s="518"/>
      <c r="X603" s="518"/>
      <c r="Y603" s="518"/>
      <c r="Z603" s="518"/>
      <c r="AA603" s="518"/>
    </row>
    <row r="604" spans="1:27" ht="15.75" x14ac:dyDescent="0.25">
      <c r="A604" s="518"/>
      <c r="B604" s="518"/>
      <c r="C604" s="809"/>
      <c r="D604" s="802"/>
      <c r="E604" s="564" t="s">
        <v>493</v>
      </c>
      <c r="F604" s="190"/>
      <c r="G604" s="190"/>
      <c r="H604" s="561"/>
      <c r="I604" s="561"/>
      <c r="J604" s="106"/>
      <c r="K604" s="106"/>
      <c r="L604" s="562"/>
      <c r="M604" s="518"/>
      <c r="N604" s="518"/>
      <c r="O604" s="518"/>
      <c r="P604" s="518"/>
      <c r="Q604" s="518"/>
      <c r="R604" s="518"/>
      <c r="S604" s="518"/>
      <c r="T604" s="518"/>
      <c r="U604" s="518"/>
      <c r="V604" s="518"/>
      <c r="W604" s="518"/>
      <c r="X604" s="518"/>
      <c r="Y604" s="518"/>
      <c r="Z604" s="518"/>
      <c r="AA604" s="518"/>
    </row>
    <row r="605" spans="1:27" ht="45" x14ac:dyDescent="0.25">
      <c r="A605" s="518"/>
      <c r="B605" s="518"/>
      <c r="C605" s="809"/>
      <c r="D605" s="803"/>
      <c r="E605" s="564" t="s">
        <v>494</v>
      </c>
      <c r="F605" s="190"/>
      <c r="G605" s="190"/>
      <c r="H605" s="561"/>
      <c r="I605" s="561"/>
      <c r="J605" s="106"/>
      <c r="K605" s="106"/>
      <c r="L605" s="562"/>
      <c r="M605" s="518"/>
      <c r="N605" s="518"/>
      <c r="O605" s="518"/>
      <c r="P605" s="518"/>
      <c r="Q605" s="518"/>
      <c r="R605" s="518"/>
      <c r="S605" s="518"/>
      <c r="T605" s="518"/>
      <c r="U605" s="518"/>
      <c r="V605" s="518"/>
      <c r="W605" s="518"/>
      <c r="X605" s="518"/>
      <c r="Y605" s="518"/>
      <c r="Z605" s="518"/>
      <c r="AA605" s="518"/>
    </row>
    <row r="606" spans="1:27" x14ac:dyDescent="0.25">
      <c r="A606" s="9"/>
      <c r="B606" s="9"/>
      <c r="C606" s="809"/>
      <c r="D606" s="804" t="s">
        <v>199</v>
      </c>
      <c r="E606" s="688"/>
      <c r="F606" s="190"/>
      <c r="G606" s="190"/>
      <c r="H606" s="9"/>
      <c r="I606" s="9"/>
      <c r="J606" s="9"/>
      <c r="K606" s="9"/>
      <c r="L606" s="9"/>
      <c r="M606" s="9"/>
      <c r="N606" s="9"/>
      <c r="O606" s="9"/>
      <c r="P606" s="9"/>
      <c r="Q606" s="9"/>
      <c r="R606" s="9"/>
      <c r="S606" s="9"/>
      <c r="T606" s="9"/>
      <c r="U606" s="9"/>
      <c r="V606" s="9"/>
      <c r="W606" s="9"/>
      <c r="X606" s="9"/>
      <c r="Y606" s="9"/>
      <c r="Z606" s="9"/>
      <c r="AA606" s="9"/>
    </row>
    <row r="607" spans="1:27" x14ac:dyDescent="0.25">
      <c r="A607" s="9"/>
      <c r="B607" s="9"/>
      <c r="C607" s="809"/>
      <c r="D607" s="804" t="s">
        <v>200</v>
      </c>
      <c r="E607" s="688"/>
      <c r="F607" s="190"/>
      <c r="G607" s="190"/>
      <c r="H607" s="9"/>
      <c r="I607" s="9"/>
      <c r="J607" s="9"/>
      <c r="K607" s="9"/>
      <c r="L607" s="9"/>
      <c r="M607" s="9"/>
      <c r="N607" s="9"/>
      <c r="O607" s="9"/>
      <c r="P607" s="9"/>
      <c r="Q607" s="9"/>
      <c r="R607" s="9"/>
      <c r="S607" s="9"/>
      <c r="T607" s="9"/>
      <c r="U607" s="9"/>
      <c r="V607" s="9"/>
      <c r="W607" s="9"/>
      <c r="X607" s="9"/>
      <c r="Y607" s="9"/>
      <c r="Z607" s="9"/>
      <c r="AA607" s="9"/>
    </row>
    <row r="608" spans="1:27" x14ac:dyDescent="0.25">
      <c r="A608" s="9"/>
      <c r="B608" s="9"/>
      <c r="C608" s="809"/>
      <c r="D608" s="804" t="s">
        <v>201</v>
      </c>
      <c r="E608" s="688"/>
      <c r="F608" s="190"/>
      <c r="G608" s="190"/>
      <c r="H608" s="9"/>
      <c r="I608" s="9"/>
      <c r="J608" s="9"/>
      <c r="K608" s="9"/>
      <c r="L608" s="9"/>
      <c r="M608" s="9"/>
      <c r="N608" s="9"/>
      <c r="O608" s="9"/>
      <c r="P608" s="9"/>
      <c r="Q608" s="9"/>
      <c r="R608" s="9"/>
      <c r="S608" s="9"/>
      <c r="T608" s="9"/>
      <c r="U608" s="9"/>
      <c r="V608" s="9"/>
      <c r="W608" s="9"/>
      <c r="X608" s="9"/>
      <c r="Y608" s="9"/>
      <c r="Z608" s="9"/>
      <c r="AA608" s="9"/>
    </row>
    <row r="609" spans="1:30" x14ac:dyDescent="0.25">
      <c r="A609" s="9"/>
      <c r="B609" s="9"/>
      <c r="C609" s="809"/>
      <c r="D609" s="804" t="s">
        <v>202</v>
      </c>
      <c r="E609" s="688"/>
      <c r="F609" s="190"/>
      <c r="G609" s="190"/>
      <c r="H609" s="9"/>
      <c r="I609" s="9"/>
      <c r="J609" s="9"/>
      <c r="K609" s="9"/>
      <c r="L609" s="9"/>
      <c r="M609" s="9"/>
      <c r="N609" s="9"/>
      <c r="O609" s="9"/>
      <c r="P609" s="9"/>
      <c r="Q609" s="9"/>
      <c r="R609" s="9"/>
      <c r="S609" s="9"/>
      <c r="T609" s="9"/>
      <c r="U609" s="9"/>
      <c r="V609" s="9"/>
      <c r="W609" s="9"/>
      <c r="X609" s="9"/>
      <c r="Y609" s="9"/>
      <c r="Z609" s="9"/>
      <c r="AA609" s="9"/>
    </row>
    <row r="610" spans="1:30" ht="15.75" thickBot="1" x14ac:dyDescent="0.3">
      <c r="A610" s="9"/>
      <c r="B610" s="9"/>
      <c r="C610" s="810"/>
      <c r="D610" s="805" t="s">
        <v>203</v>
      </c>
      <c r="E610" s="806"/>
      <c r="F610" s="191"/>
      <c r="G610" s="191"/>
      <c r="H610" s="9"/>
      <c r="I610" s="9"/>
      <c r="J610" s="9"/>
      <c r="K610" s="9"/>
      <c r="L610" s="9"/>
      <c r="M610" s="9"/>
      <c r="N610" s="9"/>
      <c r="O610" s="9"/>
      <c r="P610" s="9"/>
      <c r="Q610" s="9"/>
      <c r="R610" s="9"/>
      <c r="S610" s="9"/>
      <c r="T610" s="9"/>
      <c r="U610" s="9"/>
      <c r="V610" s="9"/>
      <c r="W610" s="9"/>
      <c r="X610" s="9"/>
      <c r="Y610" s="9"/>
      <c r="Z610" s="9"/>
      <c r="AA610" s="9"/>
    </row>
    <row r="611" spans="1:30" ht="6" customHeight="1" x14ac:dyDescent="0.25">
      <c r="A611" s="9"/>
      <c r="B611" s="9"/>
      <c r="C611" s="9"/>
      <c r="D611" s="698"/>
      <c r="E611" s="692"/>
      <c r="F611" s="130"/>
      <c r="G611" s="130"/>
      <c r="H611" s="130"/>
      <c r="I611" s="9"/>
      <c r="J611" s="9"/>
      <c r="K611" s="112"/>
      <c r="L611" s="9"/>
      <c r="M611" s="9"/>
      <c r="N611" s="9"/>
      <c r="O611" s="9"/>
      <c r="P611" s="9"/>
      <c r="Q611" s="9"/>
      <c r="R611" s="9"/>
      <c r="S611" s="9"/>
      <c r="T611" s="9"/>
      <c r="U611" s="9"/>
      <c r="V611" s="9"/>
      <c r="W611" s="9"/>
      <c r="X611" s="9"/>
      <c r="Y611" s="9"/>
      <c r="Z611" s="9"/>
      <c r="AA611" s="9"/>
      <c r="AB611" s="9"/>
      <c r="AC611" s="9"/>
      <c r="AD611" s="9"/>
    </row>
    <row r="612" spans="1:30" ht="15.75" customHeight="1" x14ac:dyDescent="0.25">
      <c r="A612" s="16"/>
      <c r="B612" s="17" t="s">
        <v>38</v>
      </c>
      <c r="C612" s="17"/>
      <c r="D612" s="17"/>
      <c r="E612" s="16"/>
      <c r="F612" s="131"/>
      <c r="G612" s="131"/>
      <c r="H612" s="131"/>
      <c r="I612" s="16"/>
      <c r="J612" s="16"/>
      <c r="K612" s="131"/>
      <c r="L612" s="16"/>
      <c r="M612" s="16"/>
      <c r="N612" s="16"/>
      <c r="O612" s="16"/>
      <c r="P612" s="16"/>
      <c r="Q612" s="16"/>
      <c r="R612" s="16"/>
      <c r="S612" s="16"/>
      <c r="T612" s="16"/>
      <c r="U612" s="16"/>
      <c r="V612" s="16"/>
      <c r="W612" s="16"/>
      <c r="X612" s="16"/>
      <c r="Y612" s="16"/>
      <c r="Z612" s="16"/>
      <c r="AA612" s="16"/>
      <c r="AB612" s="16"/>
      <c r="AC612" s="16"/>
      <c r="AD612" s="16"/>
    </row>
    <row r="613" spans="1:30" ht="15.75" customHeight="1" x14ac:dyDescent="0.25">
      <c r="A613" s="9"/>
      <c r="B613" s="9"/>
      <c r="C613" s="9"/>
      <c r="D613" s="9"/>
      <c r="E613" s="9"/>
      <c r="F613" s="9"/>
      <c r="G613" s="9"/>
      <c r="H613" s="9"/>
      <c r="I613" s="9"/>
      <c r="J613" s="9"/>
      <c r="K613" s="9"/>
      <c r="L613" s="22"/>
      <c r="M613" s="9"/>
      <c r="N613" s="9"/>
      <c r="O613" s="9"/>
      <c r="P613" s="9"/>
      <c r="Q613" s="9"/>
      <c r="R613" s="9"/>
      <c r="S613" s="9"/>
      <c r="T613" s="9"/>
      <c r="U613" s="9"/>
      <c r="V613" s="9"/>
      <c r="W613" s="9"/>
      <c r="X613" s="9"/>
      <c r="Y613" s="9"/>
      <c r="Z613" s="9"/>
      <c r="AA613" s="9"/>
    </row>
    <row r="614" spans="1:30" ht="15.75" customHeight="1" x14ac:dyDescent="0.25">
      <c r="A614" s="9"/>
      <c r="B614" s="9"/>
      <c r="C614" s="9"/>
      <c r="D614" s="9"/>
      <c r="E614" s="9"/>
      <c r="F614" s="9"/>
      <c r="G614" s="9"/>
      <c r="H614" s="9"/>
      <c r="I614" s="9"/>
      <c r="J614" s="9"/>
      <c r="K614" s="9"/>
      <c r="L614" s="22"/>
      <c r="M614" s="9"/>
      <c r="N614" s="9"/>
      <c r="O614" s="9"/>
      <c r="P614" s="9"/>
      <c r="Q614" s="9"/>
      <c r="R614" s="9"/>
      <c r="S614" s="9"/>
      <c r="T614" s="9"/>
      <c r="U614" s="9"/>
      <c r="V614" s="9"/>
      <c r="W614" s="9"/>
      <c r="X614" s="9"/>
      <c r="Y614" s="9"/>
      <c r="Z614" s="9"/>
      <c r="AA614" s="9"/>
    </row>
    <row r="615" spans="1:30" ht="15.75" customHeight="1" x14ac:dyDescent="0.25">
      <c r="A615" s="9"/>
      <c r="B615" s="9"/>
      <c r="C615" s="9"/>
      <c r="D615" s="9"/>
      <c r="E615" s="9"/>
      <c r="F615" s="9"/>
      <c r="G615" s="9"/>
      <c r="H615" s="9"/>
      <c r="I615" s="9"/>
      <c r="J615" s="9"/>
      <c r="K615" s="9"/>
      <c r="L615" s="22"/>
      <c r="M615" s="9"/>
      <c r="N615" s="9"/>
      <c r="O615" s="9"/>
      <c r="P615" s="9"/>
      <c r="Q615" s="9"/>
      <c r="R615" s="9"/>
      <c r="S615" s="9"/>
      <c r="T615" s="9"/>
      <c r="U615" s="9"/>
      <c r="V615" s="9"/>
      <c r="W615" s="9"/>
      <c r="X615" s="9"/>
      <c r="Y615" s="9"/>
      <c r="Z615" s="9"/>
      <c r="AA615" s="9"/>
    </row>
    <row r="616" spans="1:30" ht="15.75" customHeight="1" x14ac:dyDescent="0.25">
      <c r="A616" s="9"/>
      <c r="B616" s="9"/>
      <c r="C616" s="9"/>
      <c r="D616" s="9"/>
      <c r="E616" s="9"/>
      <c r="F616" s="9"/>
      <c r="G616" s="9"/>
      <c r="H616" s="9"/>
      <c r="I616" s="9"/>
      <c r="J616" s="9"/>
      <c r="K616" s="9"/>
      <c r="L616" s="22"/>
      <c r="M616" s="9"/>
      <c r="N616" s="9"/>
      <c r="O616" s="9"/>
      <c r="P616" s="9"/>
      <c r="Q616" s="9"/>
      <c r="R616" s="9"/>
      <c r="S616" s="9"/>
      <c r="T616" s="9"/>
      <c r="U616" s="9"/>
      <c r="V616" s="9"/>
      <c r="W616" s="9"/>
      <c r="X616" s="9"/>
      <c r="Y616" s="9"/>
      <c r="Z616" s="9"/>
      <c r="AA616" s="9"/>
    </row>
    <row r="617" spans="1:30" ht="15.75" customHeight="1" x14ac:dyDescent="0.25">
      <c r="A617" s="9"/>
      <c r="B617" s="9"/>
      <c r="C617" s="9"/>
      <c r="D617" s="9"/>
      <c r="E617" s="9"/>
      <c r="F617" s="9"/>
      <c r="G617" s="9"/>
      <c r="H617" s="9"/>
      <c r="I617" s="9"/>
      <c r="J617" s="9"/>
      <c r="K617" s="9"/>
      <c r="L617" s="22"/>
      <c r="M617" s="9"/>
      <c r="N617" s="9"/>
      <c r="O617" s="9"/>
      <c r="P617" s="9"/>
      <c r="Q617" s="9"/>
      <c r="R617" s="9"/>
      <c r="S617" s="9"/>
      <c r="T617" s="9"/>
      <c r="U617" s="9"/>
      <c r="V617" s="9"/>
      <c r="W617" s="9"/>
      <c r="X617" s="9"/>
      <c r="Y617" s="9"/>
      <c r="Z617" s="9"/>
      <c r="AA617" s="9"/>
    </row>
    <row r="618" spans="1:30" ht="15.75" customHeight="1" x14ac:dyDescent="0.25">
      <c r="A618" s="9"/>
      <c r="B618" s="9"/>
      <c r="C618" s="9"/>
      <c r="D618" s="9"/>
      <c r="E618" s="9"/>
      <c r="F618" s="9"/>
      <c r="G618" s="9"/>
      <c r="H618" s="9"/>
      <c r="I618" s="9"/>
      <c r="J618" s="9"/>
      <c r="K618" s="9"/>
      <c r="L618" s="22"/>
      <c r="M618" s="9"/>
      <c r="N618" s="9"/>
      <c r="O618" s="9"/>
      <c r="P618" s="9"/>
      <c r="Q618" s="9"/>
      <c r="R618" s="9"/>
      <c r="S618" s="9"/>
      <c r="T618" s="9"/>
      <c r="U618" s="9"/>
      <c r="V618" s="9"/>
      <c r="W618" s="9"/>
      <c r="X618" s="9"/>
      <c r="Y618" s="9"/>
      <c r="Z618" s="9"/>
      <c r="AA618" s="9"/>
    </row>
    <row r="619" spans="1:30" ht="15.75" customHeight="1" x14ac:dyDescent="0.25">
      <c r="A619" s="9"/>
      <c r="B619" s="9"/>
      <c r="C619" s="9"/>
      <c r="D619" s="9"/>
      <c r="E619" s="9"/>
      <c r="F619" s="9"/>
      <c r="G619" s="9"/>
      <c r="H619" s="9"/>
      <c r="I619" s="9"/>
      <c r="J619" s="9"/>
      <c r="K619" s="9"/>
      <c r="L619" s="22"/>
      <c r="M619" s="9"/>
      <c r="N619" s="9"/>
      <c r="O619" s="9"/>
      <c r="P619" s="9"/>
      <c r="Q619" s="9"/>
      <c r="R619" s="9"/>
      <c r="S619" s="9"/>
      <c r="T619" s="9"/>
      <c r="U619" s="9"/>
      <c r="V619" s="9"/>
      <c r="W619" s="9"/>
      <c r="X619" s="9"/>
      <c r="Y619" s="9"/>
      <c r="Z619" s="9"/>
      <c r="AA619" s="9"/>
    </row>
    <row r="620" spans="1:30" ht="15.75" customHeight="1" x14ac:dyDescent="0.25">
      <c r="A620" s="9"/>
      <c r="B620" s="9"/>
      <c r="C620" s="9"/>
      <c r="D620" s="9"/>
      <c r="E620" s="9"/>
      <c r="F620" s="9"/>
      <c r="G620" s="9"/>
      <c r="H620" s="9"/>
      <c r="I620" s="9"/>
      <c r="J620" s="9"/>
      <c r="K620" s="9"/>
      <c r="L620" s="22"/>
      <c r="M620" s="9"/>
      <c r="N620" s="9"/>
      <c r="O620" s="9"/>
      <c r="P620" s="9"/>
      <c r="Q620" s="9"/>
      <c r="R620" s="9"/>
      <c r="S620" s="9"/>
      <c r="T620" s="9"/>
      <c r="U620" s="9"/>
      <c r="V620" s="9"/>
      <c r="W620" s="9"/>
      <c r="X620" s="9"/>
      <c r="Y620" s="9"/>
      <c r="Z620" s="9"/>
      <c r="AA620" s="9"/>
    </row>
    <row r="621" spans="1:30" ht="15.75" customHeight="1" x14ac:dyDescent="0.25">
      <c r="A621" s="9"/>
      <c r="B621" s="9"/>
      <c r="C621" s="9"/>
      <c r="D621" s="9"/>
      <c r="E621" s="9"/>
      <c r="F621" s="9"/>
      <c r="G621" s="9"/>
      <c r="H621" s="9"/>
      <c r="I621" s="9"/>
      <c r="J621" s="9"/>
      <c r="K621" s="9"/>
      <c r="L621" s="22"/>
      <c r="M621" s="9"/>
      <c r="N621" s="9"/>
      <c r="O621" s="9"/>
      <c r="P621" s="9"/>
      <c r="Q621" s="9"/>
      <c r="R621" s="9"/>
      <c r="S621" s="9"/>
      <c r="T621" s="9"/>
      <c r="U621" s="9"/>
      <c r="V621" s="9"/>
      <c r="W621" s="9"/>
      <c r="X621" s="9"/>
      <c r="Y621" s="9"/>
      <c r="Z621" s="9"/>
      <c r="AA621" s="9"/>
    </row>
    <row r="622" spans="1:30" ht="15.75" customHeight="1" x14ac:dyDescent="0.25">
      <c r="A622" s="9"/>
      <c r="B622" s="9"/>
      <c r="C622" s="9"/>
      <c r="D622" s="9"/>
      <c r="E622" s="9"/>
      <c r="F622" s="9"/>
      <c r="G622" s="9"/>
      <c r="H622" s="9"/>
      <c r="I622" s="9"/>
      <c r="J622" s="9"/>
      <c r="K622" s="9"/>
      <c r="L622" s="22"/>
      <c r="M622" s="9"/>
      <c r="N622" s="9"/>
      <c r="O622" s="9"/>
      <c r="P622" s="9"/>
      <c r="Q622" s="9"/>
      <c r="R622" s="9"/>
      <c r="S622" s="9"/>
      <c r="T622" s="9"/>
      <c r="U622" s="9"/>
      <c r="V622" s="9"/>
      <c r="W622" s="9"/>
      <c r="X622" s="9"/>
      <c r="Y622" s="9"/>
      <c r="Z622" s="9"/>
      <c r="AA622" s="9"/>
    </row>
    <row r="623" spans="1:30" ht="15.75" customHeight="1" x14ac:dyDescent="0.25">
      <c r="A623" s="9"/>
      <c r="B623" s="9"/>
      <c r="C623" s="9"/>
      <c r="D623" s="9"/>
      <c r="E623" s="9"/>
      <c r="F623" s="9"/>
      <c r="G623" s="9"/>
      <c r="H623" s="9"/>
      <c r="I623" s="9"/>
      <c r="J623" s="9"/>
      <c r="K623" s="9"/>
      <c r="L623" s="22"/>
      <c r="M623" s="9"/>
      <c r="N623" s="9"/>
      <c r="O623" s="9"/>
      <c r="P623" s="9"/>
      <c r="Q623" s="9"/>
      <c r="R623" s="9"/>
      <c r="S623" s="9"/>
      <c r="T623" s="9"/>
      <c r="U623" s="9"/>
      <c r="V623" s="9"/>
      <c r="W623" s="9"/>
      <c r="X623" s="9"/>
      <c r="Y623" s="9"/>
      <c r="Z623" s="9"/>
      <c r="AA623" s="9"/>
    </row>
    <row r="624" spans="1:30" ht="15.75" customHeight="1" x14ac:dyDescent="0.25">
      <c r="A624" s="9"/>
      <c r="B624" s="9"/>
      <c r="C624" s="9"/>
      <c r="D624" s="9"/>
      <c r="E624" s="9"/>
      <c r="F624" s="9"/>
      <c r="G624" s="9"/>
      <c r="H624" s="9"/>
      <c r="I624" s="9"/>
      <c r="J624" s="9"/>
      <c r="K624" s="9"/>
      <c r="L624" s="22"/>
      <c r="M624" s="9"/>
      <c r="N624" s="9"/>
      <c r="O624" s="9"/>
      <c r="P624" s="9"/>
      <c r="Q624" s="9"/>
      <c r="R624" s="9"/>
      <c r="S624" s="9"/>
      <c r="T624" s="9"/>
      <c r="U624" s="9"/>
      <c r="V624" s="9"/>
      <c r="W624" s="9"/>
      <c r="X624" s="9"/>
      <c r="Y624" s="9"/>
      <c r="Z624" s="9"/>
      <c r="AA624" s="9"/>
    </row>
    <row r="625" spans="1:27" ht="15.75" customHeight="1" x14ac:dyDescent="0.25">
      <c r="A625" s="9"/>
      <c r="B625" s="9"/>
      <c r="C625" s="9"/>
      <c r="D625" s="9"/>
      <c r="E625" s="9"/>
      <c r="F625" s="9"/>
      <c r="G625" s="9"/>
      <c r="H625" s="9"/>
      <c r="I625" s="9"/>
      <c r="J625" s="9"/>
      <c r="K625" s="9"/>
      <c r="L625" s="22"/>
      <c r="M625" s="9"/>
      <c r="N625" s="9"/>
      <c r="O625" s="9"/>
      <c r="P625" s="9"/>
      <c r="Q625" s="9"/>
      <c r="R625" s="9"/>
      <c r="S625" s="9"/>
      <c r="T625" s="9"/>
      <c r="U625" s="9"/>
      <c r="V625" s="9"/>
      <c r="W625" s="9"/>
      <c r="X625" s="9"/>
      <c r="Y625" s="9"/>
      <c r="Z625" s="9"/>
      <c r="AA625" s="9"/>
    </row>
    <row r="626" spans="1:27" ht="15.75" customHeight="1" x14ac:dyDescent="0.25">
      <c r="A626" s="9"/>
      <c r="B626" s="9"/>
      <c r="C626" s="9"/>
      <c r="D626" s="9"/>
      <c r="E626" s="9"/>
      <c r="F626" s="9"/>
      <c r="G626" s="9"/>
      <c r="H626" s="9"/>
      <c r="I626" s="9"/>
      <c r="J626" s="9"/>
      <c r="K626" s="9"/>
      <c r="L626" s="22"/>
      <c r="M626" s="9"/>
      <c r="N626" s="9"/>
      <c r="O626" s="9"/>
      <c r="P626" s="9"/>
      <c r="Q626" s="9"/>
      <c r="R626" s="9"/>
      <c r="S626" s="9"/>
      <c r="T626" s="9"/>
      <c r="U626" s="9"/>
      <c r="V626" s="9"/>
      <c r="W626" s="9"/>
      <c r="X626" s="9"/>
      <c r="Y626" s="9"/>
      <c r="Z626" s="9"/>
      <c r="AA626" s="9"/>
    </row>
    <row r="627" spans="1:27" ht="15.75" customHeight="1" x14ac:dyDescent="0.25">
      <c r="A627" s="9"/>
      <c r="B627" s="9"/>
      <c r="C627" s="9"/>
      <c r="D627" s="9"/>
      <c r="E627" s="9"/>
      <c r="F627" s="9"/>
      <c r="G627" s="9"/>
      <c r="H627" s="9"/>
      <c r="I627" s="9"/>
      <c r="J627" s="9"/>
      <c r="K627" s="9"/>
      <c r="L627" s="22"/>
      <c r="M627" s="9"/>
      <c r="N627" s="9"/>
      <c r="O627" s="9"/>
      <c r="P627" s="9"/>
      <c r="Q627" s="9"/>
      <c r="R627" s="9"/>
      <c r="S627" s="9"/>
      <c r="T627" s="9"/>
      <c r="U627" s="9"/>
      <c r="V627" s="9"/>
      <c r="W627" s="9"/>
      <c r="X627" s="9"/>
      <c r="Y627" s="9"/>
      <c r="Z627" s="9"/>
      <c r="AA627" s="9"/>
    </row>
    <row r="628" spans="1:27" ht="15.75" customHeight="1" x14ac:dyDescent="0.25">
      <c r="A628" s="9"/>
      <c r="B628" s="9"/>
      <c r="C628" s="9"/>
      <c r="D628" s="9"/>
      <c r="E628" s="9"/>
      <c r="F628" s="9"/>
      <c r="G628" s="9"/>
      <c r="H628" s="9"/>
      <c r="I628" s="9"/>
      <c r="J628" s="9"/>
      <c r="K628" s="9"/>
      <c r="L628" s="22"/>
      <c r="M628" s="9"/>
      <c r="N628" s="9"/>
      <c r="O628" s="9"/>
      <c r="P628" s="9"/>
      <c r="Q628" s="9"/>
      <c r="R628" s="9"/>
      <c r="S628" s="9"/>
      <c r="T628" s="9"/>
      <c r="U628" s="9"/>
      <c r="V628" s="9"/>
      <c r="W628" s="9"/>
      <c r="X628" s="9"/>
      <c r="Y628" s="9"/>
      <c r="Z628" s="9"/>
      <c r="AA628" s="9"/>
    </row>
    <row r="629" spans="1:27" ht="15.75" customHeight="1" x14ac:dyDescent="0.25">
      <c r="A629" s="9"/>
      <c r="B629" s="9"/>
      <c r="C629" s="9"/>
      <c r="D629" s="9"/>
      <c r="E629" s="9"/>
      <c r="F629" s="9"/>
      <c r="G629" s="9"/>
      <c r="H629" s="9"/>
      <c r="I629" s="9"/>
      <c r="J629" s="9"/>
      <c r="K629" s="9"/>
      <c r="L629" s="22"/>
      <c r="M629" s="9"/>
      <c r="N629" s="9"/>
      <c r="O629" s="9"/>
      <c r="P629" s="9"/>
      <c r="Q629" s="9"/>
      <c r="R629" s="9"/>
      <c r="S629" s="9"/>
      <c r="T629" s="9"/>
      <c r="U629" s="9"/>
      <c r="V629" s="9"/>
      <c r="W629" s="9"/>
      <c r="X629" s="9"/>
      <c r="Y629" s="9"/>
      <c r="Z629" s="9"/>
      <c r="AA629" s="9"/>
    </row>
    <row r="630" spans="1:27" ht="15.75" customHeight="1" x14ac:dyDescent="0.25">
      <c r="A630" s="9"/>
      <c r="B630" s="9"/>
      <c r="C630" s="9"/>
      <c r="D630" s="9"/>
      <c r="E630" s="9"/>
      <c r="F630" s="9"/>
      <c r="G630" s="9"/>
      <c r="H630" s="9"/>
      <c r="I630" s="9"/>
      <c r="J630" s="9"/>
      <c r="K630" s="9"/>
      <c r="L630" s="22"/>
      <c r="M630" s="9"/>
      <c r="N630" s="9"/>
      <c r="O630" s="9"/>
      <c r="P630" s="9"/>
      <c r="Q630" s="9"/>
      <c r="R630" s="9"/>
      <c r="S630" s="9"/>
      <c r="T630" s="9"/>
      <c r="U630" s="9"/>
      <c r="V630" s="9"/>
      <c r="W630" s="9"/>
      <c r="X630" s="9"/>
      <c r="Y630" s="9"/>
      <c r="Z630" s="9"/>
      <c r="AA630" s="9"/>
    </row>
    <row r="631" spans="1:27" ht="15.75" customHeight="1" x14ac:dyDescent="0.25">
      <c r="A631" s="9"/>
      <c r="B631" s="9"/>
      <c r="C631" s="9"/>
      <c r="D631" s="9"/>
      <c r="E631" s="9"/>
      <c r="F631" s="9"/>
      <c r="G631" s="9"/>
      <c r="H631" s="9"/>
      <c r="I631" s="9"/>
      <c r="J631" s="9"/>
      <c r="K631" s="9"/>
      <c r="L631" s="22"/>
      <c r="M631" s="9"/>
      <c r="N631" s="9"/>
      <c r="O631" s="9"/>
      <c r="P631" s="9"/>
      <c r="Q631" s="9"/>
      <c r="R631" s="9"/>
      <c r="S631" s="9"/>
      <c r="T631" s="9"/>
      <c r="U631" s="9"/>
      <c r="V631" s="9"/>
      <c r="W631" s="9"/>
      <c r="X631" s="9"/>
      <c r="Y631" s="9"/>
      <c r="Z631" s="9"/>
      <c r="AA631" s="9"/>
    </row>
    <row r="632" spans="1:27" ht="15.75" customHeight="1" x14ac:dyDescent="0.25">
      <c r="A632" s="9"/>
      <c r="B632" s="9"/>
      <c r="C632" s="9"/>
      <c r="D632" s="9"/>
      <c r="E632" s="9"/>
      <c r="F632" s="9"/>
      <c r="G632" s="9"/>
      <c r="H632" s="9"/>
      <c r="I632" s="9"/>
      <c r="J632" s="9"/>
      <c r="K632" s="9"/>
      <c r="L632" s="22"/>
      <c r="M632" s="9"/>
      <c r="N632" s="9"/>
      <c r="O632" s="9"/>
      <c r="P632" s="9"/>
      <c r="Q632" s="9"/>
      <c r="R632" s="9"/>
      <c r="S632" s="9"/>
      <c r="T632" s="9"/>
      <c r="U632" s="9"/>
      <c r="V632" s="9"/>
      <c r="W632" s="9"/>
      <c r="X632" s="9"/>
      <c r="Y632" s="9"/>
      <c r="Z632" s="9"/>
      <c r="AA632" s="9"/>
    </row>
    <row r="633" spans="1:27" ht="15.75" customHeight="1" x14ac:dyDescent="0.25">
      <c r="A633" s="9"/>
      <c r="B633" s="9"/>
      <c r="C633" s="9"/>
      <c r="D633" s="9"/>
      <c r="E633" s="9"/>
      <c r="F633" s="9"/>
      <c r="G633" s="9"/>
      <c r="H633" s="9"/>
      <c r="I633" s="9"/>
      <c r="J633" s="9"/>
      <c r="K633" s="9"/>
      <c r="L633" s="22"/>
      <c r="M633" s="9"/>
      <c r="N633" s="9"/>
      <c r="O633" s="9"/>
      <c r="P633" s="9"/>
      <c r="Q633" s="9"/>
      <c r="R633" s="9"/>
      <c r="S633" s="9"/>
      <c r="T633" s="9"/>
      <c r="U633" s="9"/>
      <c r="V633" s="9"/>
      <c r="W633" s="9"/>
      <c r="X633" s="9"/>
      <c r="Y633" s="9"/>
      <c r="Z633" s="9"/>
      <c r="AA633" s="9"/>
    </row>
    <row r="634" spans="1:27" ht="15.75" customHeight="1" x14ac:dyDescent="0.25">
      <c r="A634" s="9"/>
      <c r="B634" s="9"/>
      <c r="C634" s="9"/>
      <c r="D634" s="9"/>
      <c r="E634" s="9"/>
      <c r="F634" s="9"/>
      <c r="G634" s="9"/>
      <c r="H634" s="9"/>
      <c r="I634" s="9"/>
      <c r="J634" s="9"/>
      <c r="K634" s="9"/>
      <c r="L634" s="22"/>
      <c r="M634" s="9"/>
      <c r="N634" s="9"/>
      <c r="O634" s="9"/>
      <c r="P634" s="9"/>
      <c r="Q634" s="9"/>
      <c r="R634" s="9"/>
      <c r="S634" s="9"/>
      <c r="T634" s="9"/>
      <c r="U634" s="9"/>
      <c r="V634" s="9"/>
      <c r="W634" s="9"/>
      <c r="X634" s="9"/>
      <c r="Y634" s="9"/>
      <c r="Z634" s="9"/>
      <c r="AA634" s="9"/>
    </row>
    <row r="635" spans="1:27" ht="15.75" customHeight="1" x14ac:dyDescent="0.25">
      <c r="A635" s="9"/>
      <c r="B635" s="9"/>
      <c r="C635" s="9"/>
      <c r="D635" s="9"/>
      <c r="E635" s="9"/>
      <c r="F635" s="9"/>
      <c r="G635" s="9"/>
      <c r="H635" s="9"/>
      <c r="I635" s="9"/>
      <c r="J635" s="9"/>
      <c r="K635" s="9"/>
      <c r="L635" s="22"/>
      <c r="M635" s="9"/>
      <c r="N635" s="9"/>
      <c r="O635" s="9"/>
      <c r="P635" s="9"/>
      <c r="Q635" s="9"/>
      <c r="R635" s="9"/>
      <c r="S635" s="9"/>
      <c r="T635" s="9"/>
      <c r="U635" s="9"/>
      <c r="V635" s="9"/>
      <c r="W635" s="9"/>
      <c r="X635" s="9"/>
      <c r="Y635" s="9"/>
      <c r="Z635" s="9"/>
      <c r="AA635" s="9"/>
    </row>
    <row r="636" spans="1:27" ht="15.75" customHeight="1" x14ac:dyDescent="0.25">
      <c r="A636" s="9"/>
      <c r="B636" s="9"/>
      <c r="C636" s="9"/>
      <c r="D636" s="9"/>
      <c r="E636" s="9"/>
      <c r="F636" s="9"/>
      <c r="G636" s="9"/>
      <c r="H636" s="9"/>
      <c r="I636" s="9"/>
      <c r="J636" s="9"/>
      <c r="K636" s="9"/>
      <c r="L636" s="22"/>
      <c r="M636" s="9"/>
      <c r="N636" s="9"/>
      <c r="O636" s="9"/>
      <c r="P636" s="9"/>
      <c r="Q636" s="9"/>
      <c r="R636" s="9"/>
      <c r="S636" s="9"/>
      <c r="T636" s="9"/>
      <c r="U636" s="9"/>
      <c r="V636" s="9"/>
      <c r="W636" s="9"/>
      <c r="X636" s="9"/>
      <c r="Y636" s="9"/>
      <c r="Z636" s="9"/>
      <c r="AA636" s="9"/>
    </row>
    <row r="637" spans="1:27" ht="15.75" customHeight="1" x14ac:dyDescent="0.25">
      <c r="A637" s="9"/>
      <c r="B637" s="9"/>
      <c r="C637" s="9"/>
      <c r="D637" s="9"/>
      <c r="E637" s="9"/>
      <c r="F637" s="9"/>
      <c r="G637" s="9"/>
      <c r="H637" s="9"/>
      <c r="I637" s="9"/>
      <c r="J637" s="9"/>
      <c r="K637" s="9"/>
      <c r="L637" s="22"/>
      <c r="M637" s="9"/>
      <c r="N637" s="9"/>
      <c r="O637" s="9"/>
      <c r="P637" s="9"/>
      <c r="Q637" s="9"/>
      <c r="R637" s="9"/>
      <c r="S637" s="9"/>
      <c r="T637" s="9"/>
      <c r="U637" s="9"/>
      <c r="V637" s="9"/>
      <c r="W637" s="9"/>
      <c r="X637" s="9"/>
      <c r="Y637" s="9"/>
      <c r="Z637" s="9"/>
      <c r="AA637" s="9"/>
    </row>
    <row r="638" spans="1:27" ht="15.75" customHeight="1" x14ac:dyDescent="0.25">
      <c r="A638" s="9"/>
      <c r="B638" s="9"/>
      <c r="C638" s="9"/>
      <c r="D638" s="9"/>
      <c r="E638" s="9"/>
      <c r="F638" s="9"/>
      <c r="G638" s="9"/>
      <c r="H638" s="9"/>
      <c r="I638" s="9"/>
      <c r="J638" s="9"/>
      <c r="K638" s="9"/>
      <c r="L638" s="22"/>
      <c r="M638" s="9"/>
      <c r="N638" s="9"/>
      <c r="O638" s="9"/>
      <c r="P638" s="9"/>
      <c r="Q638" s="9"/>
      <c r="R638" s="9"/>
      <c r="S638" s="9"/>
      <c r="T638" s="9"/>
      <c r="U638" s="9"/>
      <c r="V638" s="9"/>
      <c r="W638" s="9"/>
      <c r="X638" s="9"/>
      <c r="Y638" s="9"/>
      <c r="Z638" s="9"/>
      <c r="AA638" s="9"/>
    </row>
    <row r="639" spans="1:27" ht="15.75" customHeight="1" x14ac:dyDescent="0.25">
      <c r="A639" s="9"/>
      <c r="B639" s="9"/>
      <c r="C639" s="9"/>
      <c r="D639" s="9"/>
      <c r="E639" s="9"/>
      <c r="F639" s="9"/>
      <c r="G639" s="9"/>
      <c r="H639" s="9"/>
      <c r="I639" s="9"/>
      <c r="J639" s="9"/>
      <c r="K639" s="9"/>
      <c r="L639" s="22"/>
      <c r="M639" s="9"/>
      <c r="N639" s="9"/>
      <c r="O639" s="9"/>
      <c r="P639" s="9"/>
      <c r="Q639" s="9"/>
      <c r="R639" s="9"/>
      <c r="S639" s="9"/>
      <c r="T639" s="9"/>
      <c r="U639" s="9"/>
      <c r="V639" s="9"/>
      <c r="W639" s="9"/>
      <c r="X639" s="9"/>
      <c r="Y639" s="9"/>
      <c r="Z639" s="9"/>
      <c r="AA639" s="9"/>
    </row>
    <row r="640" spans="1:27" ht="15.75" customHeight="1" x14ac:dyDescent="0.25">
      <c r="A640" s="9"/>
      <c r="B640" s="9"/>
      <c r="C640" s="9"/>
      <c r="D640" s="9"/>
      <c r="E640" s="9"/>
      <c r="F640" s="9"/>
      <c r="G640" s="9"/>
      <c r="H640" s="9"/>
      <c r="I640" s="9"/>
      <c r="J640" s="9"/>
      <c r="K640" s="9"/>
      <c r="L640" s="22"/>
      <c r="M640" s="9"/>
      <c r="N640" s="9"/>
      <c r="O640" s="9"/>
      <c r="P640" s="9"/>
      <c r="Q640" s="9"/>
      <c r="R640" s="9"/>
      <c r="S640" s="9"/>
      <c r="T640" s="9"/>
      <c r="U640" s="9"/>
      <c r="V640" s="9"/>
      <c r="W640" s="9"/>
      <c r="X640" s="9"/>
      <c r="Y640" s="9"/>
      <c r="Z640" s="9"/>
      <c r="AA640" s="9"/>
    </row>
    <row r="641" spans="1:27" ht="15.75" customHeight="1" x14ac:dyDescent="0.25">
      <c r="A641" s="9"/>
      <c r="B641" s="9"/>
      <c r="C641" s="9"/>
      <c r="D641" s="9"/>
      <c r="E641" s="9"/>
      <c r="F641" s="9"/>
      <c r="G641" s="9"/>
      <c r="H641" s="9"/>
      <c r="I641" s="9"/>
      <c r="J641" s="9"/>
      <c r="K641" s="9"/>
      <c r="L641" s="22"/>
      <c r="M641" s="9"/>
      <c r="N641" s="9"/>
      <c r="O641" s="9"/>
      <c r="P641" s="9"/>
      <c r="Q641" s="9"/>
      <c r="R641" s="9"/>
      <c r="S641" s="9"/>
      <c r="T641" s="9"/>
      <c r="U641" s="9"/>
      <c r="V641" s="9"/>
      <c r="W641" s="9"/>
      <c r="X641" s="9"/>
      <c r="Y641" s="9"/>
      <c r="Z641" s="9"/>
      <c r="AA641" s="9"/>
    </row>
    <row r="642" spans="1:27" ht="15.75" customHeight="1" x14ac:dyDescent="0.25">
      <c r="A642" s="9"/>
      <c r="B642" s="9"/>
      <c r="C642" s="9"/>
      <c r="D642" s="9"/>
      <c r="E642" s="9"/>
      <c r="F642" s="9"/>
      <c r="G642" s="9"/>
      <c r="H642" s="9"/>
      <c r="I642" s="9"/>
      <c r="J642" s="9"/>
      <c r="K642" s="9"/>
      <c r="L642" s="22"/>
      <c r="M642" s="9"/>
      <c r="N642" s="9"/>
      <c r="O642" s="9"/>
      <c r="P642" s="9"/>
      <c r="Q642" s="9"/>
      <c r="R642" s="9"/>
      <c r="S642" s="9"/>
      <c r="T642" s="9"/>
      <c r="U642" s="9"/>
      <c r="V642" s="9"/>
      <c r="W642" s="9"/>
      <c r="X642" s="9"/>
      <c r="Y642" s="9"/>
      <c r="Z642" s="9"/>
      <c r="AA642" s="9"/>
    </row>
    <row r="643" spans="1:27" ht="15.75" customHeight="1" x14ac:dyDescent="0.25">
      <c r="A643" s="9"/>
      <c r="B643" s="9"/>
      <c r="C643" s="9"/>
      <c r="D643" s="9"/>
      <c r="E643" s="9"/>
      <c r="F643" s="9"/>
      <c r="G643" s="9"/>
      <c r="H643" s="9"/>
      <c r="I643" s="9"/>
      <c r="J643" s="9"/>
      <c r="K643" s="9"/>
      <c r="L643" s="22"/>
      <c r="M643" s="9"/>
      <c r="N643" s="9"/>
      <c r="O643" s="9"/>
      <c r="P643" s="9"/>
      <c r="Q643" s="9"/>
      <c r="R643" s="9"/>
      <c r="S643" s="9"/>
      <c r="T643" s="9"/>
      <c r="U643" s="9"/>
      <c r="V643" s="9"/>
      <c r="W643" s="9"/>
      <c r="X643" s="9"/>
      <c r="Y643" s="9"/>
      <c r="Z643" s="9"/>
      <c r="AA643" s="9"/>
    </row>
    <row r="644" spans="1:27" ht="15.75" customHeight="1" x14ac:dyDescent="0.25">
      <c r="A644" s="9"/>
      <c r="B644" s="9"/>
      <c r="C644" s="9"/>
      <c r="D644" s="9"/>
      <c r="E644" s="9"/>
      <c r="F644" s="9"/>
      <c r="G644" s="9"/>
      <c r="H644" s="9"/>
      <c r="I644" s="9"/>
      <c r="J644" s="9"/>
      <c r="K644" s="9"/>
      <c r="L644" s="22"/>
      <c r="M644" s="9"/>
      <c r="N644" s="9"/>
      <c r="O644" s="9"/>
      <c r="P644" s="9"/>
      <c r="Q644" s="9"/>
      <c r="R644" s="9"/>
      <c r="S644" s="9"/>
      <c r="T644" s="9"/>
      <c r="U644" s="9"/>
      <c r="V644" s="9"/>
      <c r="W644" s="9"/>
      <c r="X644" s="9"/>
      <c r="Y644" s="9"/>
      <c r="Z644" s="9"/>
      <c r="AA644" s="9"/>
    </row>
    <row r="645" spans="1:27" ht="15.75" customHeight="1" x14ac:dyDescent="0.25">
      <c r="A645" s="9"/>
      <c r="B645" s="9"/>
      <c r="C645" s="9"/>
      <c r="D645" s="9"/>
      <c r="E645" s="9"/>
      <c r="F645" s="9"/>
      <c r="G645" s="9"/>
      <c r="H645" s="9"/>
      <c r="I645" s="9"/>
      <c r="J645" s="9"/>
      <c r="K645" s="9"/>
      <c r="L645" s="22"/>
      <c r="M645" s="9"/>
      <c r="N645" s="9"/>
      <c r="O645" s="9"/>
      <c r="P645" s="9"/>
      <c r="Q645" s="9"/>
      <c r="R645" s="9"/>
      <c r="S645" s="9"/>
      <c r="T645" s="9"/>
      <c r="U645" s="9"/>
      <c r="V645" s="9"/>
      <c r="W645" s="9"/>
      <c r="X645" s="9"/>
      <c r="Y645" s="9"/>
      <c r="Z645" s="9"/>
      <c r="AA645" s="9"/>
    </row>
    <row r="646" spans="1:27" ht="15.75" customHeight="1" x14ac:dyDescent="0.25">
      <c r="A646" s="9"/>
      <c r="B646" s="9"/>
      <c r="C646" s="9"/>
      <c r="D646" s="9"/>
      <c r="E646" s="9"/>
      <c r="F646" s="9"/>
      <c r="G646" s="9"/>
      <c r="H646" s="9"/>
      <c r="I646" s="9"/>
      <c r="J646" s="9"/>
      <c r="K646" s="9"/>
      <c r="L646" s="22"/>
      <c r="M646" s="9"/>
      <c r="N646" s="9"/>
      <c r="O646" s="9"/>
      <c r="P646" s="9"/>
      <c r="Q646" s="9"/>
      <c r="R646" s="9"/>
      <c r="S646" s="9"/>
      <c r="T646" s="9"/>
      <c r="U646" s="9"/>
      <c r="V646" s="9"/>
      <c r="W646" s="9"/>
      <c r="X646" s="9"/>
      <c r="Y646" s="9"/>
      <c r="Z646" s="9"/>
      <c r="AA646" s="9"/>
    </row>
    <row r="647" spans="1:27" ht="15.75" customHeight="1" x14ac:dyDescent="0.25">
      <c r="A647" s="9"/>
      <c r="B647" s="9"/>
      <c r="C647" s="9"/>
      <c r="D647" s="9"/>
      <c r="E647" s="9"/>
      <c r="F647" s="9"/>
      <c r="G647" s="9"/>
      <c r="H647" s="9"/>
      <c r="I647" s="9"/>
      <c r="J647" s="9"/>
      <c r="K647" s="9"/>
      <c r="L647" s="22"/>
      <c r="M647" s="9"/>
      <c r="N647" s="9"/>
      <c r="O647" s="9"/>
      <c r="P647" s="9"/>
      <c r="Q647" s="9"/>
      <c r="R647" s="9"/>
      <c r="S647" s="9"/>
      <c r="T647" s="9"/>
      <c r="U647" s="9"/>
      <c r="V647" s="9"/>
      <c r="W647" s="9"/>
      <c r="X647" s="9"/>
      <c r="Y647" s="9"/>
      <c r="Z647" s="9"/>
      <c r="AA647" s="9"/>
    </row>
    <row r="648" spans="1:27" ht="15.75" customHeight="1" x14ac:dyDescent="0.25">
      <c r="A648" s="9"/>
      <c r="B648" s="9"/>
      <c r="C648" s="9"/>
      <c r="D648" s="9"/>
      <c r="E648" s="9"/>
      <c r="F648" s="9"/>
      <c r="G648" s="9"/>
      <c r="H648" s="9"/>
      <c r="I648" s="9"/>
      <c r="J648" s="9"/>
      <c r="K648" s="9"/>
      <c r="L648" s="22"/>
      <c r="M648" s="9"/>
      <c r="N648" s="9"/>
      <c r="O648" s="9"/>
      <c r="P648" s="9"/>
      <c r="Q648" s="9"/>
      <c r="R648" s="9"/>
      <c r="S648" s="9"/>
      <c r="T648" s="9"/>
      <c r="U648" s="9"/>
      <c r="V648" s="9"/>
      <c r="W648" s="9"/>
      <c r="X648" s="9"/>
      <c r="Y648" s="9"/>
      <c r="Z648" s="9"/>
      <c r="AA648" s="9"/>
    </row>
    <row r="649" spans="1:27" ht="15.75" customHeight="1" x14ac:dyDescent="0.25">
      <c r="A649" s="9"/>
      <c r="B649" s="9"/>
      <c r="C649" s="9"/>
      <c r="D649" s="9"/>
      <c r="E649" s="9"/>
      <c r="F649" s="9"/>
      <c r="G649" s="9"/>
      <c r="H649" s="9"/>
      <c r="I649" s="9"/>
      <c r="J649" s="9"/>
      <c r="K649" s="9"/>
      <c r="L649" s="22"/>
      <c r="M649" s="9"/>
      <c r="N649" s="9"/>
      <c r="O649" s="9"/>
      <c r="P649" s="9"/>
      <c r="Q649" s="9"/>
      <c r="R649" s="9"/>
      <c r="S649" s="9"/>
      <c r="T649" s="9"/>
      <c r="U649" s="9"/>
      <c r="V649" s="9"/>
      <c r="W649" s="9"/>
      <c r="X649" s="9"/>
      <c r="Y649" s="9"/>
      <c r="Z649" s="9"/>
      <c r="AA649" s="9"/>
    </row>
    <row r="650" spans="1:27" ht="15.75" customHeight="1" x14ac:dyDescent="0.25">
      <c r="A650" s="9"/>
      <c r="B650" s="9"/>
      <c r="C650" s="9"/>
      <c r="D650" s="9"/>
      <c r="E650" s="9"/>
      <c r="F650" s="9"/>
      <c r="G650" s="9"/>
      <c r="H650" s="9"/>
      <c r="I650" s="9"/>
      <c r="J650" s="9"/>
      <c r="K650" s="9"/>
      <c r="L650" s="22"/>
      <c r="M650" s="9"/>
      <c r="N650" s="9"/>
      <c r="O650" s="9"/>
      <c r="P650" s="9"/>
      <c r="Q650" s="9"/>
      <c r="R650" s="9"/>
      <c r="S650" s="9"/>
      <c r="T650" s="9"/>
      <c r="U650" s="9"/>
      <c r="V650" s="9"/>
      <c r="W650" s="9"/>
      <c r="X650" s="9"/>
      <c r="Y650" s="9"/>
      <c r="Z650" s="9"/>
      <c r="AA650" s="9"/>
    </row>
    <row r="651" spans="1:27" ht="15.75" customHeight="1" x14ac:dyDescent="0.25">
      <c r="A651" s="9"/>
      <c r="B651" s="9"/>
      <c r="C651" s="9"/>
      <c r="D651" s="9"/>
      <c r="E651" s="9"/>
      <c r="F651" s="9"/>
      <c r="G651" s="9"/>
      <c r="H651" s="9"/>
      <c r="I651" s="9"/>
      <c r="J651" s="9"/>
      <c r="K651" s="9"/>
      <c r="L651" s="22"/>
      <c r="M651" s="9"/>
      <c r="N651" s="9"/>
      <c r="O651" s="9"/>
      <c r="P651" s="9"/>
      <c r="Q651" s="9"/>
      <c r="R651" s="9"/>
      <c r="S651" s="9"/>
      <c r="T651" s="9"/>
      <c r="U651" s="9"/>
      <c r="V651" s="9"/>
      <c r="W651" s="9"/>
      <c r="X651" s="9"/>
      <c r="Y651" s="9"/>
      <c r="Z651" s="9"/>
      <c r="AA651" s="9"/>
    </row>
    <row r="652" spans="1:27" ht="15.75" customHeight="1" x14ac:dyDescent="0.25">
      <c r="A652" s="9"/>
      <c r="B652" s="9"/>
      <c r="C652" s="9"/>
      <c r="D652" s="9"/>
      <c r="E652" s="9"/>
      <c r="F652" s="9"/>
      <c r="G652" s="9"/>
      <c r="H652" s="9"/>
      <c r="I652" s="9"/>
      <c r="J652" s="9"/>
      <c r="K652" s="9"/>
      <c r="L652" s="22"/>
      <c r="M652" s="9"/>
      <c r="N652" s="9"/>
      <c r="O652" s="9"/>
      <c r="P652" s="9"/>
      <c r="Q652" s="9"/>
      <c r="R652" s="9"/>
      <c r="S652" s="9"/>
      <c r="T652" s="9"/>
      <c r="U652" s="9"/>
      <c r="V652" s="9"/>
      <c r="W652" s="9"/>
      <c r="X652" s="9"/>
      <c r="Y652" s="9"/>
      <c r="Z652" s="9"/>
      <c r="AA652" s="9"/>
    </row>
    <row r="653" spans="1:27" ht="15.75" customHeight="1" x14ac:dyDescent="0.25">
      <c r="A653" s="9"/>
      <c r="B653" s="9"/>
      <c r="C653" s="9"/>
      <c r="D653" s="9"/>
      <c r="E653" s="9"/>
      <c r="F653" s="9"/>
      <c r="G653" s="9"/>
      <c r="H653" s="9"/>
      <c r="I653" s="9"/>
      <c r="J653" s="9"/>
      <c r="K653" s="9"/>
      <c r="L653" s="22"/>
      <c r="M653" s="9"/>
      <c r="N653" s="9"/>
      <c r="O653" s="9"/>
      <c r="P653" s="9"/>
      <c r="Q653" s="9"/>
      <c r="R653" s="9"/>
      <c r="S653" s="9"/>
      <c r="T653" s="9"/>
      <c r="U653" s="9"/>
      <c r="V653" s="9"/>
      <c r="W653" s="9"/>
      <c r="X653" s="9"/>
      <c r="Y653" s="9"/>
      <c r="Z653" s="9"/>
      <c r="AA653" s="9"/>
    </row>
    <row r="654" spans="1:27" ht="15.75" customHeight="1" x14ac:dyDescent="0.25">
      <c r="A654" s="9"/>
      <c r="B654" s="9"/>
      <c r="C654" s="9"/>
      <c r="D654" s="9"/>
      <c r="E654" s="9"/>
      <c r="F654" s="9"/>
      <c r="G654" s="9"/>
      <c r="H654" s="9"/>
      <c r="I654" s="9"/>
      <c r="J654" s="9"/>
      <c r="K654" s="9"/>
      <c r="L654" s="22"/>
      <c r="M654" s="9"/>
      <c r="N654" s="9"/>
      <c r="O654" s="9"/>
      <c r="P654" s="9"/>
      <c r="Q654" s="9"/>
      <c r="R654" s="9"/>
      <c r="S654" s="9"/>
      <c r="T654" s="9"/>
      <c r="U654" s="9"/>
      <c r="V654" s="9"/>
      <c r="W654" s="9"/>
      <c r="X654" s="9"/>
      <c r="Y654" s="9"/>
      <c r="Z654" s="9"/>
      <c r="AA654" s="9"/>
    </row>
    <row r="655" spans="1:27" ht="15.75" customHeight="1" x14ac:dyDescent="0.25">
      <c r="A655" s="9"/>
      <c r="B655" s="9"/>
      <c r="C655" s="9"/>
      <c r="D655" s="9"/>
      <c r="E655" s="9"/>
      <c r="F655" s="9"/>
      <c r="G655" s="9"/>
      <c r="H655" s="9"/>
      <c r="I655" s="9"/>
      <c r="J655" s="9"/>
      <c r="K655" s="9"/>
      <c r="L655" s="22"/>
      <c r="M655" s="9"/>
      <c r="N655" s="9"/>
      <c r="O655" s="9"/>
      <c r="P655" s="9"/>
      <c r="Q655" s="9"/>
      <c r="R655" s="9"/>
      <c r="S655" s="9"/>
      <c r="T655" s="9"/>
      <c r="U655" s="9"/>
      <c r="V655" s="9"/>
      <c r="W655" s="9"/>
      <c r="X655" s="9"/>
      <c r="Y655" s="9"/>
      <c r="Z655" s="9"/>
      <c r="AA655" s="9"/>
    </row>
    <row r="656" spans="1:27" ht="15.75" customHeight="1" x14ac:dyDescent="0.25">
      <c r="A656" s="9"/>
      <c r="B656" s="9"/>
      <c r="C656" s="9"/>
      <c r="D656" s="9"/>
      <c r="E656" s="9"/>
      <c r="F656" s="9"/>
      <c r="G656" s="9"/>
      <c r="H656" s="9"/>
      <c r="I656" s="9"/>
      <c r="J656" s="9"/>
      <c r="K656" s="9"/>
      <c r="L656" s="22"/>
      <c r="M656" s="9"/>
      <c r="N656" s="9"/>
      <c r="O656" s="9"/>
      <c r="P656" s="9"/>
      <c r="Q656" s="9"/>
      <c r="R656" s="9"/>
      <c r="S656" s="9"/>
      <c r="T656" s="9"/>
      <c r="U656" s="9"/>
      <c r="V656" s="9"/>
      <c r="W656" s="9"/>
      <c r="X656" s="9"/>
      <c r="Y656" s="9"/>
      <c r="Z656" s="9"/>
      <c r="AA656" s="9"/>
    </row>
    <row r="657" spans="1:27" ht="15.75" customHeight="1" x14ac:dyDescent="0.25">
      <c r="A657" s="9"/>
      <c r="B657" s="9"/>
      <c r="C657" s="9"/>
      <c r="D657" s="9"/>
      <c r="E657" s="9"/>
      <c r="F657" s="9"/>
      <c r="G657" s="9"/>
      <c r="H657" s="9"/>
      <c r="I657" s="9"/>
      <c r="J657" s="9"/>
      <c r="K657" s="9"/>
      <c r="L657" s="22"/>
      <c r="M657" s="9"/>
      <c r="N657" s="9"/>
      <c r="O657" s="9"/>
      <c r="P657" s="9"/>
      <c r="Q657" s="9"/>
      <c r="R657" s="9"/>
      <c r="S657" s="9"/>
      <c r="T657" s="9"/>
      <c r="U657" s="9"/>
      <c r="V657" s="9"/>
      <c r="W657" s="9"/>
      <c r="X657" s="9"/>
      <c r="Y657" s="9"/>
      <c r="Z657" s="9"/>
      <c r="AA657" s="9"/>
    </row>
    <row r="658" spans="1:27" ht="15.75" customHeight="1" x14ac:dyDescent="0.25">
      <c r="A658" s="9"/>
      <c r="B658" s="9"/>
      <c r="C658" s="9"/>
      <c r="D658" s="9"/>
      <c r="E658" s="9"/>
      <c r="F658" s="9"/>
      <c r="G658" s="9"/>
      <c r="H658" s="9"/>
      <c r="I658" s="9"/>
      <c r="J658" s="9"/>
      <c r="K658" s="9"/>
      <c r="L658" s="22"/>
      <c r="M658" s="9"/>
      <c r="N658" s="9"/>
      <c r="O658" s="9"/>
      <c r="P658" s="9"/>
      <c r="Q658" s="9"/>
      <c r="R658" s="9"/>
      <c r="S658" s="9"/>
      <c r="T658" s="9"/>
      <c r="U658" s="9"/>
      <c r="V658" s="9"/>
      <c r="W658" s="9"/>
      <c r="X658" s="9"/>
      <c r="Y658" s="9"/>
      <c r="Z658" s="9"/>
      <c r="AA658" s="9"/>
    </row>
    <row r="659" spans="1:27" ht="15.75" customHeight="1" x14ac:dyDescent="0.25">
      <c r="A659" s="9"/>
      <c r="B659" s="9"/>
      <c r="C659" s="9"/>
      <c r="D659" s="9"/>
      <c r="E659" s="9"/>
      <c r="F659" s="9"/>
      <c r="G659" s="9"/>
      <c r="H659" s="9"/>
      <c r="I659" s="9"/>
      <c r="J659" s="9"/>
      <c r="K659" s="9"/>
      <c r="L659" s="22"/>
      <c r="M659" s="9"/>
      <c r="N659" s="9"/>
      <c r="O659" s="9"/>
      <c r="P659" s="9"/>
      <c r="Q659" s="9"/>
      <c r="R659" s="9"/>
      <c r="S659" s="9"/>
      <c r="T659" s="9"/>
      <c r="U659" s="9"/>
      <c r="V659" s="9"/>
      <c r="W659" s="9"/>
      <c r="X659" s="9"/>
      <c r="Y659" s="9"/>
      <c r="Z659" s="9"/>
      <c r="AA659" s="9"/>
    </row>
    <row r="660" spans="1:27" ht="15.75" customHeight="1" x14ac:dyDescent="0.25">
      <c r="A660" s="9"/>
      <c r="B660" s="9"/>
      <c r="C660" s="9"/>
      <c r="D660" s="9"/>
      <c r="E660" s="9"/>
      <c r="F660" s="9"/>
      <c r="G660" s="9"/>
      <c r="H660" s="9"/>
      <c r="I660" s="9"/>
      <c r="J660" s="9"/>
      <c r="K660" s="9"/>
      <c r="L660" s="22"/>
      <c r="M660" s="9"/>
      <c r="N660" s="9"/>
      <c r="O660" s="9"/>
      <c r="P660" s="9"/>
      <c r="Q660" s="9"/>
      <c r="R660" s="9"/>
      <c r="S660" s="9"/>
      <c r="T660" s="9"/>
      <c r="U660" s="9"/>
      <c r="V660" s="9"/>
      <c r="W660" s="9"/>
      <c r="X660" s="9"/>
      <c r="Y660" s="9"/>
      <c r="Z660" s="9"/>
      <c r="AA660" s="9"/>
    </row>
    <row r="661" spans="1:27" ht="15.75" customHeight="1" x14ac:dyDescent="0.25">
      <c r="A661" s="9"/>
      <c r="B661" s="9"/>
      <c r="C661" s="9"/>
      <c r="D661" s="9"/>
      <c r="E661" s="9"/>
      <c r="F661" s="9"/>
      <c r="G661" s="9"/>
      <c r="H661" s="9"/>
      <c r="I661" s="9"/>
      <c r="J661" s="9"/>
      <c r="K661" s="9"/>
      <c r="L661" s="22"/>
      <c r="M661" s="9"/>
      <c r="N661" s="9"/>
      <c r="O661" s="9"/>
      <c r="P661" s="9"/>
      <c r="Q661" s="9"/>
      <c r="R661" s="9"/>
      <c r="S661" s="9"/>
      <c r="T661" s="9"/>
      <c r="U661" s="9"/>
      <c r="V661" s="9"/>
      <c r="W661" s="9"/>
      <c r="X661" s="9"/>
      <c r="Y661" s="9"/>
      <c r="Z661" s="9"/>
      <c r="AA661" s="9"/>
    </row>
    <row r="662" spans="1:27" ht="15.75" customHeight="1" x14ac:dyDescent="0.25">
      <c r="A662" s="9"/>
      <c r="B662" s="9"/>
      <c r="C662" s="9"/>
      <c r="D662" s="9"/>
      <c r="E662" s="9"/>
      <c r="F662" s="9"/>
      <c r="G662" s="9"/>
      <c r="H662" s="9"/>
      <c r="I662" s="9"/>
      <c r="J662" s="9"/>
      <c r="K662" s="9"/>
      <c r="L662" s="22"/>
      <c r="M662" s="9"/>
      <c r="N662" s="9"/>
      <c r="O662" s="9"/>
      <c r="P662" s="9"/>
      <c r="Q662" s="9"/>
      <c r="R662" s="9"/>
      <c r="S662" s="9"/>
      <c r="T662" s="9"/>
      <c r="U662" s="9"/>
      <c r="V662" s="9"/>
      <c r="W662" s="9"/>
      <c r="X662" s="9"/>
      <c r="Y662" s="9"/>
      <c r="Z662" s="9"/>
      <c r="AA662" s="9"/>
    </row>
    <row r="663" spans="1:27" ht="15.75" customHeight="1" x14ac:dyDescent="0.25">
      <c r="A663" s="9"/>
      <c r="B663" s="9"/>
      <c r="C663" s="9"/>
      <c r="D663" s="9"/>
      <c r="E663" s="9"/>
      <c r="F663" s="9"/>
      <c r="G663" s="9"/>
      <c r="H663" s="9"/>
      <c r="I663" s="9"/>
      <c r="J663" s="9"/>
      <c r="K663" s="9"/>
      <c r="L663" s="22"/>
      <c r="M663" s="9"/>
      <c r="N663" s="9"/>
      <c r="O663" s="9"/>
      <c r="P663" s="9"/>
      <c r="Q663" s="9"/>
      <c r="R663" s="9"/>
      <c r="S663" s="9"/>
      <c r="T663" s="9"/>
      <c r="U663" s="9"/>
      <c r="V663" s="9"/>
      <c r="W663" s="9"/>
      <c r="X663" s="9"/>
      <c r="Y663" s="9"/>
      <c r="Z663" s="9"/>
      <c r="AA663" s="9"/>
    </row>
    <row r="664" spans="1:27" ht="15.75" customHeight="1" x14ac:dyDescent="0.25">
      <c r="A664" s="9"/>
      <c r="B664" s="9"/>
      <c r="C664" s="9"/>
      <c r="D664" s="9"/>
      <c r="E664" s="9"/>
      <c r="F664" s="9"/>
      <c r="G664" s="9"/>
      <c r="H664" s="9"/>
      <c r="I664" s="9"/>
      <c r="J664" s="9"/>
      <c r="K664" s="9"/>
      <c r="L664" s="22"/>
      <c r="M664" s="9"/>
      <c r="N664" s="9"/>
      <c r="O664" s="9"/>
      <c r="P664" s="9"/>
      <c r="Q664" s="9"/>
      <c r="R664" s="9"/>
      <c r="S664" s="9"/>
      <c r="T664" s="9"/>
      <c r="U664" s="9"/>
      <c r="V664" s="9"/>
      <c r="W664" s="9"/>
      <c r="X664" s="9"/>
      <c r="Y664" s="9"/>
      <c r="Z664" s="9"/>
      <c r="AA664" s="9"/>
    </row>
    <row r="665" spans="1:27" ht="15.75" customHeight="1" x14ac:dyDescent="0.25">
      <c r="A665" s="9"/>
      <c r="B665" s="9"/>
      <c r="C665" s="9"/>
      <c r="D665" s="9"/>
      <c r="E665" s="9"/>
      <c r="F665" s="9"/>
      <c r="G665" s="9"/>
      <c r="H665" s="9"/>
      <c r="I665" s="9"/>
      <c r="J665" s="9"/>
      <c r="K665" s="9"/>
      <c r="L665" s="22"/>
      <c r="M665" s="9"/>
      <c r="N665" s="9"/>
      <c r="O665" s="9"/>
      <c r="P665" s="9"/>
      <c r="Q665" s="9"/>
      <c r="R665" s="9"/>
      <c r="S665" s="9"/>
      <c r="T665" s="9"/>
      <c r="U665" s="9"/>
      <c r="V665" s="9"/>
      <c r="W665" s="9"/>
      <c r="X665" s="9"/>
      <c r="Y665" s="9"/>
      <c r="Z665" s="9"/>
      <c r="AA665" s="9"/>
    </row>
    <row r="666" spans="1:27" ht="15.75" customHeight="1" x14ac:dyDescent="0.25">
      <c r="A666" s="9"/>
      <c r="B666" s="9"/>
      <c r="C666" s="9"/>
      <c r="D666" s="9"/>
      <c r="E666" s="9"/>
      <c r="F666" s="9"/>
      <c r="G666" s="9"/>
      <c r="H666" s="9"/>
      <c r="I666" s="9"/>
      <c r="J666" s="9"/>
      <c r="K666" s="9"/>
      <c r="L666" s="22"/>
      <c r="M666" s="9"/>
      <c r="N666" s="9"/>
      <c r="O666" s="9"/>
      <c r="P666" s="9"/>
      <c r="Q666" s="9"/>
      <c r="R666" s="9"/>
      <c r="S666" s="9"/>
      <c r="T666" s="9"/>
      <c r="U666" s="9"/>
      <c r="V666" s="9"/>
      <c r="W666" s="9"/>
      <c r="X666" s="9"/>
      <c r="Y666" s="9"/>
      <c r="Z666" s="9"/>
      <c r="AA666" s="9"/>
    </row>
    <row r="667" spans="1:27" ht="15.75" customHeight="1" x14ac:dyDescent="0.25">
      <c r="A667" s="9"/>
      <c r="B667" s="9"/>
      <c r="C667" s="9"/>
      <c r="D667" s="9"/>
      <c r="E667" s="9"/>
      <c r="F667" s="9"/>
      <c r="G667" s="9"/>
      <c r="H667" s="9"/>
      <c r="I667" s="9"/>
      <c r="J667" s="9"/>
      <c r="K667" s="9"/>
      <c r="L667" s="22"/>
      <c r="M667" s="9"/>
      <c r="N667" s="9"/>
      <c r="O667" s="9"/>
      <c r="P667" s="9"/>
      <c r="Q667" s="9"/>
      <c r="R667" s="9"/>
      <c r="S667" s="9"/>
      <c r="T667" s="9"/>
      <c r="U667" s="9"/>
      <c r="V667" s="9"/>
      <c r="W667" s="9"/>
      <c r="X667" s="9"/>
      <c r="Y667" s="9"/>
      <c r="Z667" s="9"/>
      <c r="AA667" s="9"/>
    </row>
    <row r="668" spans="1:27" ht="15.75" customHeight="1" x14ac:dyDescent="0.25">
      <c r="A668" s="9"/>
      <c r="B668" s="9"/>
      <c r="C668" s="9"/>
      <c r="D668" s="9"/>
      <c r="E668" s="9"/>
      <c r="F668" s="9"/>
      <c r="G668" s="9"/>
      <c r="H668" s="9"/>
      <c r="I668" s="9"/>
      <c r="J668" s="9"/>
      <c r="K668" s="9"/>
      <c r="L668" s="22"/>
      <c r="M668" s="9"/>
      <c r="N668" s="9"/>
      <c r="O668" s="9"/>
      <c r="P668" s="9"/>
      <c r="Q668" s="9"/>
      <c r="R668" s="9"/>
      <c r="S668" s="9"/>
      <c r="T668" s="9"/>
      <c r="U668" s="9"/>
      <c r="V668" s="9"/>
      <c r="W668" s="9"/>
      <c r="X668" s="9"/>
      <c r="Y668" s="9"/>
      <c r="Z668" s="9"/>
      <c r="AA668" s="9"/>
    </row>
    <row r="669" spans="1:27" ht="15.75" customHeight="1" x14ac:dyDescent="0.25">
      <c r="A669" s="9"/>
      <c r="B669" s="9"/>
      <c r="C669" s="9"/>
      <c r="D669" s="9"/>
      <c r="E669" s="9"/>
      <c r="F669" s="9"/>
      <c r="G669" s="9"/>
      <c r="H669" s="9"/>
      <c r="I669" s="9"/>
      <c r="J669" s="9"/>
      <c r="K669" s="9"/>
      <c r="L669" s="22"/>
      <c r="M669" s="9"/>
      <c r="N669" s="9"/>
      <c r="O669" s="9"/>
      <c r="P669" s="9"/>
      <c r="Q669" s="9"/>
      <c r="R669" s="9"/>
      <c r="S669" s="9"/>
      <c r="T669" s="9"/>
      <c r="U669" s="9"/>
      <c r="V669" s="9"/>
      <c r="W669" s="9"/>
      <c r="X669" s="9"/>
      <c r="Y669" s="9"/>
      <c r="Z669" s="9"/>
      <c r="AA669" s="9"/>
    </row>
    <row r="670" spans="1:27" ht="15.75" customHeight="1" x14ac:dyDescent="0.25">
      <c r="A670" s="9"/>
      <c r="B670" s="9"/>
      <c r="C670" s="9"/>
      <c r="D670" s="9"/>
      <c r="E670" s="9"/>
      <c r="F670" s="9"/>
      <c r="G670" s="9"/>
      <c r="H670" s="9"/>
      <c r="I670" s="9"/>
      <c r="J670" s="9"/>
      <c r="K670" s="9"/>
      <c r="L670" s="22"/>
      <c r="M670" s="9"/>
      <c r="N670" s="9"/>
      <c r="O670" s="9"/>
      <c r="P670" s="9"/>
      <c r="Q670" s="9"/>
      <c r="R670" s="9"/>
      <c r="S670" s="9"/>
      <c r="T670" s="9"/>
      <c r="U670" s="9"/>
      <c r="V670" s="9"/>
      <c r="W670" s="9"/>
      <c r="X670" s="9"/>
      <c r="Y670" s="9"/>
      <c r="Z670" s="9"/>
      <c r="AA670" s="9"/>
    </row>
    <row r="671" spans="1:27" ht="15.75" customHeight="1" x14ac:dyDescent="0.25">
      <c r="A671" s="9"/>
      <c r="B671" s="9"/>
      <c r="C671" s="9"/>
      <c r="D671" s="9"/>
      <c r="E671" s="9"/>
      <c r="F671" s="9"/>
      <c r="G671" s="9"/>
      <c r="H671" s="9"/>
      <c r="I671" s="9"/>
      <c r="J671" s="9"/>
      <c r="K671" s="9"/>
      <c r="L671" s="22"/>
      <c r="M671" s="9"/>
      <c r="N671" s="9"/>
      <c r="O671" s="9"/>
      <c r="P671" s="9"/>
      <c r="Q671" s="9"/>
      <c r="R671" s="9"/>
      <c r="S671" s="9"/>
      <c r="T671" s="9"/>
      <c r="U671" s="9"/>
      <c r="V671" s="9"/>
      <c r="W671" s="9"/>
      <c r="X671" s="9"/>
      <c r="Y671" s="9"/>
      <c r="Z671" s="9"/>
      <c r="AA671" s="9"/>
    </row>
    <row r="672" spans="1:27" ht="15.75" customHeight="1" x14ac:dyDescent="0.25">
      <c r="A672" s="9"/>
      <c r="B672" s="9"/>
      <c r="C672" s="9"/>
      <c r="D672" s="9"/>
      <c r="E672" s="9"/>
      <c r="F672" s="9"/>
      <c r="G672" s="9"/>
      <c r="H672" s="9"/>
      <c r="I672" s="9"/>
      <c r="J672" s="9"/>
      <c r="K672" s="9"/>
      <c r="L672" s="22"/>
      <c r="M672" s="9"/>
      <c r="N672" s="9"/>
      <c r="O672" s="9"/>
      <c r="P672" s="9"/>
      <c r="Q672" s="9"/>
      <c r="R672" s="9"/>
      <c r="S672" s="9"/>
      <c r="T672" s="9"/>
      <c r="U672" s="9"/>
      <c r="V672" s="9"/>
      <c r="W672" s="9"/>
      <c r="X672" s="9"/>
      <c r="Y672" s="9"/>
      <c r="Z672" s="9"/>
      <c r="AA672" s="9"/>
    </row>
    <row r="673" spans="1:27" ht="15.75" customHeight="1" x14ac:dyDescent="0.25">
      <c r="A673" s="9"/>
      <c r="B673" s="9"/>
      <c r="C673" s="9"/>
      <c r="D673" s="9"/>
      <c r="E673" s="9"/>
      <c r="F673" s="9"/>
      <c r="G673" s="9"/>
      <c r="H673" s="9"/>
      <c r="I673" s="9"/>
      <c r="J673" s="9"/>
      <c r="K673" s="9"/>
      <c r="L673" s="22"/>
      <c r="M673" s="9"/>
      <c r="N673" s="9"/>
      <c r="O673" s="9"/>
      <c r="P673" s="9"/>
      <c r="Q673" s="9"/>
      <c r="R673" s="9"/>
      <c r="S673" s="9"/>
      <c r="T673" s="9"/>
      <c r="U673" s="9"/>
      <c r="V673" s="9"/>
      <c r="W673" s="9"/>
      <c r="X673" s="9"/>
      <c r="Y673" s="9"/>
      <c r="Z673" s="9"/>
      <c r="AA673" s="9"/>
    </row>
    <row r="674" spans="1:27" ht="15.75" customHeight="1" x14ac:dyDescent="0.25">
      <c r="A674" s="9"/>
      <c r="B674" s="9"/>
      <c r="C674" s="9"/>
      <c r="D674" s="9"/>
      <c r="E674" s="9"/>
      <c r="F674" s="9"/>
      <c r="G674" s="9"/>
      <c r="H674" s="9"/>
      <c r="I674" s="9"/>
      <c r="J674" s="9"/>
      <c r="K674" s="9"/>
      <c r="L674" s="22"/>
      <c r="M674" s="9"/>
      <c r="N674" s="9"/>
      <c r="O674" s="9"/>
      <c r="P674" s="9"/>
      <c r="Q674" s="9"/>
      <c r="R674" s="9"/>
      <c r="S674" s="9"/>
      <c r="T674" s="9"/>
      <c r="U674" s="9"/>
      <c r="V674" s="9"/>
      <c r="W674" s="9"/>
      <c r="X674" s="9"/>
      <c r="Y674" s="9"/>
      <c r="Z674" s="9"/>
      <c r="AA674" s="9"/>
    </row>
    <row r="675" spans="1:27" ht="15.75" customHeight="1" x14ac:dyDescent="0.25">
      <c r="A675" s="9"/>
      <c r="B675" s="9"/>
      <c r="C675" s="9"/>
      <c r="D675" s="9"/>
      <c r="E675" s="9"/>
      <c r="F675" s="9"/>
      <c r="G675" s="9"/>
      <c r="H675" s="9"/>
      <c r="I675" s="9"/>
      <c r="J675" s="9"/>
      <c r="K675" s="9"/>
      <c r="L675" s="22"/>
      <c r="M675" s="9"/>
      <c r="N675" s="9"/>
      <c r="O675" s="9"/>
      <c r="P675" s="9"/>
      <c r="Q675" s="9"/>
      <c r="R675" s="9"/>
      <c r="S675" s="9"/>
      <c r="T675" s="9"/>
      <c r="U675" s="9"/>
      <c r="V675" s="9"/>
      <c r="W675" s="9"/>
      <c r="X675" s="9"/>
      <c r="Y675" s="9"/>
      <c r="Z675" s="9"/>
      <c r="AA675" s="9"/>
    </row>
    <row r="676" spans="1:27" ht="15.75" customHeight="1" x14ac:dyDescent="0.25">
      <c r="A676" s="9"/>
      <c r="B676" s="9"/>
      <c r="C676" s="9"/>
      <c r="D676" s="9"/>
      <c r="E676" s="9"/>
      <c r="F676" s="9"/>
      <c r="G676" s="9"/>
      <c r="H676" s="9"/>
      <c r="I676" s="9"/>
      <c r="J676" s="9"/>
      <c r="K676" s="9"/>
      <c r="L676" s="22"/>
      <c r="M676" s="9"/>
      <c r="N676" s="9"/>
      <c r="O676" s="9"/>
      <c r="P676" s="9"/>
      <c r="Q676" s="9"/>
      <c r="R676" s="9"/>
      <c r="S676" s="9"/>
      <c r="T676" s="9"/>
      <c r="U676" s="9"/>
      <c r="V676" s="9"/>
      <c r="W676" s="9"/>
      <c r="X676" s="9"/>
      <c r="Y676" s="9"/>
      <c r="Z676" s="9"/>
      <c r="AA676" s="9"/>
    </row>
    <row r="677" spans="1:27" ht="15.75" customHeight="1" x14ac:dyDescent="0.25">
      <c r="A677" s="9"/>
      <c r="B677" s="9"/>
      <c r="C677" s="9"/>
      <c r="D677" s="9"/>
      <c r="E677" s="9"/>
      <c r="F677" s="9"/>
      <c r="G677" s="9"/>
      <c r="H677" s="9"/>
      <c r="I677" s="9"/>
      <c r="J677" s="9"/>
      <c r="K677" s="9"/>
      <c r="L677" s="22"/>
      <c r="M677" s="9"/>
      <c r="N677" s="9"/>
      <c r="O677" s="9"/>
      <c r="P677" s="9"/>
      <c r="Q677" s="9"/>
      <c r="R677" s="9"/>
      <c r="S677" s="9"/>
      <c r="T677" s="9"/>
      <c r="U677" s="9"/>
      <c r="V677" s="9"/>
      <c r="W677" s="9"/>
      <c r="X677" s="9"/>
      <c r="Y677" s="9"/>
      <c r="Z677" s="9"/>
      <c r="AA677" s="9"/>
    </row>
    <row r="678" spans="1:27" ht="15.75" customHeight="1" x14ac:dyDescent="0.25">
      <c r="A678" s="9"/>
      <c r="B678" s="9"/>
      <c r="C678" s="9"/>
      <c r="D678" s="9"/>
      <c r="E678" s="9"/>
      <c r="F678" s="9"/>
      <c r="G678" s="9"/>
      <c r="H678" s="9"/>
      <c r="I678" s="9"/>
      <c r="J678" s="9"/>
      <c r="K678" s="9"/>
      <c r="L678" s="22"/>
      <c r="M678" s="9"/>
      <c r="N678" s="9"/>
      <c r="O678" s="9"/>
      <c r="P678" s="9"/>
      <c r="Q678" s="9"/>
      <c r="R678" s="9"/>
      <c r="S678" s="9"/>
      <c r="T678" s="9"/>
      <c r="U678" s="9"/>
      <c r="V678" s="9"/>
      <c r="W678" s="9"/>
      <c r="X678" s="9"/>
      <c r="Y678" s="9"/>
      <c r="Z678" s="9"/>
      <c r="AA678" s="9"/>
    </row>
    <row r="679" spans="1:27" ht="15.75" customHeight="1" x14ac:dyDescent="0.25">
      <c r="A679" s="9"/>
      <c r="B679" s="9"/>
      <c r="C679" s="9"/>
      <c r="D679" s="9"/>
      <c r="E679" s="9"/>
      <c r="F679" s="9"/>
      <c r="G679" s="9"/>
      <c r="H679" s="9"/>
      <c r="I679" s="9"/>
      <c r="J679" s="9"/>
      <c r="K679" s="9"/>
      <c r="L679" s="22"/>
      <c r="M679" s="9"/>
      <c r="N679" s="9"/>
      <c r="O679" s="9"/>
      <c r="P679" s="9"/>
      <c r="Q679" s="9"/>
      <c r="R679" s="9"/>
      <c r="S679" s="9"/>
      <c r="T679" s="9"/>
      <c r="U679" s="9"/>
      <c r="V679" s="9"/>
      <c r="W679" s="9"/>
      <c r="X679" s="9"/>
      <c r="Y679" s="9"/>
      <c r="Z679" s="9"/>
      <c r="AA679" s="9"/>
    </row>
    <row r="680" spans="1:27" ht="15.75" customHeight="1" x14ac:dyDescent="0.25">
      <c r="A680" s="9"/>
      <c r="B680" s="9"/>
      <c r="C680" s="9"/>
      <c r="D680" s="9"/>
      <c r="E680" s="9"/>
      <c r="F680" s="9"/>
      <c r="G680" s="9"/>
      <c r="H680" s="9"/>
      <c r="I680" s="9"/>
      <c r="J680" s="9"/>
      <c r="K680" s="9"/>
      <c r="L680" s="22"/>
      <c r="M680" s="9"/>
      <c r="N680" s="9"/>
      <c r="O680" s="9"/>
      <c r="P680" s="9"/>
      <c r="Q680" s="9"/>
      <c r="R680" s="9"/>
      <c r="S680" s="9"/>
      <c r="T680" s="9"/>
      <c r="U680" s="9"/>
      <c r="V680" s="9"/>
      <c r="W680" s="9"/>
      <c r="X680" s="9"/>
      <c r="Y680" s="9"/>
      <c r="Z680" s="9"/>
      <c r="AA680" s="9"/>
    </row>
    <row r="681" spans="1:27" ht="15.75" customHeight="1" x14ac:dyDescent="0.25">
      <c r="A681" s="9"/>
      <c r="B681" s="9"/>
      <c r="C681" s="9"/>
      <c r="D681" s="9"/>
      <c r="E681" s="9"/>
      <c r="F681" s="9"/>
      <c r="G681" s="9"/>
      <c r="H681" s="9"/>
      <c r="I681" s="9"/>
      <c r="J681" s="9"/>
      <c r="K681" s="9"/>
      <c r="L681" s="22"/>
      <c r="M681" s="9"/>
      <c r="N681" s="9"/>
      <c r="O681" s="9"/>
      <c r="P681" s="9"/>
      <c r="Q681" s="9"/>
      <c r="R681" s="9"/>
      <c r="S681" s="9"/>
      <c r="T681" s="9"/>
      <c r="U681" s="9"/>
      <c r="V681" s="9"/>
      <c r="W681" s="9"/>
      <c r="X681" s="9"/>
      <c r="Y681" s="9"/>
      <c r="Z681" s="9"/>
      <c r="AA681" s="9"/>
    </row>
    <row r="682" spans="1:27" ht="15.75" customHeight="1" x14ac:dyDescent="0.25">
      <c r="A682" s="9"/>
      <c r="B682" s="9"/>
      <c r="C682" s="9"/>
      <c r="D682" s="9"/>
      <c r="E682" s="9"/>
      <c r="F682" s="9"/>
      <c r="G682" s="9"/>
      <c r="H682" s="9"/>
      <c r="I682" s="9"/>
      <c r="J682" s="9"/>
      <c r="K682" s="9"/>
      <c r="L682" s="22"/>
      <c r="M682" s="9"/>
      <c r="N682" s="9"/>
      <c r="O682" s="9"/>
      <c r="P682" s="9"/>
      <c r="Q682" s="9"/>
      <c r="R682" s="9"/>
      <c r="S682" s="9"/>
      <c r="T682" s="9"/>
      <c r="U682" s="9"/>
      <c r="V682" s="9"/>
      <c r="W682" s="9"/>
      <c r="X682" s="9"/>
      <c r="Y682" s="9"/>
      <c r="Z682" s="9"/>
      <c r="AA682" s="9"/>
    </row>
    <row r="683" spans="1:27" ht="15.75" customHeight="1" x14ac:dyDescent="0.25">
      <c r="A683" s="9"/>
      <c r="B683" s="9"/>
      <c r="C683" s="9"/>
      <c r="D683" s="9"/>
      <c r="E683" s="9"/>
      <c r="F683" s="9"/>
      <c r="G683" s="9"/>
      <c r="H683" s="9"/>
      <c r="I683" s="9"/>
      <c r="J683" s="9"/>
      <c r="K683" s="9"/>
      <c r="L683" s="22"/>
      <c r="M683" s="9"/>
      <c r="N683" s="9"/>
      <c r="O683" s="9"/>
      <c r="P683" s="9"/>
      <c r="Q683" s="9"/>
      <c r="R683" s="9"/>
      <c r="S683" s="9"/>
      <c r="T683" s="9"/>
      <c r="U683" s="9"/>
      <c r="V683" s="9"/>
      <c r="W683" s="9"/>
      <c r="X683" s="9"/>
      <c r="Y683" s="9"/>
      <c r="Z683" s="9"/>
      <c r="AA683" s="9"/>
    </row>
    <row r="684" spans="1:27" ht="15.75" customHeight="1" x14ac:dyDescent="0.25">
      <c r="A684" s="9"/>
      <c r="B684" s="9"/>
      <c r="C684" s="9"/>
      <c r="D684" s="9"/>
      <c r="E684" s="9"/>
      <c r="F684" s="9"/>
      <c r="G684" s="9"/>
      <c r="H684" s="9"/>
      <c r="I684" s="9"/>
      <c r="J684" s="9"/>
      <c r="K684" s="9"/>
      <c r="L684" s="22"/>
      <c r="M684" s="9"/>
      <c r="N684" s="9"/>
      <c r="O684" s="9"/>
      <c r="P684" s="9"/>
      <c r="Q684" s="9"/>
      <c r="R684" s="9"/>
      <c r="S684" s="9"/>
      <c r="T684" s="9"/>
      <c r="U684" s="9"/>
      <c r="V684" s="9"/>
      <c r="W684" s="9"/>
      <c r="X684" s="9"/>
      <c r="Y684" s="9"/>
      <c r="Z684" s="9"/>
      <c r="AA684" s="9"/>
    </row>
    <row r="685" spans="1:27" ht="15.75" customHeight="1" x14ac:dyDescent="0.25">
      <c r="A685" s="9"/>
      <c r="B685" s="9"/>
      <c r="C685" s="9"/>
      <c r="D685" s="9"/>
      <c r="E685" s="9"/>
      <c r="F685" s="9"/>
      <c r="G685" s="9"/>
      <c r="H685" s="9"/>
      <c r="I685" s="9"/>
      <c r="J685" s="9"/>
      <c r="K685" s="9"/>
      <c r="L685" s="22"/>
      <c r="M685" s="9"/>
      <c r="N685" s="9"/>
      <c r="O685" s="9"/>
      <c r="P685" s="9"/>
      <c r="Q685" s="9"/>
      <c r="R685" s="9"/>
      <c r="S685" s="9"/>
      <c r="T685" s="9"/>
      <c r="U685" s="9"/>
      <c r="V685" s="9"/>
      <c r="W685" s="9"/>
      <c r="X685" s="9"/>
      <c r="Y685" s="9"/>
      <c r="Z685" s="9"/>
      <c r="AA685" s="9"/>
    </row>
    <row r="686" spans="1:27" ht="15.75" customHeight="1" x14ac:dyDescent="0.25">
      <c r="A686" s="9"/>
      <c r="B686" s="9"/>
      <c r="C686" s="9"/>
      <c r="D686" s="9"/>
      <c r="E686" s="9"/>
      <c r="F686" s="9"/>
      <c r="G686" s="9"/>
      <c r="H686" s="9"/>
      <c r="I686" s="9"/>
      <c r="J686" s="9"/>
      <c r="K686" s="9"/>
      <c r="L686" s="22"/>
      <c r="M686" s="9"/>
      <c r="N686" s="9"/>
      <c r="O686" s="9"/>
      <c r="P686" s="9"/>
      <c r="Q686" s="9"/>
      <c r="R686" s="9"/>
      <c r="S686" s="9"/>
      <c r="T686" s="9"/>
      <c r="U686" s="9"/>
      <c r="V686" s="9"/>
      <c r="W686" s="9"/>
      <c r="X686" s="9"/>
      <c r="Y686" s="9"/>
      <c r="Z686" s="9"/>
      <c r="AA686" s="9"/>
    </row>
    <row r="687" spans="1:27" ht="15.75" customHeight="1" x14ac:dyDescent="0.25">
      <c r="A687" s="9"/>
      <c r="B687" s="9"/>
      <c r="C687" s="9"/>
      <c r="D687" s="9"/>
      <c r="E687" s="9"/>
      <c r="F687" s="9"/>
      <c r="G687" s="9"/>
      <c r="H687" s="9"/>
      <c r="I687" s="9"/>
      <c r="J687" s="9"/>
      <c r="K687" s="9"/>
      <c r="L687" s="22"/>
      <c r="M687" s="9"/>
      <c r="N687" s="9"/>
      <c r="O687" s="9"/>
      <c r="P687" s="9"/>
      <c r="Q687" s="9"/>
      <c r="R687" s="9"/>
      <c r="S687" s="9"/>
      <c r="T687" s="9"/>
      <c r="U687" s="9"/>
      <c r="V687" s="9"/>
      <c r="W687" s="9"/>
      <c r="X687" s="9"/>
      <c r="Y687" s="9"/>
      <c r="Z687" s="9"/>
      <c r="AA687" s="9"/>
    </row>
    <row r="688" spans="1:27" ht="15.75" customHeight="1" x14ac:dyDescent="0.25">
      <c r="A688" s="9"/>
      <c r="B688" s="9"/>
      <c r="C688" s="9"/>
      <c r="D688" s="9"/>
      <c r="E688" s="9"/>
      <c r="F688" s="9"/>
      <c r="G688" s="9"/>
      <c r="H688" s="9"/>
      <c r="I688" s="9"/>
      <c r="J688" s="9"/>
      <c r="K688" s="9"/>
      <c r="L688" s="22"/>
      <c r="M688" s="9"/>
      <c r="N688" s="9"/>
      <c r="O688" s="9"/>
      <c r="P688" s="9"/>
      <c r="Q688" s="9"/>
      <c r="R688" s="9"/>
      <c r="S688" s="9"/>
      <c r="T688" s="9"/>
      <c r="U688" s="9"/>
      <c r="V688" s="9"/>
      <c r="W688" s="9"/>
      <c r="X688" s="9"/>
      <c r="Y688" s="9"/>
      <c r="Z688" s="9"/>
      <c r="AA688" s="9"/>
    </row>
    <row r="689" spans="1:27" ht="15.75" customHeight="1" x14ac:dyDescent="0.25">
      <c r="A689" s="9"/>
      <c r="B689" s="9"/>
      <c r="C689" s="9"/>
      <c r="D689" s="9"/>
      <c r="E689" s="9"/>
      <c r="F689" s="9"/>
      <c r="G689" s="9"/>
      <c r="H689" s="9"/>
      <c r="I689" s="9"/>
      <c r="J689" s="9"/>
      <c r="K689" s="9"/>
      <c r="L689" s="22"/>
      <c r="M689" s="9"/>
      <c r="N689" s="9"/>
      <c r="O689" s="9"/>
      <c r="P689" s="9"/>
      <c r="Q689" s="9"/>
      <c r="R689" s="9"/>
      <c r="S689" s="9"/>
      <c r="T689" s="9"/>
      <c r="U689" s="9"/>
      <c r="V689" s="9"/>
      <c r="W689" s="9"/>
      <c r="X689" s="9"/>
      <c r="Y689" s="9"/>
      <c r="Z689" s="9"/>
      <c r="AA689" s="9"/>
    </row>
    <row r="690" spans="1:27" ht="15.75" customHeight="1" x14ac:dyDescent="0.25">
      <c r="A690" s="9"/>
      <c r="B690" s="9"/>
      <c r="C690" s="9"/>
      <c r="D690" s="9"/>
      <c r="E690" s="9"/>
      <c r="F690" s="9"/>
      <c r="G690" s="9"/>
      <c r="H690" s="9"/>
      <c r="I690" s="9"/>
      <c r="J690" s="9"/>
      <c r="K690" s="9"/>
      <c r="L690" s="22"/>
      <c r="M690" s="9"/>
      <c r="N690" s="9"/>
      <c r="O690" s="9"/>
      <c r="P690" s="9"/>
      <c r="Q690" s="9"/>
      <c r="R690" s="9"/>
      <c r="S690" s="9"/>
      <c r="T690" s="9"/>
      <c r="U690" s="9"/>
      <c r="V690" s="9"/>
      <c r="W690" s="9"/>
      <c r="X690" s="9"/>
      <c r="Y690" s="9"/>
      <c r="Z690" s="9"/>
      <c r="AA690" s="9"/>
    </row>
    <row r="691" spans="1:27" ht="15.75" customHeight="1" x14ac:dyDescent="0.25">
      <c r="A691" s="9"/>
      <c r="B691" s="9"/>
      <c r="C691" s="9"/>
      <c r="D691" s="9"/>
      <c r="E691" s="9"/>
      <c r="F691" s="9"/>
      <c r="G691" s="9"/>
      <c r="H691" s="9"/>
      <c r="I691" s="9"/>
      <c r="J691" s="9"/>
      <c r="K691" s="9"/>
      <c r="L691" s="22"/>
      <c r="M691" s="9"/>
      <c r="N691" s="9"/>
      <c r="O691" s="9"/>
      <c r="P691" s="9"/>
      <c r="Q691" s="9"/>
      <c r="R691" s="9"/>
      <c r="S691" s="9"/>
      <c r="T691" s="9"/>
      <c r="U691" s="9"/>
      <c r="V691" s="9"/>
      <c r="W691" s="9"/>
      <c r="X691" s="9"/>
      <c r="Y691" s="9"/>
      <c r="Z691" s="9"/>
      <c r="AA691" s="9"/>
    </row>
    <row r="692" spans="1:27" ht="15.75" customHeight="1" x14ac:dyDescent="0.25">
      <c r="A692" s="9"/>
      <c r="B692" s="9"/>
      <c r="C692" s="9"/>
      <c r="D692" s="9"/>
      <c r="E692" s="9"/>
      <c r="F692" s="9"/>
      <c r="G692" s="9"/>
      <c r="H692" s="9"/>
      <c r="I692" s="9"/>
      <c r="J692" s="9"/>
      <c r="K692" s="9"/>
      <c r="L692" s="22"/>
      <c r="M692" s="9"/>
      <c r="N692" s="9"/>
      <c r="O692" s="9"/>
      <c r="P692" s="9"/>
      <c r="Q692" s="9"/>
      <c r="R692" s="9"/>
      <c r="S692" s="9"/>
      <c r="T692" s="9"/>
      <c r="U692" s="9"/>
      <c r="V692" s="9"/>
      <c r="W692" s="9"/>
      <c r="X692" s="9"/>
      <c r="Y692" s="9"/>
      <c r="Z692" s="9"/>
      <c r="AA692" s="9"/>
    </row>
    <row r="693" spans="1:27" ht="15.75" customHeight="1" x14ac:dyDescent="0.25">
      <c r="A693" s="9"/>
      <c r="B693" s="9"/>
      <c r="C693" s="9"/>
      <c r="D693" s="9"/>
      <c r="E693" s="9"/>
      <c r="F693" s="9"/>
      <c r="G693" s="9"/>
      <c r="H693" s="9"/>
      <c r="I693" s="9"/>
      <c r="J693" s="9"/>
      <c r="K693" s="9"/>
      <c r="L693" s="22"/>
      <c r="M693" s="9"/>
      <c r="N693" s="9"/>
      <c r="O693" s="9"/>
      <c r="P693" s="9"/>
      <c r="Q693" s="9"/>
      <c r="R693" s="9"/>
      <c r="S693" s="9"/>
      <c r="T693" s="9"/>
      <c r="U693" s="9"/>
      <c r="V693" s="9"/>
      <c r="W693" s="9"/>
      <c r="X693" s="9"/>
      <c r="Y693" s="9"/>
      <c r="Z693" s="9"/>
      <c r="AA693" s="9"/>
    </row>
    <row r="694" spans="1:27" ht="15.75" customHeight="1" x14ac:dyDescent="0.25">
      <c r="A694" s="9"/>
      <c r="B694" s="9"/>
      <c r="C694" s="9"/>
      <c r="D694" s="9"/>
      <c r="E694" s="9"/>
      <c r="F694" s="9"/>
      <c r="G694" s="9"/>
      <c r="H694" s="9"/>
      <c r="I694" s="9"/>
      <c r="J694" s="9"/>
      <c r="K694" s="9"/>
      <c r="L694" s="22"/>
      <c r="M694" s="9"/>
      <c r="N694" s="9"/>
      <c r="O694" s="9"/>
      <c r="P694" s="9"/>
      <c r="Q694" s="9"/>
      <c r="R694" s="9"/>
      <c r="S694" s="9"/>
      <c r="T694" s="9"/>
      <c r="U694" s="9"/>
      <c r="V694" s="9"/>
      <c r="W694" s="9"/>
      <c r="X694" s="9"/>
      <c r="Y694" s="9"/>
      <c r="Z694" s="9"/>
      <c r="AA694" s="9"/>
    </row>
    <row r="695" spans="1:27" ht="15.75" customHeight="1" x14ac:dyDescent="0.25">
      <c r="A695" s="9"/>
      <c r="B695" s="9"/>
      <c r="C695" s="9"/>
      <c r="D695" s="9"/>
      <c r="E695" s="9"/>
      <c r="F695" s="9"/>
      <c r="G695" s="9"/>
      <c r="H695" s="9"/>
      <c r="I695" s="9"/>
      <c r="J695" s="9"/>
      <c r="K695" s="9"/>
      <c r="L695" s="22"/>
      <c r="M695" s="9"/>
      <c r="N695" s="9"/>
      <c r="O695" s="9"/>
      <c r="P695" s="9"/>
      <c r="Q695" s="9"/>
      <c r="R695" s="9"/>
      <c r="S695" s="9"/>
      <c r="T695" s="9"/>
      <c r="U695" s="9"/>
      <c r="V695" s="9"/>
      <c r="W695" s="9"/>
      <c r="X695" s="9"/>
      <c r="Y695" s="9"/>
      <c r="Z695" s="9"/>
      <c r="AA695" s="9"/>
    </row>
    <row r="696" spans="1:27" ht="15.75" customHeight="1" x14ac:dyDescent="0.25">
      <c r="A696" s="9"/>
      <c r="B696" s="9"/>
      <c r="C696" s="9"/>
      <c r="D696" s="9"/>
      <c r="E696" s="9"/>
      <c r="F696" s="9"/>
      <c r="G696" s="9"/>
      <c r="H696" s="9"/>
      <c r="I696" s="9"/>
      <c r="J696" s="9"/>
      <c r="K696" s="9"/>
      <c r="L696" s="22"/>
      <c r="M696" s="9"/>
      <c r="N696" s="9"/>
      <c r="O696" s="9"/>
      <c r="P696" s="9"/>
      <c r="Q696" s="9"/>
      <c r="R696" s="9"/>
      <c r="S696" s="9"/>
      <c r="T696" s="9"/>
      <c r="U696" s="9"/>
      <c r="V696" s="9"/>
      <c r="W696" s="9"/>
      <c r="X696" s="9"/>
      <c r="Y696" s="9"/>
      <c r="Z696" s="9"/>
      <c r="AA696" s="9"/>
    </row>
    <row r="697" spans="1:27" ht="15.75" customHeight="1" x14ac:dyDescent="0.25">
      <c r="A697" s="9"/>
      <c r="B697" s="9"/>
      <c r="C697" s="9"/>
      <c r="D697" s="9"/>
      <c r="E697" s="9"/>
      <c r="F697" s="9"/>
      <c r="G697" s="9"/>
      <c r="H697" s="9"/>
      <c r="I697" s="9"/>
      <c r="J697" s="9"/>
      <c r="K697" s="9"/>
      <c r="L697" s="22"/>
      <c r="M697" s="9"/>
      <c r="N697" s="9"/>
      <c r="O697" s="9"/>
      <c r="P697" s="9"/>
      <c r="Q697" s="9"/>
      <c r="R697" s="9"/>
      <c r="S697" s="9"/>
      <c r="T697" s="9"/>
      <c r="U697" s="9"/>
      <c r="V697" s="9"/>
      <c r="W697" s="9"/>
      <c r="X697" s="9"/>
      <c r="Y697" s="9"/>
      <c r="Z697" s="9"/>
      <c r="AA697" s="9"/>
    </row>
    <row r="698" spans="1:27" ht="15.75" customHeight="1" x14ac:dyDescent="0.25">
      <c r="A698" s="9"/>
      <c r="B698" s="9"/>
      <c r="C698" s="9"/>
      <c r="D698" s="9"/>
      <c r="E698" s="9"/>
      <c r="F698" s="9"/>
      <c r="G698" s="9"/>
      <c r="H698" s="9"/>
      <c r="I698" s="9"/>
      <c r="J698" s="9"/>
      <c r="K698" s="9"/>
      <c r="L698" s="22"/>
      <c r="M698" s="9"/>
      <c r="N698" s="9"/>
      <c r="O698" s="9"/>
      <c r="P698" s="9"/>
      <c r="Q698" s="9"/>
      <c r="R698" s="9"/>
      <c r="S698" s="9"/>
      <c r="T698" s="9"/>
      <c r="U698" s="9"/>
      <c r="V698" s="9"/>
      <c r="W698" s="9"/>
      <c r="X698" s="9"/>
      <c r="Y698" s="9"/>
      <c r="Z698" s="9"/>
      <c r="AA698" s="9"/>
    </row>
    <row r="699" spans="1:27" ht="15.75" customHeight="1" x14ac:dyDescent="0.25">
      <c r="A699" s="9"/>
      <c r="B699" s="9"/>
      <c r="C699" s="9"/>
      <c r="D699" s="9"/>
      <c r="E699" s="9"/>
      <c r="F699" s="9"/>
      <c r="G699" s="9"/>
      <c r="H699" s="9"/>
      <c r="I699" s="9"/>
      <c r="J699" s="9"/>
      <c r="K699" s="9"/>
      <c r="L699" s="22"/>
      <c r="M699" s="9"/>
      <c r="N699" s="9"/>
      <c r="O699" s="9"/>
      <c r="P699" s="9"/>
      <c r="Q699" s="9"/>
      <c r="R699" s="9"/>
      <c r="S699" s="9"/>
      <c r="T699" s="9"/>
      <c r="U699" s="9"/>
      <c r="V699" s="9"/>
      <c r="W699" s="9"/>
      <c r="X699" s="9"/>
      <c r="Y699" s="9"/>
      <c r="Z699" s="9"/>
      <c r="AA699" s="9"/>
    </row>
    <row r="700" spans="1:27" ht="15.75" customHeight="1" x14ac:dyDescent="0.25">
      <c r="A700" s="9"/>
      <c r="B700" s="9"/>
      <c r="C700" s="9"/>
      <c r="D700" s="9"/>
      <c r="E700" s="9"/>
      <c r="F700" s="9"/>
      <c r="G700" s="9"/>
      <c r="H700" s="9"/>
      <c r="I700" s="9"/>
      <c r="J700" s="9"/>
      <c r="K700" s="9"/>
      <c r="L700" s="22"/>
      <c r="M700" s="9"/>
      <c r="N700" s="9"/>
      <c r="O700" s="9"/>
      <c r="P700" s="9"/>
      <c r="Q700" s="9"/>
      <c r="R700" s="9"/>
      <c r="S700" s="9"/>
      <c r="T700" s="9"/>
      <c r="U700" s="9"/>
      <c r="V700" s="9"/>
      <c r="W700" s="9"/>
      <c r="X700" s="9"/>
      <c r="Y700" s="9"/>
      <c r="Z700" s="9"/>
      <c r="AA700" s="9"/>
    </row>
    <row r="701" spans="1:27" ht="15.75" customHeight="1" x14ac:dyDescent="0.25">
      <c r="A701" s="9"/>
      <c r="B701" s="9"/>
      <c r="C701" s="9"/>
      <c r="D701" s="9"/>
      <c r="E701" s="9"/>
      <c r="F701" s="9"/>
      <c r="G701" s="9"/>
      <c r="H701" s="9"/>
      <c r="I701" s="9"/>
      <c r="J701" s="9"/>
      <c r="K701" s="9"/>
      <c r="L701" s="22"/>
      <c r="M701" s="9"/>
      <c r="N701" s="9"/>
      <c r="O701" s="9"/>
      <c r="P701" s="9"/>
      <c r="Q701" s="9"/>
      <c r="R701" s="9"/>
      <c r="S701" s="9"/>
      <c r="T701" s="9"/>
      <c r="U701" s="9"/>
      <c r="V701" s="9"/>
      <c r="W701" s="9"/>
      <c r="X701" s="9"/>
      <c r="Y701" s="9"/>
      <c r="Z701" s="9"/>
      <c r="AA701" s="9"/>
    </row>
    <row r="702" spans="1:27" ht="15.75" customHeight="1" x14ac:dyDescent="0.25">
      <c r="A702" s="9"/>
      <c r="B702" s="9"/>
      <c r="C702" s="9"/>
      <c r="D702" s="9"/>
      <c r="E702" s="9"/>
      <c r="F702" s="9"/>
      <c r="G702" s="9"/>
      <c r="H702" s="9"/>
      <c r="I702" s="9"/>
      <c r="J702" s="9"/>
      <c r="K702" s="9"/>
      <c r="L702" s="22"/>
      <c r="M702" s="9"/>
      <c r="N702" s="9"/>
      <c r="O702" s="9"/>
      <c r="P702" s="9"/>
      <c r="Q702" s="9"/>
      <c r="R702" s="9"/>
      <c r="S702" s="9"/>
      <c r="T702" s="9"/>
      <c r="U702" s="9"/>
      <c r="V702" s="9"/>
      <c r="W702" s="9"/>
      <c r="X702" s="9"/>
      <c r="Y702" s="9"/>
      <c r="Z702" s="9"/>
      <c r="AA702" s="9"/>
    </row>
    <row r="703" spans="1:27" ht="15.75" customHeight="1" x14ac:dyDescent="0.25">
      <c r="A703" s="9"/>
      <c r="B703" s="9"/>
      <c r="C703" s="9"/>
      <c r="D703" s="9"/>
      <c r="E703" s="9"/>
      <c r="F703" s="9"/>
      <c r="G703" s="9"/>
      <c r="H703" s="9"/>
      <c r="I703" s="9"/>
      <c r="J703" s="9"/>
      <c r="K703" s="9"/>
      <c r="L703" s="22"/>
      <c r="M703" s="9"/>
      <c r="N703" s="9"/>
      <c r="O703" s="9"/>
      <c r="P703" s="9"/>
      <c r="Q703" s="9"/>
      <c r="R703" s="9"/>
      <c r="S703" s="9"/>
      <c r="T703" s="9"/>
      <c r="U703" s="9"/>
      <c r="V703" s="9"/>
      <c r="W703" s="9"/>
      <c r="X703" s="9"/>
      <c r="Y703" s="9"/>
      <c r="Z703" s="9"/>
      <c r="AA703" s="9"/>
    </row>
    <row r="704" spans="1:27" ht="15.75" customHeight="1" x14ac:dyDescent="0.25">
      <c r="A704" s="9"/>
      <c r="B704" s="9"/>
      <c r="C704" s="9"/>
      <c r="D704" s="9"/>
      <c r="E704" s="9"/>
      <c r="F704" s="9"/>
      <c r="G704" s="9"/>
      <c r="H704" s="9"/>
      <c r="I704" s="9"/>
      <c r="J704" s="9"/>
      <c r="K704" s="9"/>
      <c r="L704" s="22"/>
      <c r="M704" s="9"/>
      <c r="N704" s="9"/>
      <c r="O704" s="9"/>
      <c r="P704" s="9"/>
      <c r="Q704" s="9"/>
      <c r="R704" s="9"/>
      <c r="S704" s="9"/>
      <c r="T704" s="9"/>
      <c r="U704" s="9"/>
      <c r="V704" s="9"/>
      <c r="W704" s="9"/>
      <c r="X704" s="9"/>
      <c r="Y704" s="9"/>
      <c r="Z704" s="9"/>
      <c r="AA704" s="9"/>
    </row>
    <row r="705" spans="1:27" ht="15.75" customHeight="1" x14ac:dyDescent="0.25">
      <c r="A705" s="9"/>
      <c r="B705" s="9"/>
      <c r="C705" s="9"/>
      <c r="D705" s="9"/>
      <c r="E705" s="9"/>
      <c r="F705" s="9"/>
      <c r="G705" s="9"/>
      <c r="H705" s="9"/>
      <c r="I705" s="9"/>
      <c r="J705" s="9"/>
      <c r="K705" s="9"/>
      <c r="L705" s="22"/>
      <c r="M705" s="9"/>
      <c r="N705" s="9"/>
      <c r="O705" s="9"/>
      <c r="P705" s="9"/>
      <c r="Q705" s="9"/>
      <c r="R705" s="9"/>
      <c r="S705" s="9"/>
      <c r="T705" s="9"/>
      <c r="U705" s="9"/>
      <c r="V705" s="9"/>
      <c r="W705" s="9"/>
      <c r="X705" s="9"/>
      <c r="Y705" s="9"/>
      <c r="Z705" s="9"/>
      <c r="AA705" s="9"/>
    </row>
    <row r="706" spans="1:27" ht="15.75" customHeight="1" x14ac:dyDescent="0.25">
      <c r="A706" s="9"/>
      <c r="B706" s="9"/>
      <c r="C706" s="9"/>
      <c r="D706" s="9"/>
      <c r="E706" s="9"/>
      <c r="F706" s="9"/>
      <c r="G706" s="9"/>
      <c r="H706" s="9"/>
      <c r="I706" s="9"/>
      <c r="J706" s="9"/>
      <c r="K706" s="9"/>
      <c r="L706" s="22"/>
      <c r="M706" s="9"/>
      <c r="N706" s="9"/>
      <c r="O706" s="9"/>
      <c r="P706" s="9"/>
      <c r="Q706" s="9"/>
      <c r="R706" s="9"/>
      <c r="S706" s="9"/>
      <c r="T706" s="9"/>
      <c r="U706" s="9"/>
      <c r="V706" s="9"/>
      <c r="W706" s="9"/>
      <c r="X706" s="9"/>
      <c r="Y706" s="9"/>
      <c r="Z706" s="9"/>
      <c r="AA706" s="9"/>
    </row>
    <row r="707" spans="1:27" ht="15.75" customHeight="1" x14ac:dyDescent="0.25">
      <c r="A707" s="9"/>
      <c r="B707" s="9"/>
      <c r="C707" s="9"/>
      <c r="D707" s="9"/>
      <c r="E707" s="9"/>
      <c r="F707" s="9"/>
      <c r="G707" s="9"/>
      <c r="H707" s="9"/>
      <c r="I707" s="9"/>
      <c r="J707" s="9"/>
      <c r="K707" s="9"/>
      <c r="L707" s="22"/>
      <c r="M707" s="9"/>
      <c r="N707" s="9"/>
      <c r="O707" s="9"/>
      <c r="P707" s="9"/>
      <c r="Q707" s="9"/>
      <c r="R707" s="9"/>
      <c r="S707" s="9"/>
      <c r="T707" s="9"/>
      <c r="U707" s="9"/>
      <c r="V707" s="9"/>
      <c r="W707" s="9"/>
      <c r="X707" s="9"/>
      <c r="Y707" s="9"/>
      <c r="Z707" s="9"/>
      <c r="AA707" s="9"/>
    </row>
    <row r="708" spans="1:27" ht="15.75" customHeight="1" x14ac:dyDescent="0.25">
      <c r="A708" s="9"/>
      <c r="B708" s="9"/>
      <c r="C708" s="9"/>
      <c r="D708" s="9"/>
      <c r="E708" s="9"/>
      <c r="F708" s="9"/>
      <c r="G708" s="9"/>
      <c r="H708" s="9"/>
      <c r="I708" s="9"/>
      <c r="J708" s="9"/>
      <c r="K708" s="9"/>
      <c r="L708" s="22"/>
      <c r="M708" s="9"/>
      <c r="N708" s="9"/>
      <c r="O708" s="9"/>
      <c r="P708" s="9"/>
      <c r="Q708" s="9"/>
      <c r="R708" s="9"/>
      <c r="S708" s="9"/>
      <c r="T708" s="9"/>
      <c r="U708" s="9"/>
      <c r="V708" s="9"/>
      <c r="W708" s="9"/>
      <c r="X708" s="9"/>
      <c r="Y708" s="9"/>
      <c r="Z708" s="9"/>
      <c r="AA708" s="9"/>
    </row>
    <row r="709" spans="1:27" ht="15.75" customHeight="1" x14ac:dyDescent="0.25">
      <c r="A709" s="9"/>
      <c r="B709" s="9"/>
      <c r="C709" s="9"/>
      <c r="D709" s="9"/>
      <c r="E709" s="9"/>
      <c r="F709" s="9"/>
      <c r="G709" s="9"/>
      <c r="H709" s="9"/>
      <c r="I709" s="9"/>
      <c r="J709" s="9"/>
      <c r="K709" s="9"/>
      <c r="L709" s="22"/>
      <c r="M709" s="9"/>
      <c r="N709" s="9"/>
      <c r="O709" s="9"/>
      <c r="P709" s="9"/>
      <c r="Q709" s="9"/>
      <c r="R709" s="9"/>
      <c r="S709" s="9"/>
      <c r="T709" s="9"/>
      <c r="U709" s="9"/>
      <c r="V709" s="9"/>
      <c r="W709" s="9"/>
      <c r="X709" s="9"/>
      <c r="Y709" s="9"/>
      <c r="Z709" s="9"/>
      <c r="AA709" s="9"/>
    </row>
    <row r="710" spans="1:27" ht="15.75" customHeight="1" x14ac:dyDescent="0.25">
      <c r="A710" s="9"/>
      <c r="B710" s="9"/>
      <c r="C710" s="9"/>
      <c r="D710" s="9"/>
      <c r="E710" s="9"/>
      <c r="F710" s="9"/>
      <c r="G710" s="9"/>
      <c r="H710" s="9"/>
      <c r="I710" s="9"/>
      <c r="J710" s="9"/>
      <c r="K710" s="9"/>
      <c r="L710" s="22"/>
      <c r="M710" s="9"/>
      <c r="N710" s="9"/>
      <c r="O710" s="9"/>
      <c r="P710" s="9"/>
      <c r="Q710" s="9"/>
      <c r="R710" s="9"/>
      <c r="S710" s="9"/>
      <c r="T710" s="9"/>
      <c r="U710" s="9"/>
      <c r="V710" s="9"/>
      <c r="W710" s="9"/>
      <c r="X710" s="9"/>
      <c r="Y710" s="9"/>
      <c r="Z710" s="9"/>
      <c r="AA710" s="9"/>
    </row>
    <row r="711" spans="1:27" ht="15.75" customHeight="1" x14ac:dyDescent="0.25">
      <c r="A711" s="9"/>
      <c r="B711" s="9"/>
      <c r="C711" s="9"/>
      <c r="D711" s="9"/>
      <c r="E711" s="9"/>
      <c r="F711" s="9"/>
      <c r="G711" s="9"/>
      <c r="H711" s="9"/>
      <c r="I711" s="9"/>
      <c r="J711" s="9"/>
      <c r="K711" s="9"/>
      <c r="L711" s="22"/>
      <c r="M711" s="9"/>
      <c r="N711" s="9"/>
      <c r="O711" s="9"/>
      <c r="P711" s="9"/>
      <c r="Q711" s="9"/>
      <c r="R711" s="9"/>
      <c r="S711" s="9"/>
      <c r="T711" s="9"/>
      <c r="U711" s="9"/>
      <c r="V711" s="9"/>
      <c r="W711" s="9"/>
      <c r="X711" s="9"/>
      <c r="Y711" s="9"/>
      <c r="Z711" s="9"/>
      <c r="AA711" s="9"/>
    </row>
    <row r="712" spans="1:27" ht="15.75" customHeight="1" x14ac:dyDescent="0.25">
      <c r="A712" s="9"/>
      <c r="B712" s="9"/>
      <c r="C712" s="9"/>
      <c r="D712" s="9"/>
      <c r="E712" s="9"/>
      <c r="F712" s="9"/>
      <c r="G712" s="9"/>
      <c r="H712" s="9"/>
      <c r="I712" s="9"/>
      <c r="J712" s="9"/>
      <c r="K712" s="9"/>
      <c r="L712" s="22"/>
      <c r="M712" s="9"/>
      <c r="N712" s="9"/>
      <c r="O712" s="9"/>
      <c r="P712" s="9"/>
      <c r="Q712" s="9"/>
      <c r="R712" s="9"/>
      <c r="S712" s="9"/>
      <c r="T712" s="9"/>
      <c r="U712" s="9"/>
      <c r="V712" s="9"/>
      <c r="W712" s="9"/>
      <c r="X712" s="9"/>
      <c r="Y712" s="9"/>
      <c r="Z712" s="9"/>
      <c r="AA712" s="9"/>
    </row>
    <row r="713" spans="1:27" ht="15.75" customHeight="1" x14ac:dyDescent="0.25">
      <c r="A713" s="9"/>
      <c r="B713" s="9"/>
      <c r="C713" s="9"/>
      <c r="D713" s="9"/>
      <c r="E713" s="9"/>
      <c r="F713" s="9"/>
      <c r="G713" s="9"/>
      <c r="H713" s="9"/>
      <c r="I713" s="9"/>
      <c r="J713" s="9"/>
      <c r="K713" s="9"/>
      <c r="L713" s="22"/>
      <c r="M713" s="9"/>
      <c r="N713" s="9"/>
      <c r="O713" s="9"/>
      <c r="P713" s="9"/>
      <c r="Q713" s="9"/>
      <c r="R713" s="9"/>
      <c r="S713" s="9"/>
      <c r="T713" s="9"/>
      <c r="U713" s="9"/>
      <c r="V713" s="9"/>
      <c r="W713" s="9"/>
      <c r="X713" s="9"/>
      <c r="Y713" s="9"/>
      <c r="Z713" s="9"/>
      <c r="AA713" s="9"/>
    </row>
    <row r="714" spans="1:27" ht="15.75" customHeight="1" x14ac:dyDescent="0.25">
      <c r="A714" s="9"/>
      <c r="B714" s="9"/>
      <c r="C714" s="9"/>
      <c r="D714" s="9"/>
      <c r="E714" s="9"/>
      <c r="F714" s="9"/>
      <c r="G714" s="9"/>
      <c r="H714" s="9"/>
      <c r="I714" s="9"/>
      <c r="J714" s="9"/>
      <c r="K714" s="9"/>
      <c r="L714" s="22"/>
      <c r="M714" s="9"/>
      <c r="N714" s="9"/>
      <c r="O714" s="9"/>
      <c r="P714" s="9"/>
      <c r="Q714" s="9"/>
      <c r="R714" s="9"/>
      <c r="S714" s="9"/>
      <c r="T714" s="9"/>
      <c r="U714" s="9"/>
      <c r="V714" s="9"/>
      <c r="W714" s="9"/>
      <c r="X714" s="9"/>
      <c r="Y714" s="9"/>
      <c r="Z714" s="9"/>
      <c r="AA714" s="9"/>
    </row>
    <row r="715" spans="1:27" ht="15.75" customHeight="1" x14ac:dyDescent="0.25">
      <c r="A715" s="9"/>
      <c r="B715" s="9"/>
      <c r="C715" s="9"/>
      <c r="D715" s="9"/>
      <c r="E715" s="9"/>
      <c r="F715" s="9"/>
      <c r="G715" s="9"/>
      <c r="H715" s="9"/>
      <c r="I715" s="9"/>
      <c r="J715" s="9"/>
      <c r="K715" s="9"/>
      <c r="L715" s="22"/>
      <c r="M715" s="9"/>
      <c r="N715" s="9"/>
      <c r="O715" s="9"/>
      <c r="P715" s="9"/>
      <c r="Q715" s="9"/>
      <c r="R715" s="9"/>
      <c r="S715" s="9"/>
      <c r="T715" s="9"/>
      <c r="U715" s="9"/>
      <c r="V715" s="9"/>
      <c r="W715" s="9"/>
      <c r="X715" s="9"/>
      <c r="Y715" s="9"/>
      <c r="Z715" s="9"/>
      <c r="AA715" s="9"/>
    </row>
    <row r="716" spans="1:27" ht="15.75" customHeight="1" x14ac:dyDescent="0.25">
      <c r="A716" s="9"/>
      <c r="B716" s="9"/>
      <c r="C716" s="9"/>
      <c r="D716" s="9"/>
      <c r="E716" s="9"/>
      <c r="F716" s="9"/>
      <c r="G716" s="9"/>
      <c r="H716" s="9"/>
      <c r="I716" s="9"/>
      <c r="J716" s="9"/>
      <c r="K716" s="9"/>
      <c r="L716" s="22"/>
      <c r="M716" s="9"/>
      <c r="N716" s="9"/>
      <c r="O716" s="9"/>
      <c r="P716" s="9"/>
      <c r="Q716" s="9"/>
      <c r="R716" s="9"/>
      <c r="S716" s="9"/>
      <c r="T716" s="9"/>
      <c r="U716" s="9"/>
      <c r="V716" s="9"/>
      <c r="W716" s="9"/>
      <c r="X716" s="9"/>
      <c r="Y716" s="9"/>
      <c r="Z716" s="9"/>
      <c r="AA716" s="9"/>
    </row>
    <row r="717" spans="1:27" ht="15.75" customHeight="1" x14ac:dyDescent="0.25">
      <c r="A717" s="9"/>
      <c r="B717" s="9"/>
      <c r="C717" s="9"/>
      <c r="D717" s="9"/>
      <c r="E717" s="9"/>
      <c r="F717" s="9"/>
      <c r="G717" s="9"/>
      <c r="H717" s="9"/>
      <c r="I717" s="9"/>
      <c r="J717" s="9"/>
      <c r="K717" s="9"/>
      <c r="L717" s="22"/>
      <c r="M717" s="9"/>
      <c r="N717" s="9"/>
      <c r="O717" s="9"/>
      <c r="P717" s="9"/>
      <c r="Q717" s="9"/>
      <c r="R717" s="9"/>
      <c r="S717" s="9"/>
      <c r="T717" s="9"/>
      <c r="U717" s="9"/>
      <c r="V717" s="9"/>
      <c r="W717" s="9"/>
      <c r="X717" s="9"/>
      <c r="Y717" s="9"/>
      <c r="Z717" s="9"/>
      <c r="AA717" s="9"/>
    </row>
    <row r="718" spans="1:27" ht="15.75" customHeight="1" x14ac:dyDescent="0.25">
      <c r="A718" s="9"/>
      <c r="B718" s="9"/>
      <c r="C718" s="9"/>
      <c r="D718" s="9"/>
      <c r="E718" s="9"/>
      <c r="F718" s="9"/>
      <c r="G718" s="9"/>
      <c r="H718" s="9"/>
      <c r="I718" s="9"/>
      <c r="J718" s="9"/>
      <c r="K718" s="9"/>
      <c r="L718" s="22"/>
      <c r="M718" s="9"/>
      <c r="N718" s="9"/>
      <c r="O718" s="9"/>
      <c r="P718" s="9"/>
      <c r="Q718" s="9"/>
      <c r="R718" s="9"/>
      <c r="S718" s="9"/>
      <c r="T718" s="9"/>
      <c r="U718" s="9"/>
      <c r="V718" s="9"/>
      <c r="W718" s="9"/>
      <c r="X718" s="9"/>
      <c r="Y718" s="9"/>
      <c r="Z718" s="9"/>
      <c r="AA718" s="9"/>
    </row>
    <row r="719" spans="1:27" ht="15.75" customHeight="1" x14ac:dyDescent="0.25">
      <c r="A719" s="9"/>
      <c r="B719" s="9"/>
      <c r="C719" s="9"/>
      <c r="D719" s="9"/>
      <c r="E719" s="9"/>
      <c r="F719" s="9"/>
      <c r="G719" s="9"/>
      <c r="H719" s="9"/>
      <c r="I719" s="9"/>
      <c r="J719" s="9"/>
      <c r="K719" s="9"/>
      <c r="L719" s="22"/>
      <c r="M719" s="9"/>
      <c r="N719" s="9"/>
      <c r="O719" s="9"/>
      <c r="P719" s="9"/>
      <c r="Q719" s="9"/>
      <c r="R719" s="9"/>
      <c r="S719" s="9"/>
      <c r="T719" s="9"/>
      <c r="U719" s="9"/>
      <c r="V719" s="9"/>
      <c r="W719" s="9"/>
      <c r="X719" s="9"/>
      <c r="Y719" s="9"/>
      <c r="Z719" s="9"/>
      <c r="AA719" s="9"/>
    </row>
    <row r="720" spans="1:27" ht="15.75" customHeight="1" x14ac:dyDescent="0.25">
      <c r="A720" s="9"/>
      <c r="B720" s="9"/>
      <c r="C720" s="9"/>
      <c r="D720" s="9"/>
      <c r="E720" s="9"/>
      <c r="F720" s="9"/>
      <c r="G720" s="9"/>
      <c r="H720" s="9"/>
      <c r="I720" s="9"/>
      <c r="J720" s="9"/>
      <c r="K720" s="9"/>
      <c r="L720" s="22"/>
      <c r="M720" s="9"/>
      <c r="N720" s="9"/>
      <c r="O720" s="9"/>
      <c r="P720" s="9"/>
      <c r="Q720" s="9"/>
      <c r="R720" s="9"/>
      <c r="S720" s="9"/>
      <c r="T720" s="9"/>
      <c r="U720" s="9"/>
      <c r="V720" s="9"/>
      <c r="W720" s="9"/>
      <c r="X720" s="9"/>
      <c r="Y720" s="9"/>
      <c r="Z720" s="9"/>
      <c r="AA720" s="9"/>
    </row>
    <row r="721" spans="1:27" ht="15.75" customHeight="1" x14ac:dyDescent="0.25">
      <c r="A721" s="9"/>
      <c r="B721" s="9"/>
      <c r="C721" s="9"/>
      <c r="D721" s="9"/>
      <c r="E721" s="9"/>
      <c r="F721" s="9"/>
      <c r="G721" s="9"/>
      <c r="H721" s="9"/>
      <c r="I721" s="9"/>
      <c r="J721" s="9"/>
      <c r="K721" s="9"/>
      <c r="L721" s="22"/>
      <c r="M721" s="9"/>
      <c r="N721" s="9"/>
      <c r="O721" s="9"/>
      <c r="P721" s="9"/>
      <c r="Q721" s="9"/>
      <c r="R721" s="9"/>
      <c r="S721" s="9"/>
      <c r="T721" s="9"/>
      <c r="U721" s="9"/>
      <c r="V721" s="9"/>
      <c r="W721" s="9"/>
      <c r="X721" s="9"/>
      <c r="Y721" s="9"/>
      <c r="Z721" s="9"/>
      <c r="AA721" s="9"/>
    </row>
    <row r="722" spans="1:27" ht="15.75" customHeight="1" x14ac:dyDescent="0.25">
      <c r="A722" s="9"/>
      <c r="B722" s="9"/>
      <c r="C722" s="9"/>
      <c r="D722" s="9"/>
      <c r="E722" s="9"/>
      <c r="F722" s="9"/>
      <c r="G722" s="9"/>
      <c r="H722" s="9"/>
      <c r="I722" s="9"/>
      <c r="J722" s="9"/>
      <c r="K722" s="9"/>
      <c r="L722" s="22"/>
      <c r="M722" s="9"/>
      <c r="N722" s="9"/>
      <c r="O722" s="9"/>
      <c r="P722" s="9"/>
      <c r="Q722" s="9"/>
      <c r="R722" s="9"/>
      <c r="S722" s="9"/>
      <c r="T722" s="9"/>
      <c r="U722" s="9"/>
      <c r="V722" s="9"/>
      <c r="W722" s="9"/>
      <c r="X722" s="9"/>
      <c r="Y722" s="9"/>
      <c r="Z722" s="9"/>
      <c r="AA722" s="9"/>
    </row>
    <row r="723" spans="1:27" ht="15.75" customHeight="1" x14ac:dyDescent="0.25">
      <c r="A723" s="9"/>
      <c r="B723" s="9"/>
      <c r="C723" s="9"/>
      <c r="D723" s="9"/>
      <c r="E723" s="9"/>
      <c r="F723" s="9"/>
      <c r="G723" s="9"/>
      <c r="H723" s="9"/>
      <c r="I723" s="9"/>
      <c r="J723" s="9"/>
      <c r="K723" s="9"/>
      <c r="L723" s="22"/>
      <c r="M723" s="9"/>
      <c r="N723" s="9"/>
      <c r="O723" s="9"/>
      <c r="P723" s="9"/>
      <c r="Q723" s="9"/>
      <c r="R723" s="9"/>
      <c r="S723" s="9"/>
      <c r="T723" s="9"/>
      <c r="U723" s="9"/>
      <c r="V723" s="9"/>
      <c r="W723" s="9"/>
      <c r="X723" s="9"/>
      <c r="Y723" s="9"/>
      <c r="Z723" s="9"/>
      <c r="AA723" s="9"/>
    </row>
    <row r="724" spans="1:27" ht="15.75" customHeight="1" x14ac:dyDescent="0.25">
      <c r="A724" s="9"/>
      <c r="B724" s="9"/>
      <c r="C724" s="9"/>
      <c r="D724" s="9"/>
      <c r="E724" s="9"/>
      <c r="F724" s="9"/>
      <c r="G724" s="9"/>
      <c r="H724" s="9"/>
      <c r="I724" s="9"/>
      <c r="J724" s="9"/>
      <c r="K724" s="9"/>
      <c r="L724" s="22"/>
      <c r="M724" s="9"/>
      <c r="N724" s="9"/>
      <c r="O724" s="9"/>
      <c r="P724" s="9"/>
      <c r="Q724" s="9"/>
      <c r="R724" s="9"/>
      <c r="S724" s="9"/>
      <c r="T724" s="9"/>
      <c r="U724" s="9"/>
      <c r="V724" s="9"/>
      <c r="W724" s="9"/>
      <c r="X724" s="9"/>
      <c r="Y724" s="9"/>
      <c r="Z724" s="9"/>
      <c r="AA724" s="9"/>
    </row>
    <row r="725" spans="1:27" ht="15.75" customHeight="1" x14ac:dyDescent="0.25">
      <c r="A725" s="9"/>
      <c r="B725" s="9"/>
      <c r="C725" s="9"/>
      <c r="D725" s="9"/>
      <c r="E725" s="9"/>
      <c r="F725" s="9"/>
      <c r="G725" s="9"/>
      <c r="H725" s="9"/>
      <c r="I725" s="9"/>
      <c r="J725" s="9"/>
      <c r="K725" s="9"/>
      <c r="L725" s="22"/>
      <c r="M725" s="9"/>
      <c r="N725" s="9"/>
      <c r="O725" s="9"/>
      <c r="P725" s="9"/>
      <c r="Q725" s="9"/>
      <c r="R725" s="9"/>
      <c r="S725" s="9"/>
      <c r="T725" s="9"/>
      <c r="U725" s="9"/>
      <c r="V725" s="9"/>
      <c r="W725" s="9"/>
      <c r="X725" s="9"/>
      <c r="Y725" s="9"/>
      <c r="Z725" s="9"/>
      <c r="AA725" s="9"/>
    </row>
    <row r="726" spans="1:27" ht="15.75" customHeight="1" x14ac:dyDescent="0.25">
      <c r="A726" s="9"/>
      <c r="B726" s="9"/>
      <c r="C726" s="9"/>
      <c r="D726" s="9"/>
      <c r="E726" s="9"/>
      <c r="F726" s="9"/>
      <c r="G726" s="9"/>
      <c r="H726" s="9"/>
      <c r="I726" s="9"/>
      <c r="J726" s="9"/>
      <c r="K726" s="9"/>
      <c r="L726" s="22"/>
      <c r="M726" s="9"/>
      <c r="N726" s="9"/>
      <c r="O726" s="9"/>
      <c r="P726" s="9"/>
      <c r="Q726" s="9"/>
      <c r="R726" s="9"/>
      <c r="S726" s="9"/>
      <c r="T726" s="9"/>
      <c r="U726" s="9"/>
      <c r="V726" s="9"/>
      <c r="W726" s="9"/>
      <c r="X726" s="9"/>
      <c r="Y726" s="9"/>
      <c r="Z726" s="9"/>
      <c r="AA726" s="9"/>
    </row>
    <row r="727" spans="1:27" ht="15.75" customHeight="1" x14ac:dyDescent="0.25">
      <c r="A727" s="9"/>
      <c r="B727" s="9"/>
      <c r="C727" s="9"/>
      <c r="D727" s="9"/>
      <c r="E727" s="9"/>
      <c r="F727" s="9"/>
      <c r="G727" s="9"/>
      <c r="H727" s="9"/>
      <c r="I727" s="9"/>
      <c r="J727" s="9"/>
      <c r="K727" s="9"/>
      <c r="L727" s="22"/>
      <c r="M727" s="9"/>
      <c r="N727" s="9"/>
      <c r="O727" s="9"/>
      <c r="P727" s="9"/>
      <c r="Q727" s="9"/>
      <c r="R727" s="9"/>
      <c r="S727" s="9"/>
      <c r="T727" s="9"/>
      <c r="U727" s="9"/>
      <c r="V727" s="9"/>
      <c r="W727" s="9"/>
      <c r="X727" s="9"/>
      <c r="Y727" s="9"/>
      <c r="Z727" s="9"/>
      <c r="AA727" s="9"/>
    </row>
    <row r="728" spans="1:27" ht="15.75" customHeight="1" x14ac:dyDescent="0.25">
      <c r="A728" s="9"/>
      <c r="B728" s="9"/>
      <c r="C728" s="9"/>
      <c r="D728" s="9"/>
      <c r="E728" s="9"/>
      <c r="F728" s="9"/>
      <c r="G728" s="9"/>
      <c r="H728" s="9"/>
      <c r="I728" s="9"/>
      <c r="J728" s="9"/>
      <c r="K728" s="9"/>
      <c r="L728" s="22"/>
      <c r="M728" s="9"/>
      <c r="N728" s="9"/>
      <c r="O728" s="9"/>
      <c r="P728" s="9"/>
      <c r="Q728" s="9"/>
      <c r="R728" s="9"/>
      <c r="S728" s="9"/>
      <c r="T728" s="9"/>
      <c r="U728" s="9"/>
      <c r="V728" s="9"/>
      <c r="W728" s="9"/>
      <c r="X728" s="9"/>
      <c r="Y728" s="9"/>
      <c r="Z728" s="9"/>
      <c r="AA728" s="9"/>
    </row>
    <row r="729" spans="1:27" ht="15.75" customHeight="1" x14ac:dyDescent="0.25">
      <c r="A729" s="9"/>
      <c r="B729" s="9"/>
      <c r="C729" s="9"/>
      <c r="D729" s="9"/>
      <c r="E729" s="9"/>
      <c r="F729" s="9"/>
      <c r="G729" s="9"/>
      <c r="H729" s="9"/>
      <c r="I729" s="9"/>
      <c r="J729" s="9"/>
      <c r="K729" s="9"/>
      <c r="L729" s="22"/>
      <c r="M729" s="9"/>
      <c r="N729" s="9"/>
      <c r="O729" s="9"/>
      <c r="P729" s="9"/>
      <c r="Q729" s="9"/>
      <c r="R729" s="9"/>
      <c r="S729" s="9"/>
      <c r="T729" s="9"/>
      <c r="U729" s="9"/>
      <c r="V729" s="9"/>
      <c r="W729" s="9"/>
      <c r="X729" s="9"/>
      <c r="Y729" s="9"/>
      <c r="Z729" s="9"/>
      <c r="AA729" s="9"/>
    </row>
    <row r="730" spans="1:27" ht="15.75" customHeight="1" x14ac:dyDescent="0.25">
      <c r="A730" s="9"/>
      <c r="B730" s="9"/>
      <c r="C730" s="9"/>
      <c r="D730" s="9"/>
      <c r="E730" s="9"/>
      <c r="F730" s="9"/>
      <c r="G730" s="9"/>
      <c r="H730" s="9"/>
      <c r="I730" s="9"/>
      <c r="J730" s="9"/>
      <c r="K730" s="9"/>
      <c r="L730" s="22"/>
      <c r="M730" s="9"/>
      <c r="N730" s="9"/>
      <c r="O730" s="9"/>
      <c r="P730" s="9"/>
      <c r="Q730" s="9"/>
      <c r="R730" s="9"/>
      <c r="S730" s="9"/>
      <c r="T730" s="9"/>
      <c r="U730" s="9"/>
      <c r="V730" s="9"/>
      <c r="W730" s="9"/>
      <c r="X730" s="9"/>
      <c r="Y730" s="9"/>
      <c r="Z730" s="9"/>
      <c r="AA730" s="9"/>
    </row>
    <row r="731" spans="1:27" ht="15.75" customHeight="1" x14ac:dyDescent="0.25">
      <c r="A731" s="9"/>
      <c r="B731" s="9"/>
      <c r="C731" s="9"/>
      <c r="D731" s="9"/>
      <c r="E731" s="9"/>
      <c r="F731" s="9"/>
      <c r="G731" s="9"/>
      <c r="H731" s="9"/>
      <c r="I731" s="9"/>
      <c r="J731" s="9"/>
      <c r="K731" s="9"/>
      <c r="L731" s="22"/>
      <c r="M731" s="9"/>
      <c r="N731" s="9"/>
      <c r="O731" s="9"/>
      <c r="P731" s="9"/>
      <c r="Q731" s="9"/>
      <c r="R731" s="9"/>
      <c r="S731" s="9"/>
      <c r="T731" s="9"/>
      <c r="U731" s="9"/>
      <c r="V731" s="9"/>
      <c r="W731" s="9"/>
      <c r="X731" s="9"/>
      <c r="Y731" s="9"/>
      <c r="Z731" s="9"/>
      <c r="AA731" s="9"/>
    </row>
    <row r="732" spans="1:27" ht="15.75" customHeight="1" x14ac:dyDescent="0.25">
      <c r="A732" s="9"/>
      <c r="B732" s="9"/>
      <c r="C732" s="9"/>
      <c r="D732" s="9"/>
      <c r="E732" s="9"/>
      <c r="F732" s="9"/>
      <c r="G732" s="9"/>
      <c r="H732" s="9"/>
      <c r="I732" s="9"/>
      <c r="J732" s="9"/>
      <c r="K732" s="9"/>
      <c r="L732" s="22"/>
      <c r="M732" s="9"/>
      <c r="N732" s="9"/>
      <c r="O732" s="9"/>
      <c r="P732" s="9"/>
      <c r="Q732" s="9"/>
      <c r="R732" s="9"/>
      <c r="S732" s="9"/>
      <c r="T732" s="9"/>
      <c r="U732" s="9"/>
      <c r="V732" s="9"/>
      <c r="W732" s="9"/>
      <c r="X732" s="9"/>
      <c r="Y732" s="9"/>
      <c r="Z732" s="9"/>
      <c r="AA732" s="9"/>
    </row>
    <row r="733" spans="1:27" ht="15.75" customHeight="1" x14ac:dyDescent="0.25">
      <c r="A733" s="9"/>
      <c r="B733" s="9"/>
      <c r="C733" s="9"/>
      <c r="D733" s="9"/>
      <c r="E733" s="9"/>
      <c r="F733" s="9"/>
      <c r="G733" s="9"/>
      <c r="H733" s="9"/>
      <c r="I733" s="9"/>
      <c r="J733" s="9"/>
      <c r="K733" s="9"/>
      <c r="L733" s="22"/>
      <c r="M733" s="9"/>
      <c r="N733" s="9"/>
      <c r="O733" s="9"/>
      <c r="P733" s="9"/>
      <c r="Q733" s="9"/>
      <c r="R733" s="9"/>
      <c r="S733" s="9"/>
      <c r="T733" s="9"/>
      <c r="U733" s="9"/>
      <c r="V733" s="9"/>
      <c r="W733" s="9"/>
      <c r="X733" s="9"/>
      <c r="Y733" s="9"/>
      <c r="Z733" s="9"/>
      <c r="AA733" s="9"/>
    </row>
    <row r="734" spans="1:27" ht="15.75" customHeight="1" x14ac:dyDescent="0.25">
      <c r="A734" s="9"/>
      <c r="B734" s="9"/>
      <c r="C734" s="9"/>
      <c r="D734" s="9"/>
      <c r="E734" s="9"/>
      <c r="F734" s="9"/>
      <c r="G734" s="9"/>
      <c r="H734" s="9"/>
      <c r="I734" s="9"/>
      <c r="J734" s="9"/>
      <c r="K734" s="9"/>
      <c r="L734" s="22"/>
      <c r="M734" s="9"/>
      <c r="N734" s="9"/>
      <c r="O734" s="9"/>
      <c r="P734" s="9"/>
      <c r="Q734" s="9"/>
      <c r="R734" s="9"/>
      <c r="S734" s="9"/>
      <c r="T734" s="9"/>
      <c r="U734" s="9"/>
      <c r="V734" s="9"/>
      <c r="W734" s="9"/>
      <c r="X734" s="9"/>
      <c r="Y734" s="9"/>
      <c r="Z734" s="9"/>
      <c r="AA734" s="9"/>
    </row>
    <row r="735" spans="1:27" ht="15.75" customHeight="1" x14ac:dyDescent="0.25">
      <c r="A735" s="9"/>
      <c r="B735" s="9"/>
      <c r="C735" s="9"/>
      <c r="D735" s="9"/>
      <c r="E735" s="9"/>
      <c r="F735" s="9"/>
      <c r="G735" s="9"/>
      <c r="H735" s="9"/>
      <c r="I735" s="9"/>
      <c r="J735" s="9"/>
      <c r="K735" s="9"/>
      <c r="L735" s="22"/>
      <c r="M735" s="9"/>
      <c r="N735" s="9"/>
      <c r="O735" s="9"/>
      <c r="P735" s="9"/>
      <c r="Q735" s="9"/>
      <c r="R735" s="9"/>
      <c r="S735" s="9"/>
      <c r="T735" s="9"/>
      <c r="U735" s="9"/>
      <c r="V735" s="9"/>
      <c r="W735" s="9"/>
      <c r="X735" s="9"/>
      <c r="Y735" s="9"/>
      <c r="Z735" s="9"/>
      <c r="AA735" s="9"/>
    </row>
    <row r="736" spans="1:27" ht="15.75" customHeight="1" x14ac:dyDescent="0.25">
      <c r="A736" s="9"/>
      <c r="B736" s="9"/>
      <c r="C736" s="9"/>
      <c r="D736" s="9"/>
      <c r="E736" s="9"/>
      <c r="F736" s="9"/>
      <c r="G736" s="9"/>
      <c r="H736" s="9"/>
      <c r="I736" s="9"/>
      <c r="J736" s="9"/>
      <c r="K736" s="9"/>
      <c r="L736" s="22"/>
      <c r="M736" s="9"/>
      <c r="N736" s="9"/>
      <c r="O736" s="9"/>
      <c r="P736" s="9"/>
      <c r="Q736" s="9"/>
      <c r="R736" s="9"/>
      <c r="S736" s="9"/>
      <c r="T736" s="9"/>
      <c r="U736" s="9"/>
      <c r="V736" s="9"/>
      <c r="W736" s="9"/>
      <c r="X736" s="9"/>
      <c r="Y736" s="9"/>
      <c r="Z736" s="9"/>
      <c r="AA736" s="9"/>
    </row>
    <row r="737" spans="1:27" ht="15.75" customHeight="1" x14ac:dyDescent="0.25">
      <c r="A737" s="9"/>
      <c r="B737" s="9"/>
      <c r="C737" s="9"/>
      <c r="D737" s="9"/>
      <c r="E737" s="9"/>
      <c r="F737" s="9"/>
      <c r="G737" s="9"/>
      <c r="H737" s="9"/>
      <c r="I737" s="9"/>
      <c r="J737" s="9"/>
      <c r="K737" s="9"/>
      <c r="L737" s="22"/>
      <c r="M737" s="9"/>
      <c r="N737" s="9"/>
      <c r="O737" s="9"/>
      <c r="P737" s="9"/>
      <c r="Q737" s="9"/>
      <c r="R737" s="9"/>
      <c r="S737" s="9"/>
      <c r="T737" s="9"/>
      <c r="U737" s="9"/>
      <c r="V737" s="9"/>
      <c r="W737" s="9"/>
      <c r="X737" s="9"/>
      <c r="Y737" s="9"/>
      <c r="Z737" s="9"/>
      <c r="AA737" s="9"/>
    </row>
    <row r="738" spans="1:27" ht="15.75" customHeight="1" x14ac:dyDescent="0.25">
      <c r="A738" s="9"/>
      <c r="B738" s="9"/>
      <c r="C738" s="9"/>
      <c r="D738" s="9"/>
      <c r="E738" s="9"/>
      <c r="F738" s="9"/>
      <c r="G738" s="9"/>
      <c r="H738" s="9"/>
      <c r="I738" s="9"/>
      <c r="J738" s="9"/>
      <c r="K738" s="9"/>
      <c r="L738" s="22"/>
      <c r="M738" s="9"/>
      <c r="N738" s="9"/>
      <c r="O738" s="9"/>
      <c r="P738" s="9"/>
      <c r="Q738" s="9"/>
      <c r="R738" s="9"/>
      <c r="S738" s="9"/>
      <c r="T738" s="9"/>
      <c r="U738" s="9"/>
      <c r="V738" s="9"/>
      <c r="W738" s="9"/>
      <c r="X738" s="9"/>
      <c r="Y738" s="9"/>
      <c r="Z738" s="9"/>
      <c r="AA738" s="9"/>
    </row>
    <row r="739" spans="1:27" ht="15.75" customHeight="1" x14ac:dyDescent="0.25">
      <c r="A739" s="9"/>
      <c r="B739" s="9"/>
      <c r="C739" s="9"/>
      <c r="D739" s="9"/>
      <c r="E739" s="9"/>
      <c r="F739" s="9"/>
      <c r="G739" s="9"/>
      <c r="H739" s="9"/>
      <c r="I739" s="9"/>
      <c r="J739" s="9"/>
      <c r="K739" s="9"/>
      <c r="L739" s="22"/>
      <c r="M739" s="9"/>
      <c r="N739" s="9"/>
      <c r="O739" s="9"/>
      <c r="P739" s="9"/>
      <c r="Q739" s="9"/>
      <c r="R739" s="9"/>
      <c r="S739" s="9"/>
      <c r="T739" s="9"/>
      <c r="U739" s="9"/>
      <c r="V739" s="9"/>
      <c r="W739" s="9"/>
      <c r="X739" s="9"/>
      <c r="Y739" s="9"/>
      <c r="Z739" s="9"/>
      <c r="AA739" s="9"/>
    </row>
    <row r="740" spans="1:27" ht="15.75" customHeight="1" x14ac:dyDescent="0.25">
      <c r="A740" s="9"/>
      <c r="B740" s="9"/>
      <c r="C740" s="9"/>
      <c r="D740" s="9"/>
      <c r="E740" s="9"/>
      <c r="F740" s="9"/>
      <c r="G740" s="9"/>
      <c r="H740" s="9"/>
      <c r="I740" s="9"/>
      <c r="J740" s="9"/>
      <c r="K740" s="9"/>
      <c r="L740" s="22"/>
      <c r="M740" s="9"/>
      <c r="N740" s="9"/>
      <c r="O740" s="9"/>
      <c r="P740" s="9"/>
      <c r="Q740" s="9"/>
      <c r="R740" s="9"/>
      <c r="S740" s="9"/>
      <c r="T740" s="9"/>
      <c r="U740" s="9"/>
      <c r="V740" s="9"/>
      <c r="W740" s="9"/>
      <c r="X740" s="9"/>
      <c r="Y740" s="9"/>
      <c r="Z740" s="9"/>
      <c r="AA740" s="9"/>
    </row>
    <row r="741" spans="1:27" ht="15.75" customHeight="1" x14ac:dyDescent="0.25">
      <c r="A741" s="9"/>
      <c r="B741" s="9"/>
      <c r="C741" s="9"/>
      <c r="D741" s="9"/>
      <c r="E741" s="9"/>
      <c r="F741" s="9"/>
      <c r="G741" s="9"/>
      <c r="H741" s="9"/>
      <c r="I741" s="9"/>
      <c r="J741" s="9"/>
      <c r="K741" s="9"/>
      <c r="L741" s="22"/>
      <c r="M741" s="9"/>
      <c r="N741" s="9"/>
      <c r="O741" s="9"/>
      <c r="P741" s="9"/>
      <c r="Q741" s="9"/>
      <c r="R741" s="9"/>
      <c r="S741" s="9"/>
      <c r="T741" s="9"/>
      <c r="U741" s="9"/>
      <c r="V741" s="9"/>
      <c r="W741" s="9"/>
      <c r="X741" s="9"/>
      <c r="Y741" s="9"/>
      <c r="Z741" s="9"/>
      <c r="AA741" s="9"/>
    </row>
    <row r="742" spans="1:27" ht="15.75" customHeight="1" x14ac:dyDescent="0.25">
      <c r="A742" s="9"/>
      <c r="B742" s="9"/>
      <c r="C742" s="9"/>
      <c r="D742" s="9"/>
      <c r="E742" s="9"/>
      <c r="F742" s="9"/>
      <c r="G742" s="9"/>
      <c r="H742" s="9"/>
      <c r="I742" s="9"/>
      <c r="J742" s="9"/>
      <c r="K742" s="9"/>
      <c r="L742" s="22"/>
      <c r="M742" s="9"/>
      <c r="N742" s="9"/>
      <c r="O742" s="9"/>
      <c r="P742" s="9"/>
      <c r="Q742" s="9"/>
      <c r="R742" s="9"/>
      <c r="S742" s="9"/>
      <c r="T742" s="9"/>
      <c r="U742" s="9"/>
      <c r="V742" s="9"/>
      <c r="W742" s="9"/>
      <c r="X742" s="9"/>
      <c r="Y742" s="9"/>
      <c r="Z742" s="9"/>
      <c r="AA742" s="9"/>
    </row>
    <row r="743" spans="1:27" ht="15.75" customHeight="1" x14ac:dyDescent="0.25">
      <c r="A743" s="9"/>
      <c r="B743" s="9"/>
      <c r="C743" s="9"/>
      <c r="D743" s="9"/>
      <c r="E743" s="9"/>
      <c r="F743" s="9"/>
      <c r="G743" s="9"/>
      <c r="H743" s="9"/>
      <c r="I743" s="9"/>
      <c r="J743" s="9"/>
      <c r="K743" s="9"/>
      <c r="L743" s="22"/>
      <c r="M743" s="9"/>
      <c r="N743" s="9"/>
      <c r="O743" s="9"/>
      <c r="P743" s="9"/>
      <c r="Q743" s="9"/>
      <c r="R743" s="9"/>
      <c r="S743" s="9"/>
      <c r="T743" s="9"/>
      <c r="U743" s="9"/>
      <c r="V743" s="9"/>
      <c r="W743" s="9"/>
      <c r="X743" s="9"/>
      <c r="Y743" s="9"/>
      <c r="Z743" s="9"/>
      <c r="AA743" s="9"/>
    </row>
    <row r="744" spans="1:27" ht="15.75" customHeight="1" x14ac:dyDescent="0.25">
      <c r="A744" s="9"/>
      <c r="B744" s="9"/>
      <c r="C744" s="9"/>
      <c r="D744" s="9"/>
      <c r="E744" s="9"/>
      <c r="F744" s="9"/>
      <c r="G744" s="9"/>
      <c r="H744" s="9"/>
      <c r="I744" s="9"/>
      <c r="J744" s="9"/>
      <c r="K744" s="9"/>
      <c r="L744" s="22"/>
      <c r="M744" s="9"/>
      <c r="N744" s="9"/>
      <c r="O744" s="9"/>
      <c r="P744" s="9"/>
      <c r="Q744" s="9"/>
      <c r="R744" s="9"/>
      <c r="S744" s="9"/>
      <c r="T744" s="9"/>
      <c r="U744" s="9"/>
      <c r="V744" s="9"/>
      <c r="W744" s="9"/>
      <c r="X744" s="9"/>
      <c r="Y744" s="9"/>
      <c r="Z744" s="9"/>
      <c r="AA744" s="9"/>
    </row>
    <row r="745" spans="1:27" ht="15.75" customHeight="1" x14ac:dyDescent="0.25">
      <c r="A745" s="9"/>
      <c r="B745" s="9"/>
      <c r="C745" s="9"/>
      <c r="D745" s="9"/>
      <c r="E745" s="9"/>
      <c r="F745" s="9"/>
      <c r="G745" s="9"/>
      <c r="H745" s="9"/>
      <c r="I745" s="9"/>
      <c r="J745" s="9"/>
      <c r="K745" s="9"/>
      <c r="L745" s="22"/>
      <c r="M745" s="9"/>
      <c r="N745" s="9"/>
      <c r="O745" s="9"/>
      <c r="P745" s="9"/>
      <c r="Q745" s="9"/>
      <c r="R745" s="9"/>
      <c r="S745" s="9"/>
      <c r="T745" s="9"/>
      <c r="U745" s="9"/>
      <c r="V745" s="9"/>
      <c r="W745" s="9"/>
      <c r="X745" s="9"/>
      <c r="Y745" s="9"/>
      <c r="Z745" s="9"/>
      <c r="AA745" s="9"/>
    </row>
    <row r="746" spans="1:27" ht="15.75" customHeight="1" x14ac:dyDescent="0.25">
      <c r="A746" s="9"/>
      <c r="B746" s="9"/>
      <c r="C746" s="9"/>
      <c r="D746" s="9"/>
      <c r="E746" s="9"/>
      <c r="F746" s="9"/>
      <c r="G746" s="9"/>
      <c r="H746" s="9"/>
      <c r="I746" s="9"/>
      <c r="J746" s="9"/>
      <c r="K746" s="9"/>
      <c r="L746" s="22"/>
      <c r="M746" s="9"/>
      <c r="N746" s="9"/>
      <c r="O746" s="9"/>
      <c r="P746" s="9"/>
      <c r="Q746" s="9"/>
      <c r="R746" s="9"/>
      <c r="S746" s="9"/>
      <c r="T746" s="9"/>
      <c r="U746" s="9"/>
      <c r="V746" s="9"/>
      <c r="W746" s="9"/>
      <c r="X746" s="9"/>
      <c r="Y746" s="9"/>
      <c r="Z746" s="9"/>
      <c r="AA746" s="9"/>
    </row>
    <row r="747" spans="1:27" ht="15.75" customHeight="1" x14ac:dyDescent="0.25">
      <c r="A747" s="9"/>
      <c r="B747" s="9"/>
      <c r="C747" s="9"/>
      <c r="D747" s="9"/>
      <c r="E747" s="9"/>
      <c r="F747" s="9"/>
      <c r="G747" s="9"/>
      <c r="H747" s="9"/>
      <c r="I747" s="9"/>
      <c r="J747" s="9"/>
      <c r="K747" s="9"/>
      <c r="L747" s="22"/>
      <c r="M747" s="9"/>
      <c r="N747" s="9"/>
      <c r="O747" s="9"/>
      <c r="P747" s="9"/>
      <c r="Q747" s="9"/>
      <c r="R747" s="9"/>
      <c r="S747" s="9"/>
      <c r="T747" s="9"/>
      <c r="U747" s="9"/>
      <c r="V747" s="9"/>
      <c r="W747" s="9"/>
      <c r="X747" s="9"/>
      <c r="Y747" s="9"/>
      <c r="Z747" s="9"/>
      <c r="AA747" s="9"/>
    </row>
    <row r="748" spans="1:27" ht="15.75" customHeight="1" x14ac:dyDescent="0.25">
      <c r="A748" s="9"/>
      <c r="B748" s="9"/>
      <c r="C748" s="9"/>
      <c r="D748" s="9"/>
      <c r="E748" s="9"/>
      <c r="F748" s="9"/>
      <c r="G748" s="9"/>
      <c r="H748" s="9"/>
      <c r="I748" s="9"/>
      <c r="J748" s="9"/>
      <c r="K748" s="9"/>
      <c r="L748" s="22"/>
      <c r="M748" s="9"/>
      <c r="N748" s="9"/>
      <c r="O748" s="9"/>
      <c r="P748" s="9"/>
      <c r="Q748" s="9"/>
      <c r="R748" s="9"/>
      <c r="S748" s="9"/>
      <c r="T748" s="9"/>
      <c r="U748" s="9"/>
      <c r="V748" s="9"/>
      <c r="W748" s="9"/>
      <c r="X748" s="9"/>
      <c r="Y748" s="9"/>
      <c r="Z748" s="9"/>
      <c r="AA748" s="9"/>
    </row>
    <row r="749" spans="1:27" ht="15.75" customHeight="1" x14ac:dyDescent="0.25">
      <c r="A749" s="9"/>
      <c r="B749" s="9"/>
      <c r="C749" s="9"/>
      <c r="D749" s="9"/>
      <c r="E749" s="9"/>
      <c r="F749" s="9"/>
      <c r="G749" s="9"/>
      <c r="H749" s="9"/>
      <c r="I749" s="9"/>
      <c r="J749" s="9"/>
      <c r="K749" s="9"/>
      <c r="L749" s="22"/>
      <c r="M749" s="9"/>
      <c r="N749" s="9"/>
      <c r="O749" s="9"/>
      <c r="P749" s="9"/>
      <c r="Q749" s="9"/>
      <c r="R749" s="9"/>
      <c r="S749" s="9"/>
      <c r="T749" s="9"/>
      <c r="U749" s="9"/>
      <c r="V749" s="9"/>
      <c r="W749" s="9"/>
      <c r="X749" s="9"/>
      <c r="Y749" s="9"/>
      <c r="Z749" s="9"/>
      <c r="AA749" s="9"/>
    </row>
    <row r="750" spans="1:27" ht="15.75" customHeight="1" x14ac:dyDescent="0.25">
      <c r="A750" s="9"/>
      <c r="B750" s="9"/>
      <c r="C750" s="9"/>
      <c r="D750" s="9"/>
      <c r="E750" s="9"/>
      <c r="F750" s="9"/>
      <c r="G750" s="9"/>
      <c r="H750" s="9"/>
      <c r="I750" s="9"/>
      <c r="J750" s="9"/>
      <c r="K750" s="9"/>
      <c r="L750" s="22"/>
      <c r="M750" s="9"/>
      <c r="N750" s="9"/>
      <c r="O750" s="9"/>
      <c r="P750" s="9"/>
      <c r="Q750" s="9"/>
      <c r="R750" s="9"/>
      <c r="S750" s="9"/>
      <c r="T750" s="9"/>
      <c r="U750" s="9"/>
      <c r="V750" s="9"/>
      <c r="W750" s="9"/>
      <c r="X750" s="9"/>
      <c r="Y750" s="9"/>
      <c r="Z750" s="9"/>
      <c r="AA750" s="9"/>
    </row>
    <row r="751" spans="1:27" ht="15.75" customHeight="1" x14ac:dyDescent="0.25">
      <c r="A751" s="9"/>
      <c r="B751" s="9"/>
      <c r="C751" s="9"/>
      <c r="D751" s="9"/>
      <c r="E751" s="9"/>
      <c r="F751" s="9"/>
      <c r="G751" s="9"/>
      <c r="H751" s="9"/>
      <c r="I751" s="9"/>
      <c r="J751" s="9"/>
      <c r="K751" s="9"/>
      <c r="L751" s="22"/>
      <c r="M751" s="9"/>
      <c r="N751" s="9"/>
      <c r="O751" s="9"/>
      <c r="P751" s="9"/>
      <c r="Q751" s="9"/>
      <c r="R751" s="9"/>
      <c r="S751" s="9"/>
      <c r="T751" s="9"/>
      <c r="U751" s="9"/>
      <c r="V751" s="9"/>
      <c r="W751" s="9"/>
      <c r="X751" s="9"/>
      <c r="Y751" s="9"/>
      <c r="Z751" s="9"/>
      <c r="AA751" s="9"/>
    </row>
    <row r="752" spans="1:27" ht="15.75" customHeight="1" x14ac:dyDescent="0.25">
      <c r="A752" s="9"/>
      <c r="B752" s="9"/>
      <c r="C752" s="9"/>
      <c r="D752" s="9"/>
      <c r="E752" s="9"/>
      <c r="F752" s="9"/>
      <c r="G752" s="9"/>
      <c r="H752" s="9"/>
      <c r="I752" s="9"/>
      <c r="J752" s="9"/>
      <c r="K752" s="9"/>
      <c r="L752" s="22"/>
      <c r="M752" s="9"/>
      <c r="N752" s="9"/>
      <c r="O752" s="9"/>
      <c r="P752" s="9"/>
      <c r="Q752" s="9"/>
      <c r="R752" s="9"/>
      <c r="S752" s="9"/>
      <c r="T752" s="9"/>
      <c r="U752" s="9"/>
      <c r="V752" s="9"/>
      <c r="W752" s="9"/>
      <c r="X752" s="9"/>
      <c r="Y752" s="9"/>
      <c r="Z752" s="9"/>
      <c r="AA752" s="9"/>
    </row>
    <row r="753" spans="1:27" ht="15.75" customHeight="1" x14ac:dyDescent="0.25">
      <c r="A753" s="9"/>
      <c r="B753" s="9"/>
      <c r="C753" s="9"/>
      <c r="D753" s="9"/>
      <c r="E753" s="9"/>
      <c r="F753" s="9"/>
      <c r="G753" s="9"/>
      <c r="H753" s="9"/>
      <c r="I753" s="9"/>
      <c r="J753" s="9"/>
      <c r="K753" s="9"/>
      <c r="L753" s="22"/>
      <c r="M753" s="9"/>
      <c r="N753" s="9"/>
      <c r="O753" s="9"/>
      <c r="P753" s="9"/>
      <c r="Q753" s="9"/>
      <c r="R753" s="9"/>
      <c r="S753" s="9"/>
      <c r="T753" s="9"/>
      <c r="U753" s="9"/>
      <c r="V753" s="9"/>
      <c r="W753" s="9"/>
      <c r="X753" s="9"/>
      <c r="Y753" s="9"/>
      <c r="Z753" s="9"/>
      <c r="AA753" s="9"/>
    </row>
    <row r="754" spans="1:27" ht="15.75" customHeight="1" x14ac:dyDescent="0.25">
      <c r="A754" s="9"/>
      <c r="B754" s="9"/>
      <c r="C754" s="9"/>
      <c r="D754" s="9"/>
      <c r="E754" s="9"/>
      <c r="F754" s="9"/>
      <c r="G754" s="9"/>
      <c r="H754" s="9"/>
      <c r="I754" s="9"/>
      <c r="J754" s="9"/>
      <c r="K754" s="9"/>
      <c r="L754" s="22"/>
      <c r="M754" s="9"/>
      <c r="N754" s="9"/>
      <c r="O754" s="9"/>
      <c r="P754" s="9"/>
      <c r="Q754" s="9"/>
      <c r="R754" s="9"/>
      <c r="S754" s="9"/>
      <c r="T754" s="9"/>
      <c r="U754" s="9"/>
      <c r="V754" s="9"/>
      <c r="W754" s="9"/>
      <c r="X754" s="9"/>
      <c r="Y754" s="9"/>
      <c r="Z754" s="9"/>
      <c r="AA754" s="9"/>
    </row>
    <row r="755" spans="1:27" ht="15.75" customHeight="1" x14ac:dyDescent="0.25">
      <c r="A755" s="9"/>
      <c r="B755" s="9"/>
      <c r="C755" s="9"/>
      <c r="D755" s="9"/>
      <c r="E755" s="9"/>
      <c r="F755" s="9"/>
      <c r="G755" s="9"/>
      <c r="H755" s="9"/>
      <c r="I755" s="9"/>
      <c r="J755" s="9"/>
      <c r="K755" s="9"/>
      <c r="L755" s="22"/>
      <c r="M755" s="9"/>
      <c r="N755" s="9"/>
      <c r="O755" s="9"/>
      <c r="P755" s="9"/>
      <c r="Q755" s="9"/>
      <c r="R755" s="9"/>
      <c r="S755" s="9"/>
      <c r="T755" s="9"/>
      <c r="U755" s="9"/>
      <c r="V755" s="9"/>
      <c r="W755" s="9"/>
      <c r="X755" s="9"/>
      <c r="Y755" s="9"/>
      <c r="Z755" s="9"/>
      <c r="AA755" s="9"/>
    </row>
    <row r="756" spans="1:27" ht="15.75" customHeight="1" x14ac:dyDescent="0.25">
      <c r="A756" s="9"/>
      <c r="B756" s="9"/>
      <c r="C756" s="9"/>
      <c r="D756" s="9"/>
      <c r="E756" s="9"/>
      <c r="F756" s="9"/>
      <c r="G756" s="9"/>
      <c r="H756" s="9"/>
      <c r="I756" s="9"/>
      <c r="J756" s="9"/>
      <c r="K756" s="9"/>
      <c r="L756" s="22"/>
      <c r="M756" s="9"/>
      <c r="N756" s="9"/>
      <c r="O756" s="9"/>
      <c r="P756" s="9"/>
      <c r="Q756" s="9"/>
      <c r="R756" s="9"/>
      <c r="S756" s="9"/>
      <c r="T756" s="9"/>
      <c r="U756" s="9"/>
      <c r="V756" s="9"/>
      <c r="W756" s="9"/>
      <c r="X756" s="9"/>
      <c r="Y756" s="9"/>
      <c r="Z756" s="9"/>
      <c r="AA756" s="9"/>
    </row>
    <row r="757" spans="1:27" ht="15.75" customHeight="1" x14ac:dyDescent="0.25">
      <c r="A757" s="9"/>
      <c r="B757" s="9"/>
      <c r="C757" s="9"/>
      <c r="D757" s="9"/>
      <c r="E757" s="9"/>
      <c r="F757" s="9"/>
      <c r="G757" s="9"/>
      <c r="H757" s="9"/>
      <c r="I757" s="9"/>
      <c r="J757" s="9"/>
      <c r="K757" s="9"/>
      <c r="L757" s="22"/>
      <c r="M757" s="9"/>
      <c r="N757" s="9"/>
      <c r="O757" s="9"/>
      <c r="P757" s="9"/>
      <c r="Q757" s="9"/>
      <c r="R757" s="9"/>
      <c r="S757" s="9"/>
      <c r="T757" s="9"/>
      <c r="U757" s="9"/>
      <c r="V757" s="9"/>
      <c r="W757" s="9"/>
      <c r="X757" s="9"/>
      <c r="Y757" s="9"/>
      <c r="Z757" s="9"/>
      <c r="AA757" s="9"/>
    </row>
    <row r="758" spans="1:27" ht="15.75" customHeight="1" x14ac:dyDescent="0.25">
      <c r="A758" s="9"/>
      <c r="B758" s="9"/>
      <c r="C758" s="9"/>
      <c r="D758" s="9"/>
      <c r="E758" s="9"/>
      <c r="F758" s="9"/>
      <c r="G758" s="9"/>
      <c r="H758" s="9"/>
      <c r="I758" s="9"/>
      <c r="J758" s="9"/>
      <c r="K758" s="9"/>
      <c r="L758" s="22"/>
      <c r="M758" s="9"/>
      <c r="N758" s="9"/>
      <c r="O758" s="9"/>
      <c r="P758" s="9"/>
      <c r="Q758" s="9"/>
      <c r="R758" s="9"/>
      <c r="S758" s="9"/>
      <c r="T758" s="9"/>
      <c r="U758" s="9"/>
      <c r="V758" s="9"/>
      <c r="W758" s="9"/>
      <c r="X758" s="9"/>
      <c r="Y758" s="9"/>
      <c r="Z758" s="9"/>
      <c r="AA758" s="9"/>
    </row>
    <row r="759" spans="1:27" ht="15.75" customHeight="1" x14ac:dyDescent="0.25">
      <c r="A759" s="9"/>
      <c r="B759" s="9"/>
      <c r="C759" s="9"/>
      <c r="D759" s="9"/>
      <c r="E759" s="9"/>
      <c r="F759" s="9"/>
      <c r="G759" s="9"/>
      <c r="H759" s="9"/>
      <c r="I759" s="9"/>
      <c r="J759" s="9"/>
      <c r="K759" s="9"/>
      <c r="L759" s="22"/>
      <c r="M759" s="9"/>
      <c r="N759" s="9"/>
      <c r="O759" s="9"/>
      <c r="P759" s="9"/>
      <c r="Q759" s="9"/>
      <c r="R759" s="9"/>
      <c r="S759" s="9"/>
      <c r="T759" s="9"/>
      <c r="U759" s="9"/>
      <c r="V759" s="9"/>
      <c r="W759" s="9"/>
      <c r="X759" s="9"/>
      <c r="Y759" s="9"/>
      <c r="Z759" s="9"/>
      <c r="AA759" s="9"/>
    </row>
    <row r="760" spans="1:27" ht="15.75" customHeight="1" x14ac:dyDescent="0.25">
      <c r="A760" s="9"/>
      <c r="B760" s="9"/>
      <c r="C760" s="9"/>
      <c r="D760" s="9"/>
      <c r="E760" s="9"/>
      <c r="F760" s="9"/>
      <c r="G760" s="9"/>
      <c r="H760" s="9"/>
      <c r="I760" s="9"/>
      <c r="J760" s="9"/>
      <c r="K760" s="9"/>
      <c r="L760" s="22"/>
      <c r="M760" s="9"/>
      <c r="N760" s="9"/>
      <c r="O760" s="9"/>
      <c r="P760" s="9"/>
      <c r="Q760" s="9"/>
      <c r="R760" s="9"/>
      <c r="S760" s="9"/>
      <c r="T760" s="9"/>
      <c r="U760" s="9"/>
      <c r="V760" s="9"/>
      <c r="W760" s="9"/>
      <c r="X760" s="9"/>
      <c r="Y760" s="9"/>
      <c r="Z760" s="9"/>
      <c r="AA760" s="9"/>
    </row>
    <row r="761" spans="1:27" ht="15.75" customHeight="1" x14ac:dyDescent="0.25">
      <c r="A761" s="9"/>
      <c r="B761" s="9"/>
      <c r="C761" s="9"/>
      <c r="D761" s="9"/>
      <c r="E761" s="9"/>
      <c r="F761" s="9"/>
      <c r="G761" s="9"/>
      <c r="H761" s="9"/>
      <c r="I761" s="9"/>
      <c r="J761" s="9"/>
      <c r="K761" s="9"/>
      <c r="L761" s="22"/>
      <c r="M761" s="9"/>
      <c r="N761" s="9"/>
      <c r="O761" s="9"/>
      <c r="P761" s="9"/>
      <c r="Q761" s="9"/>
      <c r="R761" s="9"/>
      <c r="S761" s="9"/>
      <c r="T761" s="9"/>
      <c r="U761" s="9"/>
      <c r="V761" s="9"/>
      <c r="W761" s="9"/>
      <c r="X761" s="9"/>
      <c r="Y761" s="9"/>
      <c r="Z761" s="9"/>
      <c r="AA761" s="9"/>
    </row>
    <row r="762" spans="1:27" ht="15.75" customHeight="1" x14ac:dyDescent="0.25">
      <c r="A762" s="9"/>
      <c r="B762" s="9"/>
      <c r="C762" s="9"/>
      <c r="D762" s="9"/>
      <c r="E762" s="9"/>
      <c r="F762" s="9"/>
      <c r="G762" s="9"/>
      <c r="H762" s="9"/>
      <c r="I762" s="9"/>
      <c r="J762" s="9"/>
      <c r="K762" s="9"/>
      <c r="L762" s="22"/>
      <c r="M762" s="9"/>
      <c r="N762" s="9"/>
      <c r="O762" s="9"/>
      <c r="P762" s="9"/>
      <c r="Q762" s="9"/>
      <c r="R762" s="9"/>
      <c r="S762" s="9"/>
      <c r="T762" s="9"/>
      <c r="U762" s="9"/>
      <c r="V762" s="9"/>
      <c r="W762" s="9"/>
      <c r="X762" s="9"/>
      <c r="Y762" s="9"/>
      <c r="Z762" s="9"/>
      <c r="AA762" s="9"/>
    </row>
    <row r="763" spans="1:27" ht="15.75" customHeight="1" x14ac:dyDescent="0.25">
      <c r="A763" s="9"/>
      <c r="B763" s="9"/>
      <c r="C763" s="9"/>
      <c r="D763" s="9"/>
      <c r="E763" s="9"/>
      <c r="F763" s="9"/>
      <c r="G763" s="9"/>
      <c r="H763" s="9"/>
      <c r="I763" s="9"/>
      <c r="J763" s="9"/>
      <c r="K763" s="9"/>
      <c r="L763" s="22"/>
      <c r="M763" s="9"/>
      <c r="N763" s="9"/>
      <c r="O763" s="9"/>
      <c r="P763" s="9"/>
      <c r="Q763" s="9"/>
      <c r="R763" s="9"/>
      <c r="S763" s="9"/>
      <c r="T763" s="9"/>
      <c r="U763" s="9"/>
      <c r="V763" s="9"/>
      <c r="W763" s="9"/>
      <c r="X763" s="9"/>
      <c r="Y763" s="9"/>
      <c r="Z763" s="9"/>
      <c r="AA763" s="9"/>
    </row>
    <row r="764" spans="1:27" ht="15.75" customHeight="1" x14ac:dyDescent="0.25">
      <c r="A764" s="9"/>
      <c r="B764" s="9"/>
      <c r="C764" s="9"/>
      <c r="D764" s="9"/>
      <c r="E764" s="9"/>
      <c r="F764" s="9"/>
      <c r="G764" s="9"/>
      <c r="H764" s="9"/>
      <c r="I764" s="9"/>
      <c r="J764" s="9"/>
      <c r="K764" s="9"/>
      <c r="L764" s="22"/>
      <c r="M764" s="9"/>
      <c r="N764" s="9"/>
      <c r="O764" s="9"/>
      <c r="P764" s="9"/>
      <c r="Q764" s="9"/>
      <c r="R764" s="9"/>
      <c r="S764" s="9"/>
      <c r="T764" s="9"/>
      <c r="U764" s="9"/>
      <c r="V764" s="9"/>
      <c r="W764" s="9"/>
      <c r="X764" s="9"/>
      <c r="Y764" s="9"/>
      <c r="Z764" s="9"/>
      <c r="AA764" s="9"/>
    </row>
    <row r="765" spans="1:27" ht="15.75" customHeight="1" x14ac:dyDescent="0.25">
      <c r="A765" s="9"/>
      <c r="B765" s="9"/>
      <c r="C765" s="9"/>
      <c r="D765" s="9"/>
      <c r="E765" s="9"/>
      <c r="F765" s="9"/>
      <c r="G765" s="9"/>
      <c r="H765" s="9"/>
      <c r="I765" s="9"/>
      <c r="J765" s="9"/>
      <c r="K765" s="9"/>
      <c r="L765" s="22"/>
      <c r="M765" s="9"/>
      <c r="N765" s="9"/>
      <c r="O765" s="9"/>
      <c r="P765" s="9"/>
      <c r="Q765" s="9"/>
      <c r="R765" s="9"/>
      <c r="S765" s="9"/>
      <c r="T765" s="9"/>
      <c r="U765" s="9"/>
      <c r="V765" s="9"/>
      <c r="W765" s="9"/>
      <c r="X765" s="9"/>
      <c r="Y765" s="9"/>
      <c r="Z765" s="9"/>
      <c r="AA765" s="9"/>
    </row>
    <row r="766" spans="1:27" ht="15.75" customHeight="1" x14ac:dyDescent="0.25">
      <c r="A766" s="9"/>
      <c r="B766" s="9"/>
      <c r="C766" s="9"/>
      <c r="D766" s="9"/>
      <c r="E766" s="9"/>
      <c r="F766" s="9"/>
      <c r="G766" s="9"/>
      <c r="H766" s="9"/>
      <c r="I766" s="9"/>
      <c r="J766" s="9"/>
      <c r="K766" s="9"/>
      <c r="L766" s="22"/>
      <c r="M766" s="9"/>
      <c r="N766" s="9"/>
      <c r="O766" s="9"/>
      <c r="P766" s="9"/>
      <c r="Q766" s="9"/>
      <c r="R766" s="9"/>
      <c r="S766" s="9"/>
      <c r="T766" s="9"/>
      <c r="U766" s="9"/>
      <c r="V766" s="9"/>
      <c r="W766" s="9"/>
      <c r="X766" s="9"/>
      <c r="Y766" s="9"/>
      <c r="Z766" s="9"/>
      <c r="AA766" s="9"/>
    </row>
    <row r="767" spans="1:27" ht="15.75" customHeight="1" x14ac:dyDescent="0.25">
      <c r="A767" s="9"/>
      <c r="B767" s="9"/>
      <c r="C767" s="9"/>
      <c r="D767" s="9"/>
      <c r="E767" s="9"/>
      <c r="F767" s="9"/>
      <c r="G767" s="9"/>
      <c r="H767" s="9"/>
      <c r="I767" s="9"/>
      <c r="J767" s="9"/>
      <c r="K767" s="9"/>
      <c r="L767" s="22"/>
      <c r="M767" s="9"/>
      <c r="N767" s="9"/>
      <c r="O767" s="9"/>
      <c r="P767" s="9"/>
      <c r="Q767" s="9"/>
      <c r="R767" s="9"/>
      <c r="S767" s="9"/>
      <c r="T767" s="9"/>
      <c r="U767" s="9"/>
      <c r="V767" s="9"/>
      <c r="W767" s="9"/>
      <c r="X767" s="9"/>
      <c r="Y767" s="9"/>
      <c r="Z767" s="9"/>
      <c r="AA767" s="9"/>
    </row>
    <row r="768" spans="1:27" ht="15.75" customHeight="1" x14ac:dyDescent="0.25">
      <c r="A768" s="9"/>
      <c r="B768" s="9"/>
      <c r="C768" s="9"/>
      <c r="D768" s="9"/>
      <c r="E768" s="9"/>
      <c r="F768" s="9"/>
      <c r="G768" s="9"/>
      <c r="H768" s="9"/>
      <c r="I768" s="9"/>
      <c r="J768" s="9"/>
      <c r="K768" s="9"/>
      <c r="L768" s="22"/>
      <c r="M768" s="9"/>
      <c r="N768" s="9"/>
      <c r="O768" s="9"/>
      <c r="P768" s="9"/>
      <c r="Q768" s="9"/>
      <c r="R768" s="9"/>
      <c r="S768" s="9"/>
      <c r="T768" s="9"/>
      <c r="U768" s="9"/>
      <c r="V768" s="9"/>
      <c r="W768" s="9"/>
      <c r="X768" s="9"/>
      <c r="Y768" s="9"/>
      <c r="Z768" s="9"/>
      <c r="AA768" s="9"/>
    </row>
    <row r="769" spans="1:27" ht="15.75" customHeight="1" x14ac:dyDescent="0.25">
      <c r="A769" s="9"/>
      <c r="B769" s="9"/>
      <c r="C769" s="9"/>
      <c r="D769" s="9"/>
      <c r="E769" s="9"/>
      <c r="F769" s="9"/>
      <c r="G769" s="9"/>
      <c r="H769" s="9"/>
      <c r="I769" s="9"/>
      <c r="J769" s="9"/>
      <c r="K769" s="9"/>
      <c r="L769" s="22"/>
      <c r="M769" s="9"/>
      <c r="N769" s="9"/>
      <c r="O769" s="9"/>
      <c r="P769" s="9"/>
      <c r="Q769" s="9"/>
      <c r="R769" s="9"/>
      <c r="S769" s="9"/>
      <c r="T769" s="9"/>
      <c r="U769" s="9"/>
      <c r="V769" s="9"/>
      <c r="W769" s="9"/>
      <c r="X769" s="9"/>
      <c r="Y769" s="9"/>
      <c r="Z769" s="9"/>
      <c r="AA769" s="9"/>
    </row>
    <row r="770" spans="1:27" ht="15.75" customHeight="1" x14ac:dyDescent="0.25">
      <c r="A770" s="9"/>
      <c r="B770" s="9"/>
      <c r="C770" s="9"/>
      <c r="D770" s="9"/>
      <c r="E770" s="9"/>
      <c r="F770" s="9"/>
      <c r="G770" s="9"/>
      <c r="H770" s="9"/>
      <c r="I770" s="9"/>
      <c r="J770" s="9"/>
      <c r="K770" s="9"/>
      <c r="L770" s="22"/>
      <c r="M770" s="9"/>
      <c r="N770" s="9"/>
      <c r="O770" s="9"/>
      <c r="P770" s="9"/>
      <c r="Q770" s="9"/>
      <c r="R770" s="9"/>
      <c r="S770" s="9"/>
      <c r="T770" s="9"/>
      <c r="U770" s="9"/>
      <c r="V770" s="9"/>
      <c r="W770" s="9"/>
      <c r="X770" s="9"/>
      <c r="Y770" s="9"/>
      <c r="Z770" s="9"/>
      <c r="AA770" s="9"/>
    </row>
    <row r="771" spans="1:27" ht="15.75" customHeight="1" x14ac:dyDescent="0.25">
      <c r="A771" s="9"/>
      <c r="B771" s="9"/>
      <c r="C771" s="9"/>
      <c r="D771" s="9"/>
      <c r="E771" s="9"/>
      <c r="F771" s="9"/>
      <c r="G771" s="9"/>
      <c r="H771" s="9"/>
      <c r="I771" s="9"/>
      <c r="J771" s="9"/>
      <c r="K771" s="9"/>
      <c r="L771" s="22"/>
      <c r="M771" s="9"/>
      <c r="N771" s="9"/>
      <c r="O771" s="9"/>
      <c r="P771" s="9"/>
      <c r="Q771" s="9"/>
      <c r="R771" s="9"/>
      <c r="S771" s="9"/>
      <c r="T771" s="9"/>
      <c r="U771" s="9"/>
      <c r="V771" s="9"/>
      <c r="W771" s="9"/>
      <c r="X771" s="9"/>
      <c r="Y771" s="9"/>
      <c r="Z771" s="9"/>
      <c r="AA771" s="9"/>
    </row>
    <row r="772" spans="1:27" ht="15.75" customHeight="1" x14ac:dyDescent="0.25">
      <c r="A772" s="9"/>
      <c r="B772" s="9"/>
      <c r="C772" s="9"/>
      <c r="D772" s="9"/>
      <c r="E772" s="9"/>
      <c r="F772" s="9"/>
      <c r="G772" s="9"/>
      <c r="H772" s="9"/>
      <c r="I772" s="9"/>
      <c r="J772" s="9"/>
      <c r="K772" s="9"/>
      <c r="L772" s="22"/>
      <c r="M772" s="9"/>
      <c r="N772" s="9"/>
      <c r="O772" s="9"/>
      <c r="P772" s="9"/>
      <c r="Q772" s="9"/>
      <c r="R772" s="9"/>
      <c r="S772" s="9"/>
      <c r="T772" s="9"/>
      <c r="U772" s="9"/>
      <c r="V772" s="9"/>
      <c r="W772" s="9"/>
      <c r="X772" s="9"/>
      <c r="Y772" s="9"/>
      <c r="Z772" s="9"/>
      <c r="AA772" s="9"/>
    </row>
    <row r="773" spans="1:27" ht="15.75" customHeight="1" x14ac:dyDescent="0.25">
      <c r="A773" s="9"/>
      <c r="B773" s="9"/>
      <c r="C773" s="9"/>
      <c r="D773" s="9"/>
      <c r="E773" s="9"/>
      <c r="F773" s="9"/>
      <c r="G773" s="9"/>
      <c r="H773" s="9"/>
      <c r="I773" s="9"/>
      <c r="J773" s="9"/>
      <c r="K773" s="9"/>
      <c r="L773" s="22"/>
      <c r="M773" s="9"/>
      <c r="N773" s="9"/>
      <c r="O773" s="9"/>
      <c r="P773" s="9"/>
      <c r="Q773" s="9"/>
      <c r="R773" s="9"/>
      <c r="S773" s="9"/>
      <c r="T773" s="9"/>
      <c r="U773" s="9"/>
      <c r="V773" s="9"/>
      <c r="W773" s="9"/>
      <c r="X773" s="9"/>
      <c r="Y773" s="9"/>
      <c r="Z773" s="9"/>
      <c r="AA773" s="9"/>
    </row>
    <row r="774" spans="1:27" ht="15.75" customHeight="1" x14ac:dyDescent="0.25">
      <c r="A774" s="9"/>
      <c r="B774" s="9"/>
      <c r="C774" s="9"/>
      <c r="D774" s="9"/>
      <c r="E774" s="9"/>
      <c r="F774" s="9"/>
      <c r="G774" s="9"/>
      <c r="H774" s="9"/>
      <c r="I774" s="9"/>
      <c r="J774" s="9"/>
      <c r="K774" s="9"/>
      <c r="L774" s="22"/>
      <c r="M774" s="9"/>
      <c r="N774" s="9"/>
      <c r="O774" s="9"/>
      <c r="P774" s="9"/>
      <c r="Q774" s="9"/>
      <c r="R774" s="9"/>
      <c r="S774" s="9"/>
      <c r="T774" s="9"/>
      <c r="U774" s="9"/>
      <c r="V774" s="9"/>
      <c r="W774" s="9"/>
      <c r="X774" s="9"/>
      <c r="Y774" s="9"/>
      <c r="Z774" s="9"/>
      <c r="AA774" s="9"/>
    </row>
    <row r="775" spans="1:27" ht="15.75" customHeight="1" x14ac:dyDescent="0.25">
      <c r="A775" s="9"/>
      <c r="B775" s="9"/>
      <c r="C775" s="9"/>
      <c r="D775" s="9"/>
      <c r="E775" s="9"/>
      <c r="F775" s="9"/>
      <c r="G775" s="9"/>
      <c r="H775" s="9"/>
      <c r="I775" s="9"/>
      <c r="J775" s="9"/>
      <c r="K775" s="9"/>
      <c r="L775" s="22"/>
      <c r="M775" s="9"/>
      <c r="N775" s="9"/>
      <c r="O775" s="9"/>
      <c r="P775" s="9"/>
      <c r="Q775" s="9"/>
      <c r="R775" s="9"/>
      <c r="S775" s="9"/>
      <c r="T775" s="9"/>
      <c r="U775" s="9"/>
      <c r="V775" s="9"/>
      <c r="W775" s="9"/>
      <c r="X775" s="9"/>
      <c r="Y775" s="9"/>
      <c r="Z775" s="9"/>
      <c r="AA775" s="9"/>
    </row>
    <row r="776" spans="1:27" ht="15.75" customHeight="1" x14ac:dyDescent="0.25">
      <c r="A776" s="9"/>
      <c r="B776" s="9"/>
      <c r="C776" s="9"/>
      <c r="D776" s="9"/>
      <c r="E776" s="9"/>
      <c r="F776" s="9"/>
      <c r="G776" s="9"/>
      <c r="H776" s="9"/>
      <c r="I776" s="9"/>
      <c r="J776" s="9"/>
      <c r="K776" s="9"/>
      <c r="L776" s="22"/>
      <c r="M776" s="9"/>
      <c r="N776" s="9"/>
      <c r="O776" s="9"/>
      <c r="P776" s="9"/>
      <c r="Q776" s="9"/>
      <c r="R776" s="9"/>
      <c r="S776" s="9"/>
      <c r="T776" s="9"/>
      <c r="U776" s="9"/>
      <c r="V776" s="9"/>
      <c r="W776" s="9"/>
      <c r="X776" s="9"/>
      <c r="Y776" s="9"/>
      <c r="Z776" s="9"/>
      <c r="AA776" s="9"/>
    </row>
    <row r="777" spans="1:27" ht="15.75" customHeight="1" x14ac:dyDescent="0.25">
      <c r="A777" s="9"/>
      <c r="B777" s="9"/>
      <c r="C777" s="9"/>
      <c r="D777" s="9"/>
      <c r="E777" s="9"/>
      <c r="F777" s="9"/>
      <c r="G777" s="9"/>
      <c r="H777" s="9"/>
      <c r="I777" s="9"/>
      <c r="J777" s="9"/>
      <c r="K777" s="9"/>
      <c r="L777" s="22"/>
      <c r="M777" s="9"/>
      <c r="N777" s="9"/>
      <c r="O777" s="9"/>
      <c r="P777" s="9"/>
      <c r="Q777" s="9"/>
      <c r="R777" s="9"/>
      <c r="S777" s="9"/>
      <c r="T777" s="9"/>
      <c r="U777" s="9"/>
      <c r="V777" s="9"/>
      <c r="W777" s="9"/>
      <c r="X777" s="9"/>
      <c r="Y777" s="9"/>
      <c r="Z777" s="9"/>
      <c r="AA777" s="9"/>
    </row>
    <row r="778" spans="1:27" ht="15.75" customHeight="1" x14ac:dyDescent="0.25">
      <c r="A778" s="9"/>
      <c r="B778" s="9"/>
      <c r="C778" s="9"/>
      <c r="D778" s="9"/>
      <c r="E778" s="9"/>
      <c r="F778" s="9"/>
      <c r="G778" s="9"/>
      <c r="H778" s="9"/>
      <c r="I778" s="9"/>
      <c r="J778" s="9"/>
      <c r="K778" s="9"/>
      <c r="L778" s="22"/>
      <c r="M778" s="9"/>
      <c r="N778" s="9"/>
      <c r="O778" s="9"/>
      <c r="P778" s="9"/>
      <c r="Q778" s="9"/>
      <c r="R778" s="9"/>
      <c r="S778" s="9"/>
      <c r="T778" s="9"/>
      <c r="U778" s="9"/>
      <c r="V778" s="9"/>
      <c r="W778" s="9"/>
      <c r="X778" s="9"/>
      <c r="Y778" s="9"/>
      <c r="Z778" s="9"/>
      <c r="AA778" s="9"/>
    </row>
    <row r="779" spans="1:27" ht="15.75" customHeight="1" x14ac:dyDescent="0.25">
      <c r="A779" s="9"/>
      <c r="B779" s="9"/>
      <c r="C779" s="9"/>
      <c r="D779" s="9"/>
      <c r="E779" s="9"/>
      <c r="F779" s="9"/>
      <c r="G779" s="9"/>
      <c r="H779" s="9"/>
      <c r="I779" s="9"/>
      <c r="J779" s="9"/>
      <c r="K779" s="9"/>
      <c r="L779" s="22"/>
      <c r="M779" s="9"/>
      <c r="N779" s="9"/>
      <c r="O779" s="9"/>
      <c r="P779" s="9"/>
      <c r="Q779" s="9"/>
      <c r="R779" s="9"/>
      <c r="S779" s="9"/>
      <c r="T779" s="9"/>
      <c r="U779" s="9"/>
      <c r="V779" s="9"/>
      <c r="W779" s="9"/>
      <c r="X779" s="9"/>
      <c r="Y779" s="9"/>
      <c r="Z779" s="9"/>
      <c r="AA779" s="9"/>
    </row>
    <row r="780" spans="1:27" ht="15.75" customHeight="1" x14ac:dyDescent="0.25">
      <c r="A780" s="9"/>
      <c r="B780" s="9"/>
      <c r="C780" s="9"/>
      <c r="D780" s="9"/>
      <c r="E780" s="9"/>
      <c r="F780" s="9"/>
      <c r="G780" s="9"/>
      <c r="H780" s="9"/>
      <c r="I780" s="9"/>
      <c r="J780" s="9"/>
      <c r="K780" s="9"/>
      <c r="L780" s="22"/>
      <c r="M780" s="9"/>
      <c r="N780" s="9"/>
      <c r="O780" s="9"/>
      <c r="P780" s="9"/>
      <c r="Q780" s="9"/>
      <c r="R780" s="9"/>
      <c r="S780" s="9"/>
      <c r="T780" s="9"/>
      <c r="U780" s="9"/>
      <c r="V780" s="9"/>
      <c r="W780" s="9"/>
      <c r="X780" s="9"/>
      <c r="Y780" s="9"/>
      <c r="Z780" s="9"/>
      <c r="AA780" s="9"/>
    </row>
    <row r="781" spans="1:27" ht="15.75" customHeight="1" x14ac:dyDescent="0.25">
      <c r="A781" s="9"/>
      <c r="B781" s="9"/>
      <c r="C781" s="9"/>
      <c r="D781" s="9"/>
      <c r="E781" s="9"/>
      <c r="F781" s="9"/>
      <c r="G781" s="9"/>
      <c r="H781" s="9"/>
      <c r="I781" s="9"/>
      <c r="J781" s="9"/>
      <c r="K781" s="9"/>
      <c r="L781" s="22"/>
      <c r="M781" s="9"/>
      <c r="N781" s="9"/>
      <c r="O781" s="9"/>
      <c r="P781" s="9"/>
      <c r="Q781" s="9"/>
      <c r="R781" s="9"/>
      <c r="S781" s="9"/>
      <c r="T781" s="9"/>
      <c r="U781" s="9"/>
      <c r="V781" s="9"/>
      <c r="W781" s="9"/>
      <c r="X781" s="9"/>
      <c r="Y781" s="9"/>
      <c r="Z781" s="9"/>
      <c r="AA781" s="9"/>
    </row>
    <row r="782" spans="1:27" ht="15.75" customHeight="1" x14ac:dyDescent="0.25">
      <c r="A782" s="9"/>
      <c r="B782" s="9"/>
      <c r="C782" s="9"/>
      <c r="D782" s="9"/>
      <c r="E782" s="9"/>
      <c r="F782" s="9"/>
      <c r="G782" s="9"/>
      <c r="H782" s="9"/>
      <c r="I782" s="9"/>
      <c r="J782" s="9"/>
      <c r="K782" s="9"/>
      <c r="L782" s="22"/>
      <c r="M782" s="9"/>
      <c r="N782" s="9"/>
      <c r="O782" s="9"/>
      <c r="P782" s="9"/>
      <c r="Q782" s="9"/>
      <c r="R782" s="9"/>
      <c r="S782" s="9"/>
      <c r="T782" s="9"/>
      <c r="U782" s="9"/>
      <c r="V782" s="9"/>
      <c r="W782" s="9"/>
      <c r="X782" s="9"/>
      <c r="Y782" s="9"/>
      <c r="Z782" s="9"/>
      <c r="AA782" s="9"/>
    </row>
    <row r="783" spans="1:27" ht="15.75" customHeight="1" x14ac:dyDescent="0.25">
      <c r="A783" s="9"/>
      <c r="B783" s="9"/>
      <c r="C783" s="9"/>
      <c r="D783" s="9"/>
      <c r="E783" s="9"/>
      <c r="F783" s="9"/>
      <c r="G783" s="9"/>
      <c r="H783" s="9"/>
      <c r="I783" s="9"/>
      <c r="J783" s="9"/>
      <c r="K783" s="9"/>
      <c r="L783" s="22"/>
      <c r="M783" s="9"/>
      <c r="N783" s="9"/>
      <c r="O783" s="9"/>
      <c r="P783" s="9"/>
      <c r="Q783" s="9"/>
      <c r="R783" s="9"/>
      <c r="S783" s="9"/>
      <c r="T783" s="9"/>
      <c r="U783" s="9"/>
      <c r="V783" s="9"/>
      <c r="W783" s="9"/>
      <c r="X783" s="9"/>
      <c r="Y783" s="9"/>
      <c r="Z783" s="9"/>
      <c r="AA783" s="9"/>
    </row>
    <row r="784" spans="1:27" ht="15.75" customHeight="1" x14ac:dyDescent="0.25">
      <c r="A784" s="9"/>
      <c r="B784" s="9"/>
      <c r="C784" s="9"/>
      <c r="D784" s="9"/>
      <c r="E784" s="9"/>
      <c r="F784" s="9"/>
      <c r="G784" s="9"/>
      <c r="H784" s="9"/>
      <c r="I784" s="9"/>
      <c r="J784" s="9"/>
      <c r="K784" s="9"/>
      <c r="L784" s="22"/>
      <c r="M784" s="9"/>
      <c r="N784" s="9"/>
      <c r="O784" s="9"/>
      <c r="P784" s="9"/>
      <c r="Q784" s="9"/>
      <c r="R784" s="9"/>
      <c r="S784" s="9"/>
      <c r="T784" s="9"/>
      <c r="U784" s="9"/>
      <c r="V784" s="9"/>
      <c r="W784" s="9"/>
      <c r="X784" s="9"/>
      <c r="Y784" s="9"/>
      <c r="Z784" s="9"/>
      <c r="AA784" s="9"/>
    </row>
    <row r="785" spans="1:27" ht="15.75" customHeight="1" x14ac:dyDescent="0.25">
      <c r="A785" s="9"/>
      <c r="B785" s="9"/>
      <c r="C785" s="9"/>
      <c r="D785" s="9"/>
      <c r="E785" s="9"/>
      <c r="F785" s="9"/>
      <c r="G785" s="9"/>
      <c r="H785" s="9"/>
      <c r="I785" s="9"/>
      <c r="J785" s="9"/>
      <c r="K785" s="9"/>
      <c r="L785" s="22"/>
      <c r="M785" s="9"/>
      <c r="N785" s="9"/>
      <c r="O785" s="9"/>
      <c r="P785" s="9"/>
      <c r="Q785" s="9"/>
      <c r="R785" s="9"/>
      <c r="S785" s="9"/>
      <c r="T785" s="9"/>
      <c r="U785" s="9"/>
      <c r="V785" s="9"/>
      <c r="W785" s="9"/>
      <c r="X785" s="9"/>
      <c r="Y785" s="9"/>
      <c r="Z785" s="9"/>
      <c r="AA785" s="9"/>
    </row>
    <row r="786" spans="1:27" ht="15.75" customHeight="1" x14ac:dyDescent="0.25">
      <c r="A786" s="9"/>
      <c r="B786" s="9"/>
      <c r="C786" s="9"/>
      <c r="D786" s="9"/>
      <c r="E786" s="9"/>
      <c r="F786" s="9"/>
      <c r="G786" s="9"/>
      <c r="H786" s="9"/>
      <c r="I786" s="9"/>
      <c r="J786" s="9"/>
      <c r="K786" s="9"/>
      <c r="L786" s="22"/>
      <c r="M786" s="9"/>
      <c r="N786" s="9"/>
      <c r="O786" s="9"/>
      <c r="P786" s="9"/>
      <c r="Q786" s="9"/>
      <c r="R786" s="9"/>
      <c r="S786" s="9"/>
      <c r="T786" s="9"/>
      <c r="U786" s="9"/>
      <c r="V786" s="9"/>
      <c r="W786" s="9"/>
      <c r="X786" s="9"/>
      <c r="Y786" s="9"/>
      <c r="Z786" s="9"/>
      <c r="AA786" s="9"/>
    </row>
    <row r="787" spans="1:27" ht="15.75" customHeight="1" x14ac:dyDescent="0.25">
      <c r="A787" s="9"/>
      <c r="B787" s="9"/>
      <c r="C787" s="9"/>
      <c r="D787" s="9"/>
      <c r="E787" s="9"/>
      <c r="F787" s="9"/>
      <c r="G787" s="9"/>
      <c r="H787" s="9"/>
      <c r="I787" s="9"/>
      <c r="J787" s="9"/>
      <c r="K787" s="9"/>
      <c r="L787" s="22"/>
      <c r="M787" s="9"/>
      <c r="N787" s="9"/>
      <c r="O787" s="9"/>
      <c r="P787" s="9"/>
      <c r="Q787" s="9"/>
      <c r="R787" s="9"/>
      <c r="S787" s="9"/>
      <c r="T787" s="9"/>
      <c r="U787" s="9"/>
      <c r="V787" s="9"/>
      <c r="W787" s="9"/>
      <c r="X787" s="9"/>
      <c r="Y787" s="9"/>
      <c r="Z787" s="9"/>
      <c r="AA787" s="9"/>
    </row>
    <row r="788" spans="1:27" ht="15.75" customHeight="1" x14ac:dyDescent="0.25">
      <c r="A788" s="9"/>
      <c r="B788" s="9"/>
      <c r="C788" s="9"/>
      <c r="D788" s="9"/>
      <c r="E788" s="9"/>
      <c r="F788" s="9"/>
      <c r="G788" s="9"/>
      <c r="H788" s="9"/>
      <c r="I788" s="9"/>
      <c r="J788" s="9"/>
      <c r="K788" s="9"/>
      <c r="L788" s="22"/>
      <c r="M788" s="9"/>
      <c r="N788" s="9"/>
      <c r="O788" s="9"/>
      <c r="P788" s="9"/>
      <c r="Q788" s="9"/>
      <c r="R788" s="9"/>
      <c r="S788" s="9"/>
      <c r="T788" s="9"/>
      <c r="U788" s="9"/>
      <c r="V788" s="9"/>
      <c r="W788" s="9"/>
      <c r="X788" s="9"/>
      <c r="Y788" s="9"/>
      <c r="Z788" s="9"/>
      <c r="AA788" s="9"/>
    </row>
    <row r="789" spans="1:27" ht="15.75" customHeight="1" x14ac:dyDescent="0.25">
      <c r="A789" s="9"/>
      <c r="B789" s="9"/>
      <c r="C789" s="9"/>
      <c r="D789" s="9"/>
      <c r="E789" s="9"/>
      <c r="F789" s="9"/>
      <c r="G789" s="9"/>
      <c r="H789" s="9"/>
      <c r="I789" s="9"/>
      <c r="J789" s="9"/>
      <c r="K789" s="9"/>
      <c r="L789" s="22"/>
      <c r="M789" s="9"/>
      <c r="N789" s="9"/>
      <c r="O789" s="9"/>
      <c r="P789" s="9"/>
      <c r="Q789" s="9"/>
      <c r="R789" s="9"/>
      <c r="S789" s="9"/>
      <c r="T789" s="9"/>
      <c r="U789" s="9"/>
      <c r="V789" s="9"/>
      <c r="W789" s="9"/>
      <c r="X789" s="9"/>
      <c r="Y789" s="9"/>
      <c r="Z789" s="9"/>
      <c r="AA789" s="9"/>
    </row>
    <row r="790" spans="1:27" ht="15.75" customHeight="1" x14ac:dyDescent="0.25">
      <c r="A790" s="9"/>
      <c r="B790" s="9"/>
      <c r="C790" s="9"/>
      <c r="D790" s="9"/>
      <c r="E790" s="9"/>
      <c r="F790" s="9"/>
      <c r="G790" s="9"/>
      <c r="H790" s="9"/>
      <c r="I790" s="9"/>
      <c r="J790" s="9"/>
      <c r="K790" s="9"/>
      <c r="L790" s="22"/>
      <c r="M790" s="9"/>
      <c r="N790" s="9"/>
      <c r="O790" s="9"/>
      <c r="P790" s="9"/>
      <c r="Q790" s="9"/>
      <c r="R790" s="9"/>
      <c r="S790" s="9"/>
      <c r="T790" s="9"/>
      <c r="U790" s="9"/>
      <c r="V790" s="9"/>
      <c r="W790" s="9"/>
      <c r="X790" s="9"/>
      <c r="Y790" s="9"/>
      <c r="Z790" s="9"/>
      <c r="AA790" s="9"/>
    </row>
    <row r="791" spans="1:27" ht="15.75" customHeight="1" x14ac:dyDescent="0.25">
      <c r="A791" s="9"/>
      <c r="B791" s="9"/>
      <c r="C791" s="9"/>
      <c r="D791" s="9"/>
      <c r="E791" s="9"/>
      <c r="F791" s="9"/>
      <c r="G791" s="9"/>
      <c r="H791" s="9"/>
      <c r="I791" s="9"/>
      <c r="J791" s="9"/>
      <c r="K791" s="9"/>
      <c r="L791" s="22"/>
      <c r="M791" s="9"/>
      <c r="N791" s="9"/>
      <c r="O791" s="9"/>
      <c r="P791" s="9"/>
      <c r="Q791" s="9"/>
      <c r="R791" s="9"/>
      <c r="S791" s="9"/>
      <c r="T791" s="9"/>
      <c r="U791" s="9"/>
      <c r="V791" s="9"/>
      <c r="W791" s="9"/>
      <c r="X791" s="9"/>
      <c r="Y791" s="9"/>
      <c r="Z791" s="9"/>
      <c r="AA791" s="9"/>
    </row>
    <row r="792" spans="1:27" ht="15.75" customHeight="1" x14ac:dyDescent="0.25">
      <c r="A792" s="9"/>
      <c r="B792" s="9"/>
      <c r="C792" s="9"/>
      <c r="D792" s="9"/>
      <c r="E792" s="9"/>
      <c r="F792" s="9"/>
      <c r="G792" s="9"/>
      <c r="H792" s="9"/>
      <c r="I792" s="9"/>
      <c r="J792" s="9"/>
      <c r="K792" s="9"/>
      <c r="L792" s="22"/>
      <c r="M792" s="9"/>
      <c r="N792" s="9"/>
      <c r="O792" s="9"/>
      <c r="P792" s="9"/>
      <c r="Q792" s="9"/>
      <c r="R792" s="9"/>
      <c r="S792" s="9"/>
      <c r="T792" s="9"/>
      <c r="U792" s="9"/>
      <c r="V792" s="9"/>
      <c r="W792" s="9"/>
      <c r="X792" s="9"/>
      <c r="Y792" s="9"/>
      <c r="Z792" s="9"/>
      <c r="AA792" s="9"/>
    </row>
    <row r="793" spans="1:27" ht="15.75" customHeight="1" x14ac:dyDescent="0.25">
      <c r="A793" s="9"/>
      <c r="B793" s="9"/>
      <c r="C793" s="9"/>
      <c r="D793" s="9"/>
      <c r="E793" s="9"/>
      <c r="F793" s="9"/>
      <c r="G793" s="9"/>
      <c r="H793" s="9"/>
      <c r="I793" s="9"/>
      <c r="J793" s="9"/>
      <c r="K793" s="9"/>
      <c r="L793" s="22"/>
      <c r="M793" s="9"/>
      <c r="N793" s="9"/>
      <c r="O793" s="9"/>
      <c r="P793" s="9"/>
      <c r="Q793" s="9"/>
      <c r="R793" s="9"/>
      <c r="S793" s="9"/>
      <c r="T793" s="9"/>
      <c r="U793" s="9"/>
      <c r="V793" s="9"/>
      <c r="W793" s="9"/>
      <c r="X793" s="9"/>
      <c r="Y793" s="9"/>
      <c r="Z793" s="9"/>
      <c r="AA793" s="9"/>
    </row>
    <row r="794" spans="1:27" ht="15.75" customHeight="1" x14ac:dyDescent="0.25">
      <c r="A794" s="9"/>
      <c r="B794" s="9"/>
      <c r="C794" s="9"/>
      <c r="D794" s="9"/>
      <c r="E794" s="9"/>
      <c r="F794" s="9"/>
      <c r="G794" s="9"/>
      <c r="H794" s="9"/>
      <c r="I794" s="9"/>
      <c r="J794" s="9"/>
      <c r="K794" s="9"/>
      <c r="L794" s="22"/>
      <c r="M794" s="9"/>
      <c r="N794" s="9"/>
      <c r="O794" s="9"/>
      <c r="P794" s="9"/>
      <c r="Q794" s="9"/>
      <c r="R794" s="9"/>
      <c r="S794" s="9"/>
      <c r="T794" s="9"/>
      <c r="U794" s="9"/>
      <c r="V794" s="9"/>
      <c r="W794" s="9"/>
      <c r="X794" s="9"/>
      <c r="Y794" s="9"/>
      <c r="Z794" s="9"/>
      <c r="AA794" s="9"/>
    </row>
    <row r="795" spans="1:27" ht="15.75" customHeight="1" x14ac:dyDescent="0.25">
      <c r="A795" s="9"/>
      <c r="B795" s="9"/>
      <c r="C795" s="9"/>
      <c r="D795" s="9"/>
      <c r="E795" s="9"/>
      <c r="F795" s="9"/>
      <c r="G795" s="9"/>
      <c r="H795" s="9"/>
      <c r="I795" s="9"/>
      <c r="J795" s="9"/>
      <c r="K795" s="9"/>
      <c r="L795" s="22"/>
      <c r="M795" s="9"/>
      <c r="N795" s="9"/>
      <c r="O795" s="9"/>
      <c r="P795" s="9"/>
      <c r="Q795" s="9"/>
      <c r="R795" s="9"/>
      <c r="S795" s="9"/>
      <c r="T795" s="9"/>
      <c r="U795" s="9"/>
      <c r="V795" s="9"/>
      <c r="W795" s="9"/>
      <c r="X795" s="9"/>
      <c r="Y795" s="9"/>
      <c r="Z795" s="9"/>
      <c r="AA795" s="9"/>
    </row>
    <row r="796" spans="1:27" ht="15.75" customHeight="1" x14ac:dyDescent="0.25">
      <c r="A796" s="9"/>
      <c r="B796" s="9"/>
      <c r="C796" s="9"/>
      <c r="D796" s="9"/>
      <c r="E796" s="9"/>
      <c r="F796" s="9"/>
      <c r="G796" s="9"/>
      <c r="H796" s="9"/>
      <c r="I796" s="9"/>
      <c r="J796" s="9"/>
      <c r="K796" s="9"/>
      <c r="L796" s="22"/>
      <c r="M796" s="9"/>
      <c r="N796" s="9"/>
      <c r="O796" s="9"/>
      <c r="P796" s="9"/>
      <c r="Q796" s="9"/>
      <c r="R796" s="9"/>
      <c r="S796" s="9"/>
      <c r="T796" s="9"/>
      <c r="U796" s="9"/>
      <c r="V796" s="9"/>
      <c r="W796" s="9"/>
      <c r="X796" s="9"/>
      <c r="Y796" s="9"/>
      <c r="Z796" s="9"/>
      <c r="AA796" s="9"/>
    </row>
    <row r="797" spans="1:27" ht="15.75" customHeight="1" x14ac:dyDescent="0.25">
      <c r="A797" s="9"/>
      <c r="B797" s="9"/>
      <c r="C797" s="9"/>
      <c r="D797" s="9"/>
      <c r="E797" s="9"/>
      <c r="F797" s="9"/>
      <c r="G797" s="9"/>
      <c r="H797" s="9"/>
      <c r="I797" s="9"/>
      <c r="J797" s="9"/>
      <c r="K797" s="9"/>
      <c r="L797" s="22"/>
      <c r="M797" s="9"/>
      <c r="N797" s="9"/>
      <c r="O797" s="9"/>
      <c r="P797" s="9"/>
      <c r="Q797" s="9"/>
      <c r="R797" s="9"/>
      <c r="S797" s="9"/>
      <c r="T797" s="9"/>
      <c r="U797" s="9"/>
      <c r="V797" s="9"/>
      <c r="W797" s="9"/>
      <c r="X797" s="9"/>
      <c r="Y797" s="9"/>
      <c r="Z797" s="9"/>
      <c r="AA797" s="9"/>
    </row>
    <row r="798" spans="1:27" ht="15.75" customHeight="1" x14ac:dyDescent="0.25">
      <c r="A798" s="9"/>
      <c r="B798" s="9"/>
      <c r="C798" s="9"/>
      <c r="D798" s="9"/>
      <c r="E798" s="9"/>
      <c r="F798" s="9"/>
      <c r="G798" s="9"/>
      <c r="H798" s="9"/>
      <c r="I798" s="9"/>
      <c r="J798" s="9"/>
      <c r="K798" s="9"/>
      <c r="L798" s="22"/>
      <c r="M798" s="9"/>
      <c r="N798" s="9"/>
      <c r="O798" s="9"/>
      <c r="P798" s="9"/>
      <c r="Q798" s="9"/>
      <c r="R798" s="9"/>
      <c r="S798" s="9"/>
      <c r="T798" s="9"/>
      <c r="U798" s="9"/>
      <c r="V798" s="9"/>
      <c r="W798" s="9"/>
      <c r="X798" s="9"/>
      <c r="Y798" s="9"/>
      <c r="Z798" s="9"/>
      <c r="AA798" s="9"/>
    </row>
    <row r="799" spans="1:27" ht="15.75" customHeight="1" x14ac:dyDescent="0.25">
      <c r="A799" s="9"/>
      <c r="B799" s="9"/>
      <c r="C799" s="9"/>
      <c r="D799" s="9"/>
      <c r="E799" s="9"/>
      <c r="F799" s="9"/>
      <c r="G799" s="9"/>
      <c r="H799" s="9"/>
      <c r="I799" s="9"/>
      <c r="J799" s="9"/>
      <c r="K799" s="9"/>
      <c r="L799" s="22"/>
      <c r="M799" s="9"/>
      <c r="N799" s="9"/>
      <c r="O799" s="9"/>
      <c r="P799" s="9"/>
      <c r="Q799" s="9"/>
      <c r="R799" s="9"/>
      <c r="S799" s="9"/>
      <c r="T799" s="9"/>
      <c r="U799" s="9"/>
      <c r="V799" s="9"/>
      <c r="W799" s="9"/>
      <c r="X799" s="9"/>
      <c r="Y799" s="9"/>
      <c r="Z799" s="9"/>
      <c r="AA799" s="9"/>
    </row>
    <row r="800" spans="1:27" ht="15.75" customHeight="1" x14ac:dyDescent="0.25">
      <c r="A800" s="9"/>
      <c r="B800" s="9"/>
      <c r="C800" s="9"/>
      <c r="D800" s="9"/>
      <c r="E800" s="9"/>
      <c r="F800" s="9"/>
      <c r="G800" s="9"/>
      <c r="H800" s="9"/>
      <c r="I800" s="9"/>
      <c r="J800" s="9"/>
      <c r="K800" s="9"/>
      <c r="L800" s="22"/>
      <c r="M800" s="9"/>
      <c r="N800" s="9"/>
      <c r="O800" s="9"/>
      <c r="P800" s="9"/>
      <c r="Q800" s="9"/>
      <c r="R800" s="9"/>
      <c r="S800" s="9"/>
      <c r="T800" s="9"/>
      <c r="U800" s="9"/>
      <c r="V800" s="9"/>
      <c r="W800" s="9"/>
      <c r="X800" s="9"/>
      <c r="Y800" s="9"/>
      <c r="Z800" s="9"/>
      <c r="AA800" s="9"/>
    </row>
    <row r="801" spans="1:27" ht="15.75" customHeight="1" x14ac:dyDescent="0.25">
      <c r="A801" s="9"/>
      <c r="B801" s="9"/>
      <c r="C801" s="9"/>
      <c r="D801" s="9"/>
      <c r="E801" s="9"/>
      <c r="F801" s="9"/>
      <c r="G801" s="9"/>
      <c r="H801" s="9"/>
      <c r="I801" s="9"/>
      <c r="J801" s="9"/>
      <c r="K801" s="9"/>
      <c r="L801" s="22"/>
      <c r="M801" s="9"/>
      <c r="N801" s="9"/>
      <c r="O801" s="9"/>
      <c r="P801" s="9"/>
      <c r="Q801" s="9"/>
      <c r="R801" s="9"/>
      <c r="S801" s="9"/>
      <c r="T801" s="9"/>
      <c r="U801" s="9"/>
      <c r="V801" s="9"/>
      <c r="W801" s="9"/>
      <c r="X801" s="9"/>
      <c r="Y801" s="9"/>
      <c r="Z801" s="9"/>
      <c r="AA801" s="9"/>
    </row>
    <row r="802" spans="1:27" ht="15.75" customHeight="1" x14ac:dyDescent="0.25">
      <c r="A802" s="9"/>
      <c r="B802" s="9"/>
      <c r="C802" s="9"/>
      <c r="D802" s="9"/>
      <c r="E802" s="9"/>
      <c r="F802" s="9"/>
      <c r="G802" s="9"/>
      <c r="H802" s="9"/>
      <c r="I802" s="9"/>
      <c r="J802" s="9"/>
      <c r="K802" s="9"/>
      <c r="L802" s="22"/>
      <c r="M802" s="9"/>
      <c r="N802" s="9"/>
      <c r="O802" s="9"/>
      <c r="P802" s="9"/>
      <c r="Q802" s="9"/>
      <c r="R802" s="9"/>
      <c r="S802" s="9"/>
      <c r="T802" s="9"/>
      <c r="U802" s="9"/>
      <c r="V802" s="9"/>
      <c r="W802" s="9"/>
      <c r="X802" s="9"/>
      <c r="Y802" s="9"/>
      <c r="Z802" s="9"/>
      <c r="AA802" s="9"/>
    </row>
    <row r="803" spans="1:27" ht="15.75" customHeight="1" x14ac:dyDescent="0.25">
      <c r="A803" s="9"/>
      <c r="B803" s="9"/>
      <c r="C803" s="9"/>
      <c r="D803" s="9"/>
      <c r="E803" s="9"/>
      <c r="F803" s="9"/>
      <c r="G803" s="9"/>
      <c r="H803" s="9"/>
      <c r="I803" s="9"/>
      <c r="J803" s="9"/>
      <c r="K803" s="9"/>
      <c r="L803" s="22"/>
      <c r="M803" s="9"/>
      <c r="N803" s="9"/>
      <c r="O803" s="9"/>
      <c r="P803" s="9"/>
      <c r="Q803" s="9"/>
      <c r="R803" s="9"/>
      <c r="S803" s="9"/>
      <c r="T803" s="9"/>
      <c r="U803" s="9"/>
      <c r="V803" s="9"/>
      <c r="W803" s="9"/>
      <c r="X803" s="9"/>
      <c r="Y803" s="9"/>
      <c r="Z803" s="9"/>
      <c r="AA803" s="9"/>
    </row>
    <row r="804" spans="1:27" ht="15.75" customHeight="1" x14ac:dyDescent="0.25">
      <c r="A804" s="9"/>
      <c r="B804" s="9"/>
      <c r="C804" s="9"/>
      <c r="D804" s="9"/>
      <c r="E804" s="9"/>
      <c r="F804" s="9"/>
      <c r="G804" s="9"/>
      <c r="H804" s="9"/>
      <c r="I804" s="9"/>
      <c r="J804" s="9"/>
      <c r="K804" s="9"/>
      <c r="L804" s="22"/>
      <c r="M804" s="9"/>
      <c r="N804" s="9"/>
      <c r="O804" s="9"/>
      <c r="P804" s="9"/>
      <c r="Q804" s="9"/>
      <c r="R804" s="9"/>
      <c r="S804" s="9"/>
      <c r="T804" s="9"/>
      <c r="U804" s="9"/>
      <c r="V804" s="9"/>
      <c r="W804" s="9"/>
      <c r="X804" s="9"/>
      <c r="Y804" s="9"/>
      <c r="Z804" s="9"/>
      <c r="AA804" s="9"/>
    </row>
    <row r="805" spans="1:27" ht="15.75" customHeight="1" x14ac:dyDescent="0.25">
      <c r="A805" s="9"/>
      <c r="B805" s="9"/>
      <c r="C805" s="9"/>
      <c r="D805" s="9"/>
      <c r="E805" s="9"/>
      <c r="F805" s="9"/>
      <c r="G805" s="9"/>
      <c r="H805" s="9"/>
      <c r="I805" s="9"/>
      <c r="J805" s="9"/>
      <c r="K805" s="9"/>
      <c r="L805" s="22"/>
      <c r="M805" s="9"/>
      <c r="N805" s="9"/>
      <c r="O805" s="9"/>
      <c r="P805" s="9"/>
      <c r="Q805" s="9"/>
      <c r="R805" s="9"/>
      <c r="S805" s="9"/>
      <c r="T805" s="9"/>
      <c r="U805" s="9"/>
      <c r="V805" s="9"/>
      <c r="W805" s="9"/>
      <c r="X805" s="9"/>
      <c r="Y805" s="9"/>
      <c r="Z805" s="9"/>
      <c r="AA805" s="9"/>
    </row>
    <row r="806" spans="1:27" ht="15.75" customHeight="1" x14ac:dyDescent="0.25">
      <c r="A806" s="9"/>
      <c r="B806" s="9"/>
      <c r="C806" s="9"/>
      <c r="D806" s="9"/>
      <c r="E806" s="9"/>
      <c r="F806" s="9"/>
      <c r="G806" s="9"/>
      <c r="H806" s="9"/>
      <c r="I806" s="9"/>
      <c r="J806" s="9"/>
      <c r="K806" s="9"/>
      <c r="L806" s="22"/>
      <c r="M806" s="9"/>
      <c r="N806" s="9"/>
      <c r="O806" s="9"/>
      <c r="P806" s="9"/>
      <c r="Q806" s="9"/>
      <c r="R806" s="9"/>
      <c r="S806" s="9"/>
      <c r="T806" s="9"/>
      <c r="U806" s="9"/>
      <c r="V806" s="9"/>
      <c r="W806" s="9"/>
      <c r="X806" s="9"/>
      <c r="Y806" s="9"/>
      <c r="Z806" s="9"/>
      <c r="AA806" s="9"/>
    </row>
    <row r="807" spans="1:27" ht="15.75" customHeight="1" x14ac:dyDescent="0.25">
      <c r="A807" s="9"/>
      <c r="B807" s="9"/>
      <c r="C807" s="9"/>
      <c r="D807" s="9"/>
      <c r="E807" s="9"/>
      <c r="F807" s="9"/>
      <c r="G807" s="9"/>
      <c r="H807" s="9"/>
      <c r="I807" s="9"/>
      <c r="J807" s="9"/>
      <c r="K807" s="9"/>
      <c r="L807" s="22"/>
      <c r="M807" s="9"/>
      <c r="N807" s="9"/>
      <c r="O807" s="9"/>
      <c r="P807" s="9"/>
      <c r="Q807" s="9"/>
      <c r="R807" s="9"/>
      <c r="S807" s="9"/>
      <c r="T807" s="9"/>
      <c r="U807" s="9"/>
      <c r="V807" s="9"/>
      <c r="W807" s="9"/>
      <c r="X807" s="9"/>
      <c r="Y807" s="9"/>
      <c r="Z807" s="9"/>
      <c r="AA807" s="9"/>
    </row>
    <row r="808" spans="1:27" ht="15.75" customHeight="1" x14ac:dyDescent="0.25">
      <c r="A808" s="9"/>
      <c r="B808" s="9"/>
      <c r="C808" s="9"/>
      <c r="D808" s="9"/>
      <c r="E808" s="9"/>
      <c r="F808" s="9"/>
      <c r="G808" s="9"/>
      <c r="H808" s="9"/>
      <c r="I808" s="9"/>
      <c r="J808" s="9"/>
      <c r="K808" s="9"/>
      <c r="L808" s="22"/>
      <c r="M808" s="9"/>
      <c r="N808" s="9"/>
      <c r="O808" s="9"/>
      <c r="P808" s="9"/>
      <c r="Q808" s="9"/>
      <c r="R808" s="9"/>
      <c r="S808" s="9"/>
      <c r="T808" s="9"/>
      <c r="U808" s="9"/>
      <c r="V808" s="9"/>
      <c r="W808" s="9"/>
      <c r="X808" s="9"/>
      <c r="Y808" s="9"/>
      <c r="Z808" s="9"/>
      <c r="AA808" s="9"/>
    </row>
    <row r="809" spans="1:27" ht="15.75" customHeight="1" x14ac:dyDescent="0.25">
      <c r="A809" s="9"/>
      <c r="B809" s="9"/>
      <c r="C809" s="9"/>
      <c r="D809" s="9"/>
      <c r="E809" s="9"/>
      <c r="F809" s="9"/>
      <c r="G809" s="9"/>
      <c r="H809" s="9"/>
      <c r="I809" s="9"/>
      <c r="J809" s="9"/>
      <c r="K809" s="9"/>
      <c r="L809" s="22"/>
      <c r="M809" s="9"/>
      <c r="N809" s="9"/>
      <c r="O809" s="9"/>
      <c r="P809" s="9"/>
      <c r="Q809" s="9"/>
      <c r="R809" s="9"/>
      <c r="S809" s="9"/>
      <c r="T809" s="9"/>
      <c r="U809" s="9"/>
      <c r="V809" s="9"/>
      <c r="W809" s="9"/>
      <c r="X809" s="9"/>
      <c r="Y809" s="9"/>
      <c r="Z809" s="9"/>
      <c r="AA809" s="9"/>
    </row>
    <row r="810" spans="1:27" ht="15.75" customHeight="1" x14ac:dyDescent="0.25">
      <c r="A810" s="9"/>
      <c r="B810" s="9"/>
      <c r="C810" s="9"/>
      <c r="D810" s="9"/>
      <c r="E810" s="9"/>
      <c r="F810" s="9"/>
      <c r="G810" s="9"/>
      <c r="H810" s="9"/>
      <c r="I810" s="9"/>
      <c r="J810" s="9"/>
      <c r="K810" s="9"/>
      <c r="L810" s="22"/>
      <c r="M810" s="9"/>
      <c r="N810" s="9"/>
      <c r="O810" s="9"/>
      <c r="P810" s="9"/>
      <c r="Q810" s="9"/>
      <c r="R810" s="9"/>
      <c r="S810" s="9"/>
      <c r="T810" s="9"/>
      <c r="U810" s="9"/>
      <c r="V810" s="9"/>
      <c r="W810" s="9"/>
      <c r="X810" s="9"/>
      <c r="Y810" s="9"/>
      <c r="Z810" s="9"/>
      <c r="AA810" s="9"/>
    </row>
    <row r="811" spans="1:27" ht="15.75" customHeight="1" x14ac:dyDescent="0.25">
      <c r="A811" s="9"/>
      <c r="B811" s="9"/>
      <c r="C811" s="9"/>
      <c r="D811" s="9"/>
      <c r="E811" s="9"/>
      <c r="F811" s="9"/>
      <c r="G811" s="9"/>
      <c r="H811" s="9"/>
      <c r="I811" s="9"/>
      <c r="J811" s="9"/>
      <c r="K811" s="9"/>
      <c r="L811" s="22"/>
      <c r="M811" s="9"/>
      <c r="N811" s="9"/>
      <c r="O811" s="9"/>
      <c r="P811" s="9"/>
      <c r="Q811" s="9"/>
      <c r="R811" s="9"/>
      <c r="S811" s="9"/>
      <c r="T811" s="9"/>
      <c r="U811" s="9"/>
      <c r="V811" s="9"/>
      <c r="W811" s="9"/>
      <c r="X811" s="9"/>
      <c r="Y811" s="9"/>
      <c r="Z811" s="9"/>
      <c r="AA811" s="9"/>
    </row>
    <row r="812" spans="1:27" ht="15.75" customHeight="1" x14ac:dyDescent="0.25">
      <c r="A812" s="9"/>
      <c r="B812" s="9"/>
      <c r="C812" s="9"/>
      <c r="D812" s="9"/>
      <c r="E812" s="9"/>
      <c r="F812" s="9"/>
      <c r="G812" s="9"/>
      <c r="H812" s="9"/>
      <c r="I812" s="9"/>
      <c r="J812" s="9"/>
      <c r="K812" s="9"/>
      <c r="L812" s="22"/>
      <c r="M812" s="9"/>
      <c r="N812" s="9"/>
      <c r="O812" s="9"/>
      <c r="P812" s="9"/>
      <c r="Q812" s="9"/>
      <c r="R812" s="9"/>
      <c r="S812" s="9"/>
      <c r="T812" s="9"/>
      <c r="U812" s="9"/>
      <c r="V812" s="9"/>
      <c r="W812" s="9"/>
      <c r="X812" s="9"/>
      <c r="Y812" s="9"/>
      <c r="Z812" s="9"/>
      <c r="AA812" s="9"/>
    </row>
    <row r="813" spans="1:27" ht="15.75" customHeight="1" x14ac:dyDescent="0.25">
      <c r="A813" s="9"/>
      <c r="B813" s="9"/>
      <c r="C813" s="9"/>
      <c r="D813" s="9"/>
      <c r="E813" s="9"/>
      <c r="F813" s="9"/>
      <c r="G813" s="9"/>
      <c r="H813" s="9"/>
      <c r="I813" s="9"/>
      <c r="J813" s="9"/>
      <c r="K813" s="9"/>
      <c r="L813" s="22"/>
      <c r="M813" s="9"/>
      <c r="N813" s="9"/>
      <c r="O813" s="9"/>
      <c r="P813" s="9"/>
      <c r="Q813" s="9"/>
      <c r="R813" s="9"/>
      <c r="S813" s="9"/>
      <c r="T813" s="9"/>
      <c r="U813" s="9"/>
      <c r="V813" s="9"/>
      <c r="W813" s="9"/>
      <c r="X813" s="9"/>
      <c r="Y813" s="9"/>
      <c r="Z813" s="9"/>
      <c r="AA813" s="9"/>
    </row>
    <row r="814" spans="1:27" ht="15.75" customHeight="1" x14ac:dyDescent="0.25">
      <c r="A814" s="9"/>
      <c r="B814" s="9"/>
      <c r="C814" s="9"/>
      <c r="D814" s="9"/>
      <c r="E814" s="9"/>
      <c r="F814" s="9"/>
      <c r="G814" s="9"/>
      <c r="H814" s="9"/>
      <c r="I814" s="9"/>
      <c r="J814" s="9"/>
      <c r="K814" s="9"/>
      <c r="L814" s="22"/>
      <c r="M814" s="9"/>
      <c r="N814" s="9"/>
      <c r="O814" s="9"/>
      <c r="P814" s="9"/>
      <c r="Q814" s="9"/>
      <c r="R814" s="9"/>
      <c r="S814" s="9"/>
      <c r="T814" s="9"/>
      <c r="U814" s="9"/>
      <c r="V814" s="9"/>
      <c r="W814" s="9"/>
      <c r="X814" s="9"/>
      <c r="Y814" s="9"/>
      <c r="Z814" s="9"/>
      <c r="AA814" s="9"/>
    </row>
    <row r="815" spans="1:27" ht="15.75" customHeight="1" x14ac:dyDescent="0.25">
      <c r="A815" s="9"/>
      <c r="B815" s="9"/>
      <c r="C815" s="9"/>
      <c r="D815" s="9"/>
      <c r="E815" s="9"/>
      <c r="F815" s="9"/>
      <c r="G815" s="9"/>
      <c r="H815" s="9"/>
      <c r="I815" s="9"/>
      <c r="J815" s="9"/>
      <c r="K815" s="9"/>
      <c r="L815" s="22"/>
      <c r="M815" s="9"/>
      <c r="N815" s="9"/>
      <c r="O815" s="9"/>
      <c r="P815" s="9"/>
      <c r="Q815" s="9"/>
      <c r="R815" s="9"/>
      <c r="S815" s="9"/>
      <c r="T815" s="9"/>
      <c r="U815" s="9"/>
      <c r="V815" s="9"/>
      <c r="W815" s="9"/>
      <c r="X815" s="9"/>
      <c r="Y815" s="9"/>
      <c r="Z815" s="9"/>
      <c r="AA815" s="9"/>
    </row>
    <row r="816" spans="1:27" ht="15.75" customHeight="1" x14ac:dyDescent="0.25">
      <c r="A816" s="9"/>
      <c r="B816" s="9"/>
      <c r="C816" s="9"/>
      <c r="D816" s="9"/>
      <c r="E816" s="9"/>
      <c r="F816" s="9"/>
      <c r="G816" s="9"/>
      <c r="H816" s="9"/>
      <c r="I816" s="9"/>
      <c r="J816" s="9"/>
      <c r="K816" s="9"/>
      <c r="L816" s="22"/>
      <c r="M816" s="9"/>
      <c r="N816" s="9"/>
      <c r="O816" s="9"/>
      <c r="P816" s="9"/>
      <c r="Q816" s="9"/>
      <c r="R816" s="9"/>
      <c r="S816" s="9"/>
      <c r="T816" s="9"/>
      <c r="U816" s="9"/>
      <c r="V816" s="9"/>
      <c r="W816" s="9"/>
      <c r="X816" s="9"/>
      <c r="Y816" s="9"/>
      <c r="Z816" s="9"/>
      <c r="AA816" s="9"/>
    </row>
    <row r="817" spans="1:27" ht="15.75" customHeight="1" x14ac:dyDescent="0.25">
      <c r="A817" s="9"/>
      <c r="B817" s="9"/>
      <c r="C817" s="9"/>
      <c r="D817" s="9"/>
      <c r="E817" s="9"/>
      <c r="F817" s="9"/>
      <c r="G817" s="9"/>
      <c r="H817" s="9"/>
      <c r="I817" s="9"/>
      <c r="J817" s="9"/>
      <c r="K817" s="9"/>
      <c r="L817" s="22"/>
      <c r="M817" s="9"/>
      <c r="N817" s="9"/>
      <c r="O817" s="9"/>
      <c r="P817" s="9"/>
      <c r="Q817" s="9"/>
      <c r="R817" s="9"/>
      <c r="S817" s="9"/>
      <c r="T817" s="9"/>
      <c r="U817" s="9"/>
      <c r="V817" s="9"/>
      <c r="W817" s="9"/>
      <c r="X817" s="9"/>
      <c r="Y817" s="9"/>
      <c r="Z817" s="9"/>
      <c r="AA817" s="9"/>
    </row>
    <row r="818" spans="1:27" ht="15.75" customHeight="1" x14ac:dyDescent="0.25">
      <c r="A818" s="9"/>
      <c r="B818" s="9"/>
      <c r="C818" s="9"/>
      <c r="D818" s="9"/>
      <c r="E818" s="9"/>
      <c r="F818" s="9"/>
      <c r="G818" s="9"/>
      <c r="H818" s="9"/>
      <c r="I818" s="9"/>
      <c r="J818" s="9"/>
      <c r="K818" s="9"/>
      <c r="L818" s="22"/>
      <c r="M818" s="9"/>
      <c r="N818" s="9"/>
      <c r="O818" s="9"/>
      <c r="P818" s="9"/>
      <c r="Q818" s="9"/>
      <c r="R818" s="9"/>
      <c r="S818" s="9"/>
      <c r="T818" s="9"/>
      <c r="U818" s="9"/>
      <c r="V818" s="9"/>
      <c r="W818" s="9"/>
      <c r="X818" s="9"/>
      <c r="Y818" s="9"/>
      <c r="Z818" s="9"/>
      <c r="AA818" s="9"/>
    </row>
    <row r="819" spans="1:27" ht="15.75" customHeight="1" x14ac:dyDescent="0.25">
      <c r="A819" s="9"/>
      <c r="B819" s="9"/>
      <c r="C819" s="9"/>
      <c r="D819" s="9"/>
      <c r="E819" s="9"/>
      <c r="F819" s="9"/>
      <c r="G819" s="9"/>
      <c r="H819" s="9"/>
      <c r="I819" s="9"/>
      <c r="J819" s="9"/>
      <c r="K819" s="9"/>
      <c r="L819" s="22"/>
      <c r="M819" s="9"/>
      <c r="N819" s="9"/>
      <c r="O819" s="9"/>
      <c r="P819" s="9"/>
      <c r="Q819" s="9"/>
      <c r="R819" s="9"/>
      <c r="S819" s="9"/>
      <c r="T819" s="9"/>
      <c r="U819" s="9"/>
      <c r="V819" s="9"/>
      <c r="W819" s="9"/>
      <c r="X819" s="9"/>
      <c r="Y819" s="9"/>
      <c r="Z819" s="9"/>
      <c r="AA819" s="9"/>
    </row>
    <row r="820" spans="1:27" ht="15.75" customHeight="1" x14ac:dyDescent="0.25">
      <c r="A820" s="9"/>
      <c r="B820" s="9"/>
      <c r="C820" s="9"/>
      <c r="D820" s="9"/>
      <c r="E820" s="9"/>
      <c r="F820" s="9"/>
      <c r="G820" s="9"/>
      <c r="H820" s="9"/>
      <c r="I820" s="9"/>
      <c r="J820" s="9"/>
      <c r="K820" s="9"/>
      <c r="L820" s="22"/>
      <c r="M820" s="9"/>
      <c r="N820" s="9"/>
      <c r="O820" s="9"/>
      <c r="P820" s="9"/>
      <c r="Q820" s="9"/>
      <c r="R820" s="9"/>
      <c r="S820" s="9"/>
      <c r="T820" s="9"/>
      <c r="U820" s="9"/>
      <c r="V820" s="9"/>
      <c r="W820" s="9"/>
      <c r="X820" s="9"/>
      <c r="Y820" s="9"/>
      <c r="Z820" s="9"/>
      <c r="AA820" s="9"/>
    </row>
    <row r="821" spans="1:27" ht="15.75" customHeight="1" x14ac:dyDescent="0.25">
      <c r="A821" s="9"/>
      <c r="B821" s="9"/>
      <c r="C821" s="9"/>
      <c r="D821" s="9"/>
      <c r="E821" s="9"/>
      <c r="F821" s="9"/>
      <c r="G821" s="9"/>
      <c r="H821" s="9"/>
      <c r="I821" s="9"/>
      <c r="J821" s="9"/>
      <c r="K821" s="9"/>
      <c r="L821" s="22"/>
      <c r="M821" s="9"/>
      <c r="N821" s="9"/>
      <c r="O821" s="9"/>
      <c r="P821" s="9"/>
      <c r="Q821" s="9"/>
      <c r="R821" s="9"/>
      <c r="S821" s="9"/>
      <c r="T821" s="9"/>
      <c r="U821" s="9"/>
      <c r="V821" s="9"/>
      <c r="W821" s="9"/>
      <c r="X821" s="9"/>
      <c r="Y821" s="9"/>
      <c r="Z821" s="9"/>
      <c r="AA821" s="9"/>
    </row>
    <row r="822" spans="1:27" ht="15.75" customHeight="1" x14ac:dyDescent="0.25">
      <c r="A822" s="9"/>
      <c r="B822" s="9"/>
      <c r="C822" s="9"/>
      <c r="D822" s="9"/>
      <c r="E822" s="9"/>
      <c r="F822" s="9"/>
      <c r="G822" s="9"/>
      <c r="H822" s="9"/>
      <c r="I822" s="9"/>
      <c r="J822" s="9"/>
      <c r="K822" s="9"/>
      <c r="L822" s="22"/>
      <c r="M822" s="9"/>
      <c r="N822" s="9"/>
      <c r="O822" s="9"/>
      <c r="P822" s="9"/>
      <c r="Q822" s="9"/>
      <c r="R822" s="9"/>
      <c r="S822" s="9"/>
      <c r="T822" s="9"/>
      <c r="U822" s="9"/>
      <c r="V822" s="9"/>
      <c r="W822" s="9"/>
      <c r="X822" s="9"/>
      <c r="Y822" s="9"/>
      <c r="Z822" s="9"/>
      <c r="AA822" s="9"/>
    </row>
    <row r="823" spans="1:27" ht="15.75" customHeight="1" x14ac:dyDescent="0.25">
      <c r="A823" s="9"/>
      <c r="B823" s="9"/>
      <c r="C823" s="9"/>
      <c r="D823" s="9"/>
      <c r="E823" s="9"/>
      <c r="F823" s="9"/>
      <c r="G823" s="9"/>
      <c r="H823" s="9"/>
      <c r="I823" s="9"/>
      <c r="J823" s="9"/>
      <c r="K823" s="9"/>
      <c r="L823" s="22"/>
      <c r="M823" s="9"/>
      <c r="N823" s="9"/>
      <c r="O823" s="9"/>
      <c r="P823" s="9"/>
      <c r="Q823" s="9"/>
      <c r="R823" s="9"/>
      <c r="S823" s="9"/>
      <c r="T823" s="9"/>
      <c r="U823" s="9"/>
      <c r="V823" s="9"/>
      <c r="W823" s="9"/>
      <c r="X823" s="9"/>
      <c r="Y823" s="9"/>
      <c r="Z823" s="9"/>
      <c r="AA823" s="9"/>
    </row>
    <row r="824" spans="1:27" ht="15.75" customHeight="1" x14ac:dyDescent="0.25">
      <c r="A824" s="9"/>
      <c r="B824" s="9"/>
      <c r="C824" s="9"/>
      <c r="D824" s="9"/>
      <c r="E824" s="9"/>
      <c r="F824" s="9"/>
      <c r="G824" s="9"/>
      <c r="H824" s="9"/>
      <c r="I824" s="9"/>
      <c r="J824" s="9"/>
      <c r="K824" s="9"/>
      <c r="L824" s="22"/>
      <c r="M824" s="9"/>
      <c r="N824" s="9"/>
      <c r="O824" s="9"/>
      <c r="P824" s="9"/>
      <c r="Q824" s="9"/>
      <c r="R824" s="9"/>
      <c r="S824" s="9"/>
      <c r="T824" s="9"/>
      <c r="U824" s="9"/>
      <c r="V824" s="9"/>
      <c r="W824" s="9"/>
      <c r="X824" s="9"/>
      <c r="Y824" s="9"/>
      <c r="Z824" s="9"/>
      <c r="AA824" s="9"/>
    </row>
    <row r="825" spans="1:27" ht="15.75" customHeight="1" x14ac:dyDescent="0.25">
      <c r="A825" s="9"/>
      <c r="B825" s="9"/>
      <c r="C825" s="9"/>
      <c r="D825" s="9"/>
      <c r="E825" s="9"/>
      <c r="F825" s="9"/>
      <c r="G825" s="9"/>
      <c r="H825" s="9"/>
      <c r="I825" s="9"/>
      <c r="J825" s="9"/>
      <c r="K825" s="9"/>
      <c r="L825" s="22"/>
      <c r="M825" s="9"/>
      <c r="N825" s="9"/>
      <c r="O825" s="9"/>
      <c r="P825" s="9"/>
      <c r="Q825" s="9"/>
      <c r="R825" s="9"/>
      <c r="S825" s="9"/>
      <c r="T825" s="9"/>
      <c r="U825" s="9"/>
      <c r="V825" s="9"/>
      <c r="W825" s="9"/>
      <c r="X825" s="9"/>
      <c r="Y825" s="9"/>
      <c r="Z825" s="9"/>
      <c r="AA825" s="9"/>
    </row>
    <row r="826" spans="1:27" ht="15.75" customHeight="1" x14ac:dyDescent="0.25">
      <c r="A826" s="9"/>
      <c r="B826" s="9"/>
      <c r="C826" s="9"/>
      <c r="D826" s="9"/>
      <c r="E826" s="9"/>
      <c r="F826" s="9"/>
      <c r="G826" s="9"/>
      <c r="H826" s="9"/>
      <c r="I826" s="9"/>
      <c r="J826" s="9"/>
      <c r="K826" s="9"/>
      <c r="L826" s="22"/>
      <c r="M826" s="9"/>
      <c r="N826" s="9"/>
      <c r="O826" s="9"/>
      <c r="P826" s="9"/>
      <c r="Q826" s="9"/>
      <c r="R826" s="9"/>
      <c r="S826" s="9"/>
      <c r="T826" s="9"/>
      <c r="U826" s="9"/>
      <c r="V826" s="9"/>
      <c r="W826" s="9"/>
      <c r="X826" s="9"/>
      <c r="Y826" s="9"/>
      <c r="Z826" s="9"/>
      <c r="AA826" s="9"/>
    </row>
    <row r="827" spans="1:27" ht="15.75" customHeight="1" x14ac:dyDescent="0.25">
      <c r="A827" s="9"/>
      <c r="B827" s="9"/>
      <c r="C827" s="9"/>
      <c r="D827" s="9"/>
      <c r="E827" s="9"/>
      <c r="F827" s="9"/>
      <c r="G827" s="9"/>
      <c r="H827" s="9"/>
      <c r="I827" s="9"/>
      <c r="J827" s="9"/>
      <c r="K827" s="9"/>
      <c r="L827" s="22"/>
      <c r="M827" s="9"/>
      <c r="N827" s="9"/>
      <c r="O827" s="9"/>
      <c r="P827" s="9"/>
      <c r="Q827" s="9"/>
      <c r="R827" s="9"/>
      <c r="S827" s="9"/>
      <c r="T827" s="9"/>
      <c r="U827" s="9"/>
      <c r="V827" s="9"/>
      <c r="W827" s="9"/>
      <c r="X827" s="9"/>
      <c r="Y827" s="9"/>
      <c r="Z827" s="9"/>
      <c r="AA827" s="9"/>
    </row>
    <row r="828" spans="1:27" ht="15.75" customHeight="1" x14ac:dyDescent="0.25">
      <c r="A828" s="9"/>
      <c r="B828" s="9"/>
      <c r="C828" s="9"/>
      <c r="D828" s="9"/>
      <c r="E828" s="9"/>
      <c r="F828" s="9"/>
      <c r="G828" s="9"/>
      <c r="H828" s="9"/>
      <c r="I828" s="9"/>
      <c r="J828" s="9"/>
      <c r="K828" s="9"/>
      <c r="L828" s="22"/>
      <c r="M828" s="9"/>
      <c r="N828" s="9"/>
      <c r="O828" s="9"/>
      <c r="P828" s="9"/>
      <c r="Q828" s="9"/>
      <c r="R828" s="9"/>
      <c r="S828" s="9"/>
      <c r="T828" s="9"/>
      <c r="U828" s="9"/>
      <c r="V828" s="9"/>
      <c r="W828" s="9"/>
      <c r="X828" s="9"/>
      <c r="Y828" s="9"/>
      <c r="Z828" s="9"/>
      <c r="AA828" s="9"/>
    </row>
    <row r="829" spans="1:27" ht="15.75" customHeight="1" x14ac:dyDescent="0.25">
      <c r="A829" s="9"/>
      <c r="B829" s="9"/>
      <c r="C829" s="9"/>
      <c r="D829" s="9"/>
      <c r="E829" s="9"/>
      <c r="F829" s="9"/>
      <c r="G829" s="9"/>
      <c r="H829" s="9"/>
      <c r="I829" s="9"/>
      <c r="J829" s="9"/>
      <c r="K829" s="9"/>
      <c r="L829" s="22"/>
      <c r="M829" s="9"/>
      <c r="N829" s="9"/>
      <c r="O829" s="9"/>
      <c r="P829" s="9"/>
      <c r="Q829" s="9"/>
      <c r="R829" s="9"/>
      <c r="S829" s="9"/>
      <c r="T829" s="9"/>
      <c r="U829" s="9"/>
      <c r="V829" s="9"/>
      <c r="W829" s="9"/>
      <c r="X829" s="9"/>
      <c r="Y829" s="9"/>
      <c r="Z829" s="9"/>
      <c r="AA829" s="9"/>
    </row>
    <row r="830" spans="1:27" ht="15.75" customHeight="1" x14ac:dyDescent="0.25">
      <c r="A830" s="9"/>
      <c r="B830" s="9"/>
      <c r="C830" s="9"/>
      <c r="D830" s="9"/>
      <c r="E830" s="9"/>
      <c r="F830" s="9"/>
      <c r="G830" s="9"/>
      <c r="H830" s="9"/>
      <c r="I830" s="9"/>
      <c r="J830" s="9"/>
      <c r="K830" s="9"/>
      <c r="L830" s="22"/>
      <c r="M830" s="9"/>
      <c r="N830" s="9"/>
      <c r="O830" s="9"/>
      <c r="P830" s="9"/>
      <c r="Q830" s="9"/>
      <c r="R830" s="9"/>
      <c r="S830" s="9"/>
      <c r="T830" s="9"/>
      <c r="U830" s="9"/>
      <c r="V830" s="9"/>
      <c r="W830" s="9"/>
      <c r="X830" s="9"/>
      <c r="Y830" s="9"/>
      <c r="Z830" s="9"/>
      <c r="AA830" s="9"/>
    </row>
    <row r="831" spans="1:27" ht="15.75" customHeight="1" x14ac:dyDescent="0.25">
      <c r="A831" s="9"/>
      <c r="B831" s="9"/>
      <c r="C831" s="9"/>
      <c r="D831" s="9"/>
      <c r="E831" s="9"/>
      <c r="F831" s="9"/>
      <c r="G831" s="9"/>
      <c r="H831" s="9"/>
      <c r="I831" s="9"/>
      <c r="J831" s="9"/>
      <c r="K831" s="9"/>
      <c r="L831" s="22"/>
      <c r="M831" s="9"/>
      <c r="N831" s="9"/>
      <c r="O831" s="9"/>
      <c r="P831" s="9"/>
      <c r="Q831" s="9"/>
      <c r="R831" s="9"/>
      <c r="S831" s="9"/>
      <c r="T831" s="9"/>
      <c r="U831" s="9"/>
      <c r="V831" s="9"/>
      <c r="W831" s="9"/>
      <c r="X831" s="9"/>
      <c r="Y831" s="9"/>
      <c r="Z831" s="9"/>
      <c r="AA831" s="9"/>
    </row>
    <row r="832" spans="1:27" ht="15.75" customHeight="1" x14ac:dyDescent="0.25">
      <c r="A832" s="9"/>
      <c r="B832" s="9"/>
      <c r="C832" s="9"/>
      <c r="D832" s="9"/>
      <c r="E832" s="9"/>
      <c r="F832" s="9"/>
      <c r="G832" s="9"/>
      <c r="H832" s="9"/>
      <c r="I832" s="9"/>
      <c r="J832" s="9"/>
      <c r="K832" s="9"/>
      <c r="L832" s="22"/>
      <c r="M832" s="9"/>
      <c r="N832" s="9"/>
      <c r="O832" s="9"/>
      <c r="P832" s="9"/>
      <c r="Q832" s="9"/>
      <c r="R832" s="9"/>
      <c r="S832" s="9"/>
      <c r="T832" s="9"/>
      <c r="U832" s="9"/>
      <c r="V832" s="9"/>
      <c r="W832" s="9"/>
      <c r="X832" s="9"/>
      <c r="Y832" s="9"/>
      <c r="Z832" s="9"/>
      <c r="AA832" s="9"/>
    </row>
    <row r="833" spans="1:27" ht="15.75" customHeight="1" x14ac:dyDescent="0.25">
      <c r="A833" s="9"/>
      <c r="B833" s="9"/>
      <c r="C833" s="9"/>
      <c r="D833" s="9"/>
      <c r="E833" s="9"/>
      <c r="F833" s="9"/>
      <c r="G833" s="9"/>
      <c r="H833" s="9"/>
      <c r="I833" s="9"/>
      <c r="J833" s="9"/>
      <c r="K833" s="9"/>
      <c r="L833" s="22"/>
      <c r="M833" s="9"/>
      <c r="N833" s="9"/>
      <c r="O833" s="9"/>
      <c r="P833" s="9"/>
      <c r="Q833" s="9"/>
      <c r="R833" s="9"/>
      <c r="S833" s="9"/>
      <c r="T833" s="9"/>
      <c r="U833" s="9"/>
      <c r="V833" s="9"/>
      <c r="W833" s="9"/>
      <c r="X833" s="9"/>
      <c r="Y833" s="9"/>
      <c r="Z833" s="9"/>
      <c r="AA833" s="9"/>
    </row>
    <row r="834" spans="1:27" ht="15.75" customHeight="1" x14ac:dyDescent="0.25">
      <c r="A834" s="9"/>
      <c r="B834" s="9"/>
      <c r="C834" s="9"/>
      <c r="D834" s="9"/>
      <c r="E834" s="9"/>
      <c r="F834" s="9"/>
      <c r="G834" s="9"/>
      <c r="H834" s="9"/>
      <c r="I834" s="9"/>
      <c r="J834" s="9"/>
      <c r="K834" s="9"/>
      <c r="L834" s="22"/>
      <c r="M834" s="9"/>
      <c r="N834" s="9"/>
      <c r="O834" s="9"/>
      <c r="P834" s="9"/>
      <c r="Q834" s="9"/>
      <c r="R834" s="9"/>
      <c r="S834" s="9"/>
      <c r="T834" s="9"/>
      <c r="U834" s="9"/>
      <c r="V834" s="9"/>
      <c r="W834" s="9"/>
      <c r="X834" s="9"/>
      <c r="Y834" s="9"/>
      <c r="Z834" s="9"/>
      <c r="AA834" s="9"/>
    </row>
    <row r="835" spans="1:27" ht="15.75" customHeight="1" x14ac:dyDescent="0.25">
      <c r="A835" s="9"/>
      <c r="B835" s="9"/>
      <c r="C835" s="9"/>
      <c r="D835" s="9"/>
      <c r="E835" s="9"/>
      <c r="F835" s="9"/>
      <c r="G835" s="9"/>
      <c r="H835" s="9"/>
      <c r="I835" s="9"/>
      <c r="J835" s="9"/>
      <c r="K835" s="9"/>
      <c r="L835" s="22"/>
      <c r="M835" s="9"/>
      <c r="N835" s="9"/>
      <c r="O835" s="9"/>
      <c r="P835" s="9"/>
      <c r="Q835" s="9"/>
      <c r="R835" s="9"/>
      <c r="S835" s="9"/>
      <c r="T835" s="9"/>
      <c r="U835" s="9"/>
      <c r="V835" s="9"/>
      <c r="W835" s="9"/>
      <c r="X835" s="9"/>
      <c r="Y835" s="9"/>
      <c r="Z835" s="9"/>
      <c r="AA835" s="9"/>
    </row>
    <row r="836" spans="1:27" ht="15.75" customHeight="1" x14ac:dyDescent="0.25">
      <c r="A836" s="9"/>
      <c r="B836" s="9"/>
      <c r="C836" s="9"/>
      <c r="D836" s="9"/>
      <c r="E836" s="9"/>
      <c r="F836" s="9"/>
      <c r="G836" s="9"/>
      <c r="H836" s="9"/>
      <c r="I836" s="9"/>
      <c r="J836" s="9"/>
      <c r="K836" s="9"/>
      <c r="L836" s="22"/>
      <c r="M836" s="9"/>
      <c r="N836" s="9"/>
      <c r="O836" s="9"/>
      <c r="P836" s="9"/>
      <c r="Q836" s="9"/>
      <c r="R836" s="9"/>
      <c r="S836" s="9"/>
      <c r="T836" s="9"/>
      <c r="U836" s="9"/>
      <c r="V836" s="9"/>
      <c r="W836" s="9"/>
      <c r="X836" s="9"/>
      <c r="Y836" s="9"/>
      <c r="Z836" s="9"/>
      <c r="AA836" s="9"/>
    </row>
    <row r="837" spans="1:27" ht="15.75" customHeight="1" x14ac:dyDescent="0.25">
      <c r="A837" s="9"/>
      <c r="B837" s="9"/>
      <c r="C837" s="9"/>
      <c r="D837" s="9"/>
      <c r="E837" s="9"/>
      <c r="F837" s="9"/>
      <c r="G837" s="9"/>
      <c r="H837" s="9"/>
      <c r="I837" s="9"/>
      <c r="J837" s="9"/>
      <c r="K837" s="9"/>
      <c r="L837" s="22"/>
      <c r="M837" s="9"/>
      <c r="N837" s="9"/>
      <c r="O837" s="9"/>
      <c r="P837" s="9"/>
      <c r="Q837" s="9"/>
      <c r="R837" s="9"/>
      <c r="S837" s="9"/>
      <c r="T837" s="9"/>
      <c r="U837" s="9"/>
      <c r="V837" s="9"/>
      <c r="W837" s="9"/>
      <c r="X837" s="9"/>
      <c r="Y837" s="9"/>
      <c r="Z837" s="9"/>
      <c r="AA837" s="9"/>
    </row>
    <row r="838" spans="1:27" ht="15.75" customHeight="1" x14ac:dyDescent="0.25">
      <c r="A838" s="9"/>
      <c r="B838" s="9"/>
      <c r="C838" s="9"/>
      <c r="D838" s="9"/>
      <c r="E838" s="9"/>
      <c r="F838" s="9"/>
      <c r="G838" s="9"/>
      <c r="H838" s="9"/>
      <c r="I838" s="9"/>
      <c r="J838" s="9"/>
      <c r="K838" s="9"/>
      <c r="L838" s="22"/>
      <c r="M838" s="9"/>
      <c r="N838" s="9"/>
      <c r="O838" s="9"/>
      <c r="P838" s="9"/>
      <c r="Q838" s="9"/>
      <c r="R838" s="9"/>
      <c r="S838" s="9"/>
      <c r="T838" s="9"/>
      <c r="U838" s="9"/>
      <c r="V838" s="9"/>
      <c r="W838" s="9"/>
      <c r="X838" s="9"/>
      <c r="Y838" s="9"/>
      <c r="Z838" s="9"/>
      <c r="AA838" s="9"/>
    </row>
    <row r="839" spans="1:27" ht="15.75" customHeight="1" x14ac:dyDescent="0.25">
      <c r="A839" s="9"/>
      <c r="B839" s="9"/>
      <c r="C839" s="9"/>
      <c r="D839" s="9"/>
      <c r="E839" s="9"/>
      <c r="F839" s="9"/>
      <c r="G839" s="9"/>
      <c r="H839" s="9"/>
      <c r="I839" s="9"/>
      <c r="J839" s="9"/>
      <c r="K839" s="9"/>
      <c r="L839" s="22"/>
      <c r="M839" s="9"/>
      <c r="N839" s="9"/>
      <c r="O839" s="9"/>
      <c r="P839" s="9"/>
      <c r="Q839" s="9"/>
      <c r="R839" s="9"/>
      <c r="S839" s="9"/>
      <c r="T839" s="9"/>
      <c r="U839" s="9"/>
      <c r="V839" s="9"/>
      <c r="W839" s="9"/>
      <c r="X839" s="9"/>
      <c r="Y839" s="9"/>
      <c r="Z839" s="9"/>
      <c r="AA839" s="9"/>
    </row>
    <row r="840" spans="1:27" ht="15.75" customHeight="1" x14ac:dyDescent="0.25">
      <c r="A840" s="9"/>
      <c r="B840" s="9"/>
      <c r="C840" s="9"/>
      <c r="D840" s="9"/>
      <c r="E840" s="9"/>
      <c r="F840" s="9"/>
      <c r="G840" s="9"/>
      <c r="H840" s="9"/>
      <c r="I840" s="9"/>
      <c r="J840" s="9"/>
      <c r="K840" s="9"/>
      <c r="L840" s="22"/>
      <c r="M840" s="9"/>
      <c r="N840" s="9"/>
      <c r="O840" s="9"/>
      <c r="P840" s="9"/>
      <c r="Q840" s="9"/>
      <c r="R840" s="9"/>
      <c r="S840" s="9"/>
      <c r="T840" s="9"/>
      <c r="U840" s="9"/>
      <c r="V840" s="9"/>
      <c r="W840" s="9"/>
      <c r="X840" s="9"/>
      <c r="Y840" s="9"/>
      <c r="Z840" s="9"/>
      <c r="AA840" s="9"/>
    </row>
    <row r="841" spans="1:27" ht="15.75" customHeight="1" x14ac:dyDescent="0.25">
      <c r="A841" s="9"/>
      <c r="B841" s="9"/>
      <c r="C841" s="9"/>
      <c r="D841" s="9"/>
      <c r="E841" s="9"/>
      <c r="F841" s="9"/>
      <c r="G841" s="9"/>
      <c r="H841" s="9"/>
      <c r="I841" s="9"/>
      <c r="J841" s="9"/>
      <c r="K841" s="9"/>
      <c r="L841" s="22"/>
      <c r="M841" s="9"/>
      <c r="N841" s="9"/>
      <c r="O841" s="9"/>
      <c r="P841" s="9"/>
      <c r="Q841" s="9"/>
      <c r="R841" s="9"/>
      <c r="S841" s="9"/>
      <c r="T841" s="9"/>
      <c r="U841" s="9"/>
      <c r="V841" s="9"/>
      <c r="W841" s="9"/>
      <c r="X841" s="9"/>
      <c r="Y841" s="9"/>
      <c r="Z841" s="9"/>
      <c r="AA841" s="9"/>
    </row>
    <row r="842" spans="1:27" ht="15.75" customHeight="1" x14ac:dyDescent="0.25">
      <c r="A842" s="9"/>
      <c r="B842" s="9"/>
      <c r="C842" s="9"/>
      <c r="D842" s="9"/>
      <c r="E842" s="9"/>
      <c r="F842" s="9"/>
      <c r="G842" s="9"/>
      <c r="H842" s="9"/>
      <c r="I842" s="9"/>
      <c r="J842" s="9"/>
      <c r="K842" s="9"/>
      <c r="L842" s="22"/>
      <c r="M842" s="9"/>
      <c r="N842" s="9"/>
      <c r="O842" s="9"/>
      <c r="P842" s="9"/>
      <c r="Q842" s="9"/>
      <c r="R842" s="9"/>
      <c r="S842" s="9"/>
      <c r="T842" s="9"/>
      <c r="U842" s="9"/>
      <c r="V842" s="9"/>
      <c r="W842" s="9"/>
      <c r="X842" s="9"/>
      <c r="Y842" s="9"/>
      <c r="Z842" s="9"/>
      <c r="AA842" s="9"/>
    </row>
    <row r="843" spans="1:27" ht="15.75" customHeight="1" x14ac:dyDescent="0.25">
      <c r="A843" s="9"/>
      <c r="B843" s="9"/>
      <c r="C843" s="9"/>
      <c r="D843" s="9"/>
      <c r="E843" s="9"/>
      <c r="F843" s="9"/>
      <c r="G843" s="9"/>
      <c r="H843" s="9"/>
      <c r="I843" s="9"/>
      <c r="J843" s="9"/>
      <c r="K843" s="9"/>
      <c r="L843" s="22"/>
      <c r="M843" s="9"/>
      <c r="N843" s="9"/>
      <c r="O843" s="9"/>
      <c r="P843" s="9"/>
      <c r="Q843" s="9"/>
      <c r="R843" s="9"/>
      <c r="S843" s="9"/>
      <c r="T843" s="9"/>
      <c r="U843" s="9"/>
      <c r="V843" s="9"/>
      <c r="W843" s="9"/>
      <c r="X843" s="9"/>
      <c r="Y843" s="9"/>
      <c r="Z843" s="9"/>
      <c r="AA843" s="9"/>
    </row>
    <row r="844" spans="1:27" ht="15.75" customHeight="1" x14ac:dyDescent="0.25">
      <c r="A844" s="9"/>
      <c r="B844" s="9"/>
      <c r="C844" s="9"/>
      <c r="D844" s="9"/>
      <c r="E844" s="9"/>
      <c r="F844" s="9"/>
      <c r="G844" s="9"/>
      <c r="H844" s="9"/>
      <c r="I844" s="9"/>
      <c r="J844" s="9"/>
      <c r="K844" s="9"/>
      <c r="L844" s="22"/>
      <c r="M844" s="9"/>
      <c r="N844" s="9"/>
      <c r="O844" s="9"/>
      <c r="P844" s="9"/>
      <c r="Q844" s="9"/>
      <c r="R844" s="9"/>
      <c r="S844" s="9"/>
      <c r="T844" s="9"/>
      <c r="U844" s="9"/>
      <c r="V844" s="9"/>
      <c r="W844" s="9"/>
      <c r="X844" s="9"/>
      <c r="Y844" s="9"/>
      <c r="Z844" s="9"/>
      <c r="AA844" s="9"/>
    </row>
    <row r="845" spans="1:27" ht="15.75" customHeight="1" x14ac:dyDescent="0.25">
      <c r="A845" s="9"/>
      <c r="B845" s="9"/>
      <c r="C845" s="9"/>
      <c r="D845" s="9"/>
      <c r="E845" s="9"/>
      <c r="F845" s="9"/>
      <c r="G845" s="9"/>
      <c r="H845" s="9"/>
      <c r="I845" s="9"/>
      <c r="J845" s="9"/>
      <c r="K845" s="9"/>
      <c r="L845" s="22"/>
      <c r="M845" s="9"/>
      <c r="N845" s="9"/>
      <c r="O845" s="9"/>
      <c r="P845" s="9"/>
      <c r="Q845" s="9"/>
      <c r="R845" s="9"/>
      <c r="S845" s="9"/>
      <c r="T845" s="9"/>
      <c r="U845" s="9"/>
      <c r="V845" s="9"/>
      <c r="W845" s="9"/>
      <c r="X845" s="9"/>
      <c r="Y845" s="9"/>
      <c r="Z845" s="9"/>
      <c r="AA845" s="9"/>
    </row>
    <row r="846" spans="1:27" ht="15.75" customHeight="1" x14ac:dyDescent="0.25">
      <c r="A846" s="9"/>
      <c r="B846" s="9"/>
      <c r="C846" s="9"/>
      <c r="D846" s="9"/>
      <c r="E846" s="9"/>
      <c r="F846" s="9"/>
      <c r="G846" s="9"/>
      <c r="H846" s="9"/>
      <c r="I846" s="9"/>
      <c r="J846" s="9"/>
      <c r="K846" s="9"/>
      <c r="L846" s="22"/>
      <c r="M846" s="9"/>
      <c r="N846" s="9"/>
      <c r="O846" s="9"/>
      <c r="P846" s="9"/>
      <c r="Q846" s="9"/>
      <c r="R846" s="9"/>
      <c r="S846" s="9"/>
      <c r="T846" s="9"/>
      <c r="U846" s="9"/>
      <c r="V846" s="9"/>
      <c r="W846" s="9"/>
      <c r="X846" s="9"/>
      <c r="Y846" s="9"/>
      <c r="Z846" s="9"/>
      <c r="AA846" s="9"/>
    </row>
    <row r="847" spans="1:27" ht="15.75" customHeight="1" x14ac:dyDescent="0.25">
      <c r="A847" s="9"/>
      <c r="B847" s="9"/>
      <c r="C847" s="9"/>
      <c r="D847" s="9"/>
      <c r="E847" s="9"/>
      <c r="F847" s="9"/>
      <c r="G847" s="9"/>
      <c r="H847" s="9"/>
      <c r="I847" s="9"/>
      <c r="J847" s="9"/>
      <c r="K847" s="9"/>
      <c r="L847" s="22"/>
      <c r="M847" s="9"/>
      <c r="N847" s="9"/>
      <c r="O847" s="9"/>
      <c r="P847" s="9"/>
      <c r="Q847" s="9"/>
      <c r="R847" s="9"/>
      <c r="S847" s="9"/>
      <c r="T847" s="9"/>
      <c r="U847" s="9"/>
      <c r="V847" s="9"/>
      <c r="W847" s="9"/>
      <c r="X847" s="9"/>
      <c r="Y847" s="9"/>
      <c r="Z847" s="9"/>
      <c r="AA847" s="9"/>
    </row>
    <row r="848" spans="1:27" ht="15.75" customHeight="1" x14ac:dyDescent="0.25">
      <c r="A848" s="9"/>
      <c r="B848" s="9"/>
      <c r="C848" s="9"/>
      <c r="D848" s="9"/>
      <c r="E848" s="9"/>
      <c r="F848" s="9"/>
      <c r="G848" s="9"/>
      <c r="H848" s="9"/>
      <c r="I848" s="9"/>
      <c r="J848" s="9"/>
      <c r="K848" s="9"/>
      <c r="L848" s="22"/>
      <c r="M848" s="9"/>
      <c r="N848" s="9"/>
      <c r="O848" s="9"/>
      <c r="P848" s="9"/>
      <c r="Q848" s="9"/>
      <c r="R848" s="9"/>
      <c r="S848" s="9"/>
      <c r="T848" s="9"/>
      <c r="U848" s="9"/>
      <c r="V848" s="9"/>
      <c r="W848" s="9"/>
      <c r="X848" s="9"/>
      <c r="Y848" s="9"/>
      <c r="Z848" s="9"/>
      <c r="AA848" s="9"/>
    </row>
    <row r="849" spans="1:27" ht="15.75" customHeight="1" x14ac:dyDescent="0.25">
      <c r="A849" s="9"/>
      <c r="B849" s="9"/>
      <c r="C849" s="9"/>
      <c r="D849" s="9"/>
      <c r="E849" s="9"/>
      <c r="F849" s="9"/>
      <c r="G849" s="9"/>
      <c r="H849" s="9"/>
      <c r="I849" s="9"/>
      <c r="J849" s="9"/>
      <c r="K849" s="9"/>
      <c r="L849" s="22"/>
      <c r="M849" s="9"/>
      <c r="N849" s="9"/>
      <c r="O849" s="9"/>
      <c r="P849" s="9"/>
      <c r="Q849" s="9"/>
      <c r="R849" s="9"/>
      <c r="S849" s="9"/>
      <c r="T849" s="9"/>
      <c r="U849" s="9"/>
      <c r="V849" s="9"/>
      <c r="W849" s="9"/>
      <c r="X849" s="9"/>
      <c r="Y849" s="9"/>
      <c r="Z849" s="9"/>
      <c r="AA849" s="9"/>
    </row>
    <row r="850" spans="1:27" ht="15.75" customHeight="1" x14ac:dyDescent="0.25">
      <c r="A850" s="9"/>
      <c r="B850" s="9"/>
      <c r="C850" s="9"/>
      <c r="D850" s="9"/>
      <c r="E850" s="9"/>
      <c r="F850" s="9"/>
      <c r="G850" s="9"/>
      <c r="H850" s="9"/>
      <c r="I850" s="9"/>
      <c r="J850" s="9"/>
      <c r="K850" s="9"/>
      <c r="L850" s="22"/>
      <c r="M850" s="9"/>
      <c r="N850" s="9"/>
      <c r="O850" s="9"/>
      <c r="P850" s="9"/>
      <c r="Q850" s="9"/>
      <c r="R850" s="9"/>
      <c r="S850" s="9"/>
      <c r="T850" s="9"/>
      <c r="U850" s="9"/>
      <c r="V850" s="9"/>
      <c r="W850" s="9"/>
      <c r="X850" s="9"/>
      <c r="Y850" s="9"/>
      <c r="Z850" s="9"/>
      <c r="AA850" s="9"/>
    </row>
    <row r="851" spans="1:27" ht="15.75" customHeight="1" x14ac:dyDescent="0.25">
      <c r="A851" s="9"/>
      <c r="B851" s="9"/>
      <c r="C851" s="9"/>
      <c r="D851" s="9"/>
      <c r="E851" s="9"/>
      <c r="F851" s="9"/>
      <c r="G851" s="9"/>
      <c r="H851" s="9"/>
      <c r="I851" s="9"/>
      <c r="J851" s="9"/>
      <c r="K851" s="9"/>
      <c r="L851" s="22"/>
      <c r="M851" s="9"/>
      <c r="N851" s="9"/>
      <c r="O851" s="9"/>
      <c r="P851" s="9"/>
      <c r="Q851" s="9"/>
      <c r="R851" s="9"/>
      <c r="S851" s="9"/>
      <c r="T851" s="9"/>
      <c r="U851" s="9"/>
      <c r="V851" s="9"/>
      <c r="W851" s="9"/>
      <c r="X851" s="9"/>
      <c r="Y851" s="9"/>
      <c r="Z851" s="9"/>
      <c r="AA851" s="9"/>
    </row>
    <row r="852" spans="1:27" ht="15.75" customHeight="1" x14ac:dyDescent="0.25">
      <c r="A852" s="9"/>
      <c r="B852" s="9"/>
      <c r="C852" s="9"/>
      <c r="D852" s="9"/>
      <c r="E852" s="9"/>
      <c r="F852" s="9"/>
      <c r="G852" s="9"/>
      <c r="H852" s="9"/>
      <c r="I852" s="9"/>
      <c r="J852" s="9"/>
      <c r="K852" s="9"/>
      <c r="L852" s="22"/>
      <c r="M852" s="9"/>
      <c r="N852" s="9"/>
      <c r="O852" s="9"/>
      <c r="P852" s="9"/>
      <c r="Q852" s="9"/>
      <c r="R852" s="9"/>
      <c r="S852" s="9"/>
      <c r="T852" s="9"/>
      <c r="U852" s="9"/>
      <c r="V852" s="9"/>
      <c r="W852" s="9"/>
      <c r="X852" s="9"/>
      <c r="Y852" s="9"/>
      <c r="Z852" s="9"/>
      <c r="AA852" s="9"/>
    </row>
    <row r="853" spans="1:27" ht="15.75" customHeight="1" x14ac:dyDescent="0.25">
      <c r="A853" s="9"/>
      <c r="B853" s="9"/>
      <c r="C853" s="9"/>
      <c r="D853" s="9"/>
      <c r="E853" s="9"/>
      <c r="F853" s="9"/>
      <c r="G853" s="9"/>
      <c r="H853" s="9"/>
      <c r="I853" s="9"/>
      <c r="J853" s="9"/>
      <c r="K853" s="9"/>
      <c r="L853" s="22"/>
      <c r="M853" s="9"/>
      <c r="N853" s="9"/>
      <c r="O853" s="9"/>
      <c r="P853" s="9"/>
      <c r="Q853" s="9"/>
      <c r="R853" s="9"/>
      <c r="S853" s="9"/>
      <c r="T853" s="9"/>
      <c r="U853" s="9"/>
      <c r="V853" s="9"/>
      <c r="W853" s="9"/>
      <c r="X853" s="9"/>
      <c r="Y853" s="9"/>
      <c r="Z853" s="9"/>
      <c r="AA853" s="9"/>
    </row>
    <row r="854" spans="1:27" ht="15.75" customHeight="1" x14ac:dyDescent="0.25">
      <c r="A854" s="9"/>
      <c r="B854" s="9"/>
      <c r="C854" s="9"/>
      <c r="D854" s="9"/>
      <c r="E854" s="9"/>
      <c r="F854" s="9"/>
      <c r="G854" s="9"/>
      <c r="H854" s="9"/>
      <c r="I854" s="9"/>
      <c r="J854" s="9"/>
      <c r="K854" s="9"/>
      <c r="L854" s="22"/>
      <c r="M854" s="9"/>
      <c r="N854" s="9"/>
      <c r="O854" s="9"/>
      <c r="P854" s="9"/>
      <c r="Q854" s="9"/>
      <c r="R854" s="9"/>
      <c r="S854" s="9"/>
      <c r="T854" s="9"/>
      <c r="U854" s="9"/>
      <c r="V854" s="9"/>
      <c r="W854" s="9"/>
      <c r="X854" s="9"/>
      <c r="Y854" s="9"/>
      <c r="Z854" s="9"/>
      <c r="AA854" s="9"/>
    </row>
    <row r="855" spans="1:27" ht="15.75" customHeight="1" x14ac:dyDescent="0.25">
      <c r="A855" s="9"/>
      <c r="B855" s="9"/>
      <c r="C855" s="9"/>
      <c r="D855" s="9"/>
      <c r="E855" s="9"/>
      <c r="F855" s="9"/>
      <c r="G855" s="9"/>
      <c r="H855" s="9"/>
      <c r="I855" s="9"/>
      <c r="J855" s="9"/>
      <c r="K855" s="9"/>
      <c r="L855" s="22"/>
      <c r="M855" s="9"/>
      <c r="N855" s="9"/>
      <c r="O855" s="9"/>
      <c r="P855" s="9"/>
      <c r="Q855" s="9"/>
      <c r="R855" s="9"/>
      <c r="S855" s="9"/>
      <c r="T855" s="9"/>
      <c r="U855" s="9"/>
      <c r="V855" s="9"/>
      <c r="W855" s="9"/>
      <c r="X855" s="9"/>
      <c r="Y855" s="9"/>
      <c r="Z855" s="9"/>
      <c r="AA855" s="9"/>
    </row>
    <row r="856" spans="1:27" ht="15.75" customHeight="1" x14ac:dyDescent="0.25">
      <c r="A856" s="9"/>
      <c r="B856" s="9"/>
      <c r="C856" s="9"/>
      <c r="D856" s="9"/>
      <c r="E856" s="9"/>
      <c r="F856" s="9"/>
      <c r="G856" s="9"/>
      <c r="H856" s="9"/>
      <c r="I856" s="9"/>
      <c r="J856" s="9"/>
      <c r="K856" s="9"/>
      <c r="L856" s="22"/>
      <c r="M856" s="9"/>
      <c r="N856" s="9"/>
      <c r="O856" s="9"/>
      <c r="P856" s="9"/>
      <c r="Q856" s="9"/>
      <c r="R856" s="9"/>
      <c r="S856" s="9"/>
      <c r="T856" s="9"/>
      <c r="U856" s="9"/>
      <c r="V856" s="9"/>
      <c r="W856" s="9"/>
      <c r="X856" s="9"/>
      <c r="Y856" s="9"/>
      <c r="Z856" s="9"/>
      <c r="AA856" s="9"/>
    </row>
    <row r="857" spans="1:27" ht="15.75" customHeight="1" x14ac:dyDescent="0.25">
      <c r="A857" s="9"/>
      <c r="B857" s="9"/>
      <c r="C857" s="9"/>
      <c r="D857" s="9"/>
      <c r="E857" s="9"/>
      <c r="F857" s="9"/>
      <c r="G857" s="9"/>
      <c r="H857" s="9"/>
      <c r="I857" s="9"/>
      <c r="J857" s="9"/>
      <c r="K857" s="9"/>
      <c r="L857" s="22"/>
      <c r="M857" s="9"/>
      <c r="N857" s="9"/>
      <c r="O857" s="9"/>
      <c r="P857" s="9"/>
      <c r="Q857" s="9"/>
      <c r="R857" s="9"/>
      <c r="S857" s="9"/>
      <c r="T857" s="9"/>
      <c r="U857" s="9"/>
      <c r="V857" s="9"/>
      <c r="W857" s="9"/>
      <c r="X857" s="9"/>
      <c r="Y857" s="9"/>
      <c r="Z857" s="9"/>
      <c r="AA857" s="9"/>
    </row>
    <row r="858" spans="1:27" ht="15.75" customHeight="1" x14ac:dyDescent="0.25">
      <c r="A858" s="9"/>
      <c r="B858" s="9"/>
      <c r="C858" s="9"/>
      <c r="D858" s="9"/>
      <c r="E858" s="9"/>
      <c r="F858" s="9"/>
      <c r="G858" s="9"/>
      <c r="H858" s="9"/>
      <c r="I858" s="9"/>
      <c r="J858" s="9"/>
      <c r="K858" s="9"/>
      <c r="L858" s="22"/>
      <c r="M858" s="9"/>
      <c r="N858" s="9"/>
      <c r="O858" s="9"/>
      <c r="P858" s="9"/>
      <c r="Q858" s="9"/>
      <c r="R858" s="9"/>
      <c r="S858" s="9"/>
      <c r="T858" s="9"/>
      <c r="U858" s="9"/>
      <c r="V858" s="9"/>
      <c r="W858" s="9"/>
      <c r="X858" s="9"/>
      <c r="Y858" s="9"/>
      <c r="Z858" s="9"/>
      <c r="AA858" s="9"/>
    </row>
    <row r="859" spans="1:27" ht="15.75" customHeight="1" x14ac:dyDescent="0.25">
      <c r="A859" s="9"/>
      <c r="B859" s="9"/>
      <c r="C859" s="9"/>
      <c r="D859" s="9"/>
      <c r="E859" s="9"/>
      <c r="F859" s="9"/>
      <c r="G859" s="9"/>
      <c r="H859" s="9"/>
      <c r="I859" s="9"/>
      <c r="J859" s="9"/>
      <c r="K859" s="9"/>
      <c r="L859" s="22"/>
      <c r="M859" s="9"/>
      <c r="N859" s="9"/>
      <c r="O859" s="9"/>
      <c r="P859" s="9"/>
      <c r="Q859" s="9"/>
      <c r="R859" s="9"/>
      <c r="S859" s="9"/>
      <c r="T859" s="9"/>
      <c r="U859" s="9"/>
      <c r="V859" s="9"/>
      <c r="W859" s="9"/>
      <c r="X859" s="9"/>
      <c r="Y859" s="9"/>
      <c r="Z859" s="9"/>
      <c r="AA859" s="9"/>
    </row>
    <row r="860" spans="1:27" ht="15.75" customHeight="1" x14ac:dyDescent="0.25">
      <c r="A860" s="9"/>
      <c r="B860" s="9"/>
      <c r="C860" s="9"/>
      <c r="D860" s="9"/>
      <c r="E860" s="9"/>
      <c r="F860" s="9"/>
      <c r="G860" s="9"/>
      <c r="H860" s="9"/>
      <c r="I860" s="9"/>
      <c r="J860" s="9"/>
      <c r="K860" s="9"/>
      <c r="L860" s="22"/>
      <c r="M860" s="9"/>
      <c r="N860" s="9"/>
      <c r="O860" s="9"/>
      <c r="P860" s="9"/>
      <c r="Q860" s="9"/>
      <c r="R860" s="9"/>
      <c r="S860" s="9"/>
      <c r="T860" s="9"/>
      <c r="U860" s="9"/>
      <c r="V860" s="9"/>
      <c r="W860" s="9"/>
      <c r="X860" s="9"/>
      <c r="Y860" s="9"/>
      <c r="Z860" s="9"/>
      <c r="AA860" s="9"/>
    </row>
    <row r="861" spans="1:27" ht="15.75" customHeight="1" x14ac:dyDescent="0.25">
      <c r="A861" s="9"/>
      <c r="B861" s="9"/>
      <c r="C861" s="9"/>
      <c r="D861" s="9"/>
      <c r="E861" s="9"/>
      <c r="F861" s="9"/>
      <c r="G861" s="9"/>
      <c r="H861" s="9"/>
      <c r="I861" s="9"/>
      <c r="J861" s="9"/>
      <c r="K861" s="9"/>
      <c r="L861" s="22"/>
      <c r="M861" s="9"/>
      <c r="N861" s="9"/>
      <c r="O861" s="9"/>
      <c r="P861" s="9"/>
      <c r="Q861" s="9"/>
      <c r="R861" s="9"/>
      <c r="S861" s="9"/>
      <c r="T861" s="9"/>
      <c r="U861" s="9"/>
      <c r="V861" s="9"/>
      <c r="W861" s="9"/>
      <c r="X861" s="9"/>
      <c r="Y861" s="9"/>
      <c r="Z861" s="9"/>
      <c r="AA861" s="9"/>
    </row>
    <row r="862" spans="1:27" ht="15.75" customHeight="1" x14ac:dyDescent="0.25">
      <c r="A862" s="9"/>
      <c r="B862" s="9"/>
      <c r="C862" s="9"/>
      <c r="D862" s="9"/>
      <c r="E862" s="9"/>
      <c r="F862" s="9"/>
      <c r="G862" s="9"/>
      <c r="H862" s="9"/>
      <c r="I862" s="9"/>
      <c r="J862" s="9"/>
      <c r="K862" s="9"/>
      <c r="L862" s="22"/>
      <c r="M862" s="9"/>
      <c r="N862" s="9"/>
      <c r="O862" s="9"/>
      <c r="P862" s="9"/>
      <c r="Q862" s="9"/>
      <c r="R862" s="9"/>
      <c r="S862" s="9"/>
      <c r="T862" s="9"/>
      <c r="U862" s="9"/>
      <c r="V862" s="9"/>
      <c r="W862" s="9"/>
      <c r="X862" s="9"/>
      <c r="Y862" s="9"/>
      <c r="Z862" s="9"/>
      <c r="AA862" s="9"/>
    </row>
    <row r="863" spans="1:27" ht="15.75" customHeight="1" x14ac:dyDescent="0.25">
      <c r="A863" s="9"/>
      <c r="B863" s="9"/>
      <c r="C863" s="9"/>
      <c r="D863" s="9"/>
      <c r="E863" s="9"/>
      <c r="F863" s="9"/>
      <c r="G863" s="9"/>
      <c r="H863" s="9"/>
      <c r="I863" s="9"/>
      <c r="J863" s="9"/>
      <c r="K863" s="9"/>
      <c r="L863" s="22"/>
      <c r="M863" s="9"/>
      <c r="N863" s="9"/>
      <c r="O863" s="9"/>
      <c r="P863" s="9"/>
      <c r="Q863" s="9"/>
      <c r="R863" s="9"/>
      <c r="S863" s="9"/>
      <c r="T863" s="9"/>
      <c r="U863" s="9"/>
      <c r="V863" s="9"/>
      <c r="W863" s="9"/>
      <c r="X863" s="9"/>
      <c r="Y863" s="9"/>
      <c r="Z863" s="9"/>
      <c r="AA863" s="9"/>
    </row>
    <row r="864" spans="1:27" ht="15.75" customHeight="1" x14ac:dyDescent="0.25">
      <c r="A864" s="9"/>
      <c r="B864" s="9"/>
      <c r="C864" s="9"/>
      <c r="D864" s="9"/>
      <c r="E864" s="9"/>
      <c r="F864" s="9"/>
      <c r="G864" s="9"/>
      <c r="H864" s="9"/>
      <c r="I864" s="9"/>
      <c r="J864" s="9"/>
      <c r="K864" s="9"/>
      <c r="L864" s="22"/>
      <c r="M864" s="9"/>
      <c r="N864" s="9"/>
      <c r="O864" s="9"/>
      <c r="P864" s="9"/>
      <c r="Q864" s="9"/>
      <c r="R864" s="9"/>
      <c r="S864" s="9"/>
      <c r="T864" s="9"/>
      <c r="U864" s="9"/>
      <c r="V864" s="9"/>
      <c r="W864" s="9"/>
      <c r="X864" s="9"/>
      <c r="Y864" s="9"/>
      <c r="Z864" s="9"/>
      <c r="AA864" s="9"/>
    </row>
    <row r="865" spans="1:27" ht="15.75" customHeight="1" x14ac:dyDescent="0.25">
      <c r="A865" s="9"/>
      <c r="B865" s="9"/>
      <c r="C865" s="9"/>
      <c r="D865" s="9"/>
      <c r="E865" s="9"/>
      <c r="F865" s="9"/>
      <c r="G865" s="9"/>
      <c r="H865" s="9"/>
      <c r="I865" s="9"/>
      <c r="J865" s="9"/>
      <c r="K865" s="9"/>
      <c r="L865" s="22"/>
      <c r="M865" s="9"/>
      <c r="N865" s="9"/>
      <c r="O865" s="9"/>
      <c r="P865" s="9"/>
      <c r="Q865" s="9"/>
      <c r="R865" s="9"/>
      <c r="S865" s="9"/>
      <c r="T865" s="9"/>
      <c r="U865" s="9"/>
      <c r="V865" s="9"/>
      <c r="W865" s="9"/>
      <c r="X865" s="9"/>
      <c r="Y865" s="9"/>
      <c r="Z865" s="9"/>
      <c r="AA865" s="9"/>
    </row>
    <row r="866" spans="1:27" ht="15.75" customHeight="1" x14ac:dyDescent="0.25">
      <c r="A866" s="9"/>
      <c r="B866" s="9"/>
      <c r="C866" s="9"/>
      <c r="D866" s="9"/>
      <c r="E866" s="9"/>
      <c r="F866" s="9"/>
      <c r="G866" s="9"/>
      <c r="H866" s="9"/>
      <c r="I866" s="9"/>
      <c r="J866" s="9"/>
      <c r="K866" s="9"/>
      <c r="L866" s="22"/>
      <c r="M866" s="9"/>
      <c r="N866" s="9"/>
      <c r="O866" s="9"/>
      <c r="P866" s="9"/>
      <c r="Q866" s="9"/>
      <c r="R866" s="9"/>
      <c r="S866" s="9"/>
      <c r="T866" s="9"/>
      <c r="U866" s="9"/>
      <c r="V866" s="9"/>
      <c r="W866" s="9"/>
      <c r="X866" s="9"/>
      <c r="Y866" s="9"/>
      <c r="Z866" s="9"/>
      <c r="AA866" s="9"/>
    </row>
    <row r="867" spans="1:27" ht="15.75" customHeight="1" x14ac:dyDescent="0.25">
      <c r="A867" s="9"/>
      <c r="B867" s="9"/>
      <c r="C867" s="9"/>
      <c r="D867" s="9"/>
      <c r="E867" s="9"/>
      <c r="F867" s="9"/>
      <c r="G867" s="9"/>
      <c r="H867" s="9"/>
      <c r="I867" s="9"/>
      <c r="J867" s="9"/>
      <c r="K867" s="9"/>
      <c r="L867" s="22"/>
      <c r="M867" s="9"/>
      <c r="N867" s="9"/>
      <c r="O867" s="9"/>
      <c r="P867" s="9"/>
      <c r="Q867" s="9"/>
      <c r="R867" s="9"/>
      <c r="S867" s="9"/>
      <c r="T867" s="9"/>
      <c r="U867" s="9"/>
      <c r="V867" s="9"/>
      <c r="W867" s="9"/>
      <c r="X867" s="9"/>
      <c r="Y867" s="9"/>
      <c r="Z867" s="9"/>
      <c r="AA867" s="9"/>
    </row>
    <row r="868" spans="1:27" ht="15.75" customHeight="1" x14ac:dyDescent="0.25">
      <c r="A868" s="9"/>
      <c r="B868" s="9"/>
      <c r="C868" s="9"/>
      <c r="D868" s="9"/>
      <c r="E868" s="9"/>
      <c r="F868" s="9"/>
      <c r="G868" s="9"/>
      <c r="H868" s="9"/>
      <c r="I868" s="9"/>
      <c r="J868" s="9"/>
      <c r="K868" s="9"/>
      <c r="L868" s="22"/>
      <c r="M868" s="9"/>
      <c r="N868" s="9"/>
      <c r="O868" s="9"/>
      <c r="P868" s="9"/>
      <c r="Q868" s="9"/>
      <c r="R868" s="9"/>
      <c r="S868" s="9"/>
      <c r="T868" s="9"/>
      <c r="U868" s="9"/>
      <c r="V868" s="9"/>
      <c r="W868" s="9"/>
      <c r="X868" s="9"/>
      <c r="Y868" s="9"/>
      <c r="Z868" s="9"/>
      <c r="AA868" s="9"/>
    </row>
    <row r="869" spans="1:27" ht="15.75" customHeight="1" x14ac:dyDescent="0.25">
      <c r="A869" s="9"/>
      <c r="B869" s="9"/>
      <c r="C869" s="9"/>
      <c r="D869" s="9"/>
      <c r="E869" s="9"/>
      <c r="F869" s="9"/>
      <c r="G869" s="9"/>
      <c r="H869" s="9"/>
      <c r="I869" s="9"/>
      <c r="J869" s="9"/>
      <c r="K869" s="9"/>
      <c r="L869" s="22"/>
      <c r="M869" s="9"/>
      <c r="N869" s="9"/>
      <c r="O869" s="9"/>
      <c r="P869" s="9"/>
      <c r="Q869" s="9"/>
      <c r="R869" s="9"/>
      <c r="S869" s="9"/>
      <c r="T869" s="9"/>
      <c r="U869" s="9"/>
      <c r="V869" s="9"/>
      <c r="W869" s="9"/>
      <c r="X869" s="9"/>
      <c r="Y869" s="9"/>
      <c r="Z869" s="9"/>
      <c r="AA869" s="9"/>
    </row>
    <row r="870" spans="1:27" ht="15.75" customHeight="1" x14ac:dyDescent="0.25">
      <c r="A870" s="9"/>
      <c r="B870" s="9"/>
      <c r="C870" s="9"/>
      <c r="D870" s="9"/>
      <c r="E870" s="9"/>
      <c r="F870" s="9"/>
      <c r="G870" s="9"/>
      <c r="H870" s="9"/>
      <c r="I870" s="9"/>
      <c r="J870" s="9"/>
      <c r="K870" s="9"/>
      <c r="L870" s="22"/>
      <c r="M870" s="9"/>
      <c r="N870" s="9"/>
      <c r="O870" s="9"/>
      <c r="P870" s="9"/>
      <c r="Q870" s="9"/>
      <c r="R870" s="9"/>
      <c r="S870" s="9"/>
      <c r="T870" s="9"/>
      <c r="U870" s="9"/>
      <c r="V870" s="9"/>
      <c r="W870" s="9"/>
      <c r="X870" s="9"/>
      <c r="Y870" s="9"/>
      <c r="Z870" s="9"/>
      <c r="AA870" s="9"/>
    </row>
    <row r="871" spans="1:27" ht="15.75" customHeight="1" x14ac:dyDescent="0.25">
      <c r="A871" s="9"/>
      <c r="B871" s="9"/>
      <c r="C871" s="9"/>
      <c r="D871" s="9"/>
      <c r="E871" s="9"/>
      <c r="F871" s="9"/>
      <c r="G871" s="9"/>
      <c r="H871" s="9"/>
      <c r="I871" s="9"/>
      <c r="J871" s="9"/>
      <c r="K871" s="9"/>
      <c r="L871" s="22"/>
      <c r="M871" s="9"/>
      <c r="N871" s="9"/>
      <c r="O871" s="9"/>
      <c r="P871" s="9"/>
      <c r="Q871" s="9"/>
      <c r="R871" s="9"/>
      <c r="S871" s="9"/>
      <c r="T871" s="9"/>
      <c r="U871" s="9"/>
      <c r="V871" s="9"/>
      <c r="W871" s="9"/>
      <c r="X871" s="9"/>
      <c r="Y871" s="9"/>
      <c r="Z871" s="9"/>
      <c r="AA871" s="9"/>
    </row>
    <row r="872" spans="1:27" ht="15.75" customHeight="1" x14ac:dyDescent="0.25">
      <c r="A872" s="9"/>
      <c r="B872" s="9"/>
      <c r="C872" s="9"/>
      <c r="D872" s="9"/>
      <c r="E872" s="9"/>
      <c r="F872" s="9"/>
      <c r="G872" s="9"/>
      <c r="H872" s="9"/>
      <c r="I872" s="9"/>
      <c r="J872" s="9"/>
      <c r="K872" s="9"/>
      <c r="L872" s="22"/>
      <c r="M872" s="9"/>
      <c r="N872" s="9"/>
      <c r="O872" s="9"/>
      <c r="P872" s="9"/>
      <c r="Q872" s="9"/>
      <c r="R872" s="9"/>
      <c r="S872" s="9"/>
      <c r="T872" s="9"/>
      <c r="U872" s="9"/>
      <c r="V872" s="9"/>
      <c r="W872" s="9"/>
      <c r="X872" s="9"/>
      <c r="Y872" s="9"/>
      <c r="Z872" s="9"/>
      <c r="AA872" s="9"/>
    </row>
    <row r="873" spans="1:27" ht="15.75" customHeight="1" x14ac:dyDescent="0.25">
      <c r="A873" s="9"/>
      <c r="B873" s="9"/>
      <c r="C873" s="9"/>
      <c r="D873" s="9"/>
      <c r="E873" s="9"/>
      <c r="F873" s="9"/>
      <c r="G873" s="9"/>
      <c r="H873" s="9"/>
      <c r="I873" s="9"/>
      <c r="J873" s="9"/>
      <c r="K873" s="9"/>
      <c r="L873" s="22"/>
      <c r="M873" s="9"/>
      <c r="N873" s="9"/>
      <c r="O873" s="9"/>
      <c r="P873" s="9"/>
      <c r="Q873" s="9"/>
      <c r="R873" s="9"/>
      <c r="S873" s="9"/>
      <c r="T873" s="9"/>
      <c r="U873" s="9"/>
      <c r="V873" s="9"/>
      <c r="W873" s="9"/>
      <c r="X873" s="9"/>
      <c r="Y873" s="9"/>
      <c r="Z873" s="9"/>
      <c r="AA873" s="9"/>
    </row>
    <row r="874" spans="1:27" ht="15.75" customHeight="1" x14ac:dyDescent="0.25">
      <c r="A874" s="9"/>
      <c r="B874" s="9"/>
      <c r="C874" s="9"/>
      <c r="D874" s="9"/>
      <c r="E874" s="9"/>
      <c r="F874" s="9"/>
      <c r="G874" s="9"/>
      <c r="H874" s="9"/>
      <c r="I874" s="9"/>
      <c r="J874" s="9"/>
      <c r="K874" s="9"/>
      <c r="L874" s="22"/>
      <c r="M874" s="9"/>
      <c r="N874" s="9"/>
      <c r="O874" s="9"/>
      <c r="P874" s="9"/>
      <c r="Q874" s="9"/>
      <c r="R874" s="9"/>
      <c r="S874" s="9"/>
      <c r="T874" s="9"/>
      <c r="U874" s="9"/>
      <c r="V874" s="9"/>
      <c r="W874" s="9"/>
      <c r="X874" s="9"/>
      <c r="Y874" s="9"/>
      <c r="Z874" s="9"/>
      <c r="AA874" s="9"/>
    </row>
    <row r="875" spans="1:27" ht="15.75" customHeight="1" x14ac:dyDescent="0.25">
      <c r="A875" s="9"/>
      <c r="B875" s="9"/>
      <c r="C875" s="9"/>
      <c r="D875" s="9"/>
      <c r="E875" s="9"/>
      <c r="F875" s="9"/>
      <c r="G875" s="9"/>
      <c r="H875" s="9"/>
      <c r="I875" s="9"/>
      <c r="J875" s="9"/>
      <c r="K875" s="9"/>
      <c r="L875" s="22"/>
      <c r="M875" s="9"/>
      <c r="N875" s="9"/>
      <c r="O875" s="9"/>
      <c r="P875" s="9"/>
      <c r="Q875" s="9"/>
      <c r="R875" s="9"/>
      <c r="S875" s="9"/>
      <c r="T875" s="9"/>
      <c r="U875" s="9"/>
      <c r="V875" s="9"/>
      <c r="W875" s="9"/>
      <c r="X875" s="9"/>
      <c r="Y875" s="9"/>
      <c r="Z875" s="9"/>
      <c r="AA875" s="9"/>
    </row>
    <row r="876" spans="1:27" ht="15.75" customHeight="1" x14ac:dyDescent="0.25">
      <c r="A876" s="9"/>
      <c r="B876" s="9"/>
      <c r="C876" s="9"/>
      <c r="D876" s="9"/>
      <c r="E876" s="9"/>
      <c r="F876" s="9"/>
      <c r="G876" s="9"/>
      <c r="H876" s="9"/>
      <c r="I876" s="9"/>
      <c r="J876" s="9"/>
      <c r="K876" s="9"/>
      <c r="L876" s="22"/>
      <c r="M876" s="9"/>
      <c r="N876" s="9"/>
      <c r="O876" s="9"/>
      <c r="P876" s="9"/>
      <c r="Q876" s="9"/>
      <c r="R876" s="9"/>
      <c r="S876" s="9"/>
      <c r="T876" s="9"/>
      <c r="U876" s="9"/>
      <c r="V876" s="9"/>
      <c r="W876" s="9"/>
      <c r="X876" s="9"/>
      <c r="Y876" s="9"/>
      <c r="Z876" s="9"/>
      <c r="AA876" s="9"/>
    </row>
    <row r="877" spans="1:27" ht="15.75" customHeight="1" x14ac:dyDescent="0.25">
      <c r="A877" s="9"/>
      <c r="B877" s="9"/>
      <c r="C877" s="9"/>
      <c r="D877" s="9"/>
      <c r="E877" s="9"/>
      <c r="F877" s="9"/>
      <c r="G877" s="9"/>
      <c r="H877" s="9"/>
      <c r="I877" s="9"/>
      <c r="J877" s="9"/>
      <c r="K877" s="9"/>
      <c r="L877" s="22"/>
      <c r="M877" s="9"/>
      <c r="N877" s="9"/>
      <c r="O877" s="9"/>
      <c r="P877" s="9"/>
      <c r="Q877" s="9"/>
      <c r="R877" s="9"/>
      <c r="S877" s="9"/>
      <c r="T877" s="9"/>
      <c r="U877" s="9"/>
      <c r="V877" s="9"/>
      <c r="W877" s="9"/>
      <c r="X877" s="9"/>
      <c r="Y877" s="9"/>
      <c r="Z877" s="9"/>
      <c r="AA877" s="9"/>
    </row>
    <row r="878" spans="1:27" ht="15.75" customHeight="1" x14ac:dyDescent="0.25">
      <c r="A878" s="9"/>
      <c r="B878" s="9"/>
      <c r="C878" s="9"/>
      <c r="D878" s="9"/>
      <c r="E878" s="9"/>
      <c r="F878" s="9"/>
      <c r="G878" s="9"/>
      <c r="H878" s="9"/>
      <c r="I878" s="9"/>
      <c r="J878" s="9"/>
      <c r="K878" s="9"/>
      <c r="L878" s="22"/>
      <c r="M878" s="9"/>
      <c r="N878" s="9"/>
      <c r="O878" s="9"/>
      <c r="P878" s="9"/>
      <c r="Q878" s="9"/>
      <c r="R878" s="9"/>
      <c r="S878" s="9"/>
      <c r="T878" s="9"/>
      <c r="U878" s="9"/>
      <c r="V878" s="9"/>
      <c r="W878" s="9"/>
      <c r="X878" s="9"/>
      <c r="Y878" s="9"/>
      <c r="Z878" s="9"/>
      <c r="AA878" s="9"/>
    </row>
    <row r="879" spans="1:27" ht="15.75" customHeight="1" x14ac:dyDescent="0.25">
      <c r="A879" s="9"/>
      <c r="B879" s="9"/>
      <c r="C879" s="9"/>
      <c r="D879" s="9"/>
      <c r="E879" s="9"/>
      <c r="F879" s="9"/>
      <c r="G879" s="9"/>
      <c r="H879" s="9"/>
      <c r="I879" s="9"/>
      <c r="J879" s="9"/>
      <c r="K879" s="9"/>
      <c r="L879" s="22"/>
      <c r="M879" s="9"/>
      <c r="N879" s="9"/>
      <c r="O879" s="9"/>
      <c r="P879" s="9"/>
      <c r="Q879" s="9"/>
      <c r="R879" s="9"/>
      <c r="S879" s="9"/>
      <c r="T879" s="9"/>
      <c r="U879" s="9"/>
      <c r="V879" s="9"/>
      <c r="W879" s="9"/>
      <c r="X879" s="9"/>
      <c r="Y879" s="9"/>
      <c r="Z879" s="9"/>
      <c r="AA879" s="9"/>
    </row>
    <row r="880" spans="1:27" ht="15.75" customHeight="1" x14ac:dyDescent="0.25">
      <c r="A880" s="9"/>
      <c r="B880" s="9"/>
      <c r="C880" s="9"/>
      <c r="D880" s="9"/>
      <c r="E880" s="9"/>
      <c r="F880" s="9"/>
      <c r="G880" s="9"/>
      <c r="H880" s="9"/>
      <c r="I880" s="9"/>
      <c r="J880" s="9"/>
      <c r="K880" s="9"/>
      <c r="L880" s="22"/>
      <c r="M880" s="9"/>
      <c r="N880" s="9"/>
      <c r="O880" s="9"/>
      <c r="P880" s="9"/>
      <c r="Q880" s="9"/>
      <c r="R880" s="9"/>
      <c r="S880" s="9"/>
      <c r="T880" s="9"/>
      <c r="U880" s="9"/>
      <c r="V880" s="9"/>
      <c r="W880" s="9"/>
      <c r="X880" s="9"/>
      <c r="Y880" s="9"/>
      <c r="Z880" s="9"/>
      <c r="AA880" s="9"/>
    </row>
    <row r="881" spans="1:27" ht="15.75" customHeight="1" x14ac:dyDescent="0.25">
      <c r="A881" s="9"/>
      <c r="B881" s="9"/>
      <c r="C881" s="9"/>
      <c r="D881" s="9"/>
      <c r="E881" s="9"/>
      <c r="F881" s="9"/>
      <c r="G881" s="9"/>
      <c r="H881" s="9"/>
      <c r="I881" s="9"/>
      <c r="J881" s="9"/>
      <c r="K881" s="9"/>
      <c r="L881" s="22"/>
      <c r="M881" s="9"/>
      <c r="N881" s="9"/>
      <c r="O881" s="9"/>
      <c r="P881" s="9"/>
      <c r="Q881" s="9"/>
      <c r="R881" s="9"/>
      <c r="S881" s="9"/>
      <c r="T881" s="9"/>
      <c r="U881" s="9"/>
      <c r="V881" s="9"/>
      <c r="W881" s="9"/>
      <c r="X881" s="9"/>
      <c r="Y881" s="9"/>
      <c r="Z881" s="9"/>
      <c r="AA881" s="9"/>
    </row>
    <row r="882" spans="1:27" ht="15.75" customHeight="1" x14ac:dyDescent="0.25">
      <c r="A882" s="9"/>
      <c r="B882" s="9"/>
      <c r="C882" s="9"/>
      <c r="D882" s="9"/>
      <c r="E882" s="9"/>
      <c r="F882" s="9"/>
      <c r="G882" s="9"/>
      <c r="H882" s="9"/>
      <c r="I882" s="9"/>
      <c r="J882" s="9"/>
      <c r="K882" s="9"/>
      <c r="L882" s="22"/>
      <c r="M882" s="9"/>
      <c r="N882" s="9"/>
      <c r="O882" s="9"/>
      <c r="P882" s="9"/>
      <c r="Q882" s="9"/>
      <c r="R882" s="9"/>
      <c r="S882" s="9"/>
      <c r="T882" s="9"/>
      <c r="U882" s="9"/>
      <c r="V882" s="9"/>
      <c r="W882" s="9"/>
      <c r="X882" s="9"/>
      <c r="Y882" s="9"/>
      <c r="Z882" s="9"/>
      <c r="AA882" s="9"/>
    </row>
    <row r="883" spans="1:27" ht="15.75" customHeight="1" x14ac:dyDescent="0.25">
      <c r="A883" s="9"/>
      <c r="B883" s="9"/>
      <c r="C883" s="9"/>
      <c r="D883" s="9"/>
      <c r="E883" s="9"/>
      <c r="F883" s="9"/>
      <c r="G883" s="9"/>
      <c r="H883" s="9"/>
      <c r="I883" s="9"/>
      <c r="J883" s="9"/>
      <c r="K883" s="9"/>
      <c r="L883" s="22"/>
      <c r="M883" s="9"/>
      <c r="N883" s="9"/>
      <c r="O883" s="9"/>
      <c r="P883" s="9"/>
      <c r="Q883" s="9"/>
      <c r="R883" s="9"/>
      <c r="S883" s="9"/>
      <c r="T883" s="9"/>
      <c r="U883" s="9"/>
      <c r="V883" s="9"/>
      <c r="W883" s="9"/>
      <c r="X883" s="9"/>
      <c r="Y883" s="9"/>
      <c r="Z883" s="9"/>
      <c r="AA883" s="9"/>
    </row>
    <row r="884" spans="1:27" ht="15.75" customHeight="1" x14ac:dyDescent="0.25">
      <c r="A884" s="9"/>
      <c r="B884" s="9"/>
      <c r="C884" s="9"/>
      <c r="D884" s="9"/>
      <c r="E884" s="9"/>
      <c r="F884" s="9"/>
      <c r="G884" s="9"/>
      <c r="H884" s="9"/>
      <c r="I884" s="9"/>
      <c r="J884" s="9"/>
      <c r="K884" s="9"/>
      <c r="L884" s="22"/>
      <c r="M884" s="9"/>
      <c r="N884" s="9"/>
      <c r="O884" s="9"/>
      <c r="P884" s="9"/>
      <c r="Q884" s="9"/>
      <c r="R884" s="9"/>
      <c r="S884" s="9"/>
      <c r="T884" s="9"/>
      <c r="U884" s="9"/>
      <c r="V884" s="9"/>
      <c r="W884" s="9"/>
      <c r="X884" s="9"/>
      <c r="Y884" s="9"/>
      <c r="Z884" s="9"/>
      <c r="AA884" s="9"/>
    </row>
    <row r="885" spans="1:27" ht="15.75" customHeight="1" x14ac:dyDescent="0.25">
      <c r="A885" s="9"/>
      <c r="B885" s="9"/>
      <c r="C885" s="9"/>
      <c r="D885" s="9"/>
      <c r="E885" s="9"/>
      <c r="F885" s="9"/>
      <c r="G885" s="9"/>
      <c r="H885" s="9"/>
      <c r="I885" s="9"/>
      <c r="J885" s="9"/>
      <c r="K885" s="9"/>
      <c r="L885" s="22"/>
      <c r="M885" s="9"/>
      <c r="N885" s="9"/>
      <c r="O885" s="9"/>
      <c r="P885" s="9"/>
      <c r="Q885" s="9"/>
      <c r="R885" s="9"/>
      <c r="S885" s="9"/>
      <c r="T885" s="9"/>
      <c r="U885" s="9"/>
      <c r="V885" s="9"/>
      <c r="W885" s="9"/>
      <c r="X885" s="9"/>
      <c r="Y885" s="9"/>
      <c r="Z885" s="9"/>
      <c r="AA885" s="9"/>
    </row>
    <row r="886" spans="1:27" ht="15.75" customHeight="1" x14ac:dyDescent="0.25">
      <c r="A886" s="9"/>
      <c r="B886" s="9"/>
      <c r="C886" s="9"/>
      <c r="D886" s="9"/>
      <c r="E886" s="9"/>
      <c r="F886" s="9"/>
      <c r="G886" s="9"/>
      <c r="H886" s="9"/>
      <c r="I886" s="9"/>
      <c r="J886" s="9"/>
      <c r="K886" s="9"/>
      <c r="L886" s="22"/>
      <c r="M886" s="9"/>
      <c r="N886" s="9"/>
      <c r="O886" s="9"/>
      <c r="P886" s="9"/>
      <c r="Q886" s="9"/>
      <c r="R886" s="9"/>
      <c r="S886" s="9"/>
      <c r="T886" s="9"/>
      <c r="U886" s="9"/>
      <c r="V886" s="9"/>
      <c r="W886" s="9"/>
      <c r="X886" s="9"/>
      <c r="Y886" s="9"/>
      <c r="Z886" s="9"/>
      <c r="AA886" s="9"/>
    </row>
    <row r="887" spans="1:27" ht="15.75" customHeight="1" x14ac:dyDescent="0.25">
      <c r="A887" s="9"/>
      <c r="B887" s="9"/>
      <c r="C887" s="9"/>
      <c r="D887" s="9"/>
      <c r="E887" s="9"/>
      <c r="F887" s="9"/>
      <c r="G887" s="9"/>
      <c r="H887" s="9"/>
      <c r="I887" s="9"/>
      <c r="J887" s="9"/>
      <c r="K887" s="9"/>
      <c r="L887" s="22"/>
      <c r="M887" s="9"/>
      <c r="N887" s="9"/>
      <c r="O887" s="9"/>
      <c r="P887" s="9"/>
      <c r="Q887" s="9"/>
      <c r="R887" s="9"/>
      <c r="S887" s="9"/>
      <c r="T887" s="9"/>
      <c r="U887" s="9"/>
      <c r="V887" s="9"/>
      <c r="W887" s="9"/>
      <c r="X887" s="9"/>
      <c r="Y887" s="9"/>
      <c r="Z887" s="9"/>
      <c r="AA887" s="9"/>
    </row>
    <row r="888" spans="1:27" ht="15.75" customHeight="1" x14ac:dyDescent="0.25">
      <c r="A888" s="9"/>
      <c r="B888" s="9"/>
      <c r="C888" s="9"/>
      <c r="D888" s="9"/>
      <c r="E888" s="9"/>
      <c r="F888" s="9"/>
      <c r="G888" s="9"/>
      <c r="H888" s="9"/>
      <c r="I888" s="9"/>
      <c r="J888" s="9"/>
      <c r="K888" s="9"/>
      <c r="L888" s="22"/>
      <c r="M888" s="9"/>
      <c r="N888" s="9"/>
      <c r="O888" s="9"/>
      <c r="P888" s="9"/>
      <c r="Q888" s="9"/>
      <c r="R888" s="9"/>
      <c r="S888" s="9"/>
      <c r="T888" s="9"/>
      <c r="U888" s="9"/>
      <c r="V888" s="9"/>
      <c r="W888" s="9"/>
      <c r="X888" s="9"/>
      <c r="Y888" s="9"/>
      <c r="Z888" s="9"/>
      <c r="AA888" s="9"/>
    </row>
    <row r="889" spans="1:27" ht="15.75" customHeight="1" x14ac:dyDescent="0.25">
      <c r="A889" s="9"/>
      <c r="B889" s="9"/>
      <c r="C889" s="9"/>
      <c r="D889" s="9"/>
      <c r="E889" s="9"/>
      <c r="F889" s="9"/>
      <c r="G889" s="9"/>
      <c r="H889" s="9"/>
      <c r="I889" s="9"/>
      <c r="J889" s="9"/>
      <c r="K889" s="9"/>
      <c r="L889" s="22"/>
      <c r="M889" s="9"/>
      <c r="N889" s="9"/>
      <c r="O889" s="9"/>
      <c r="P889" s="9"/>
      <c r="Q889" s="9"/>
      <c r="R889" s="9"/>
      <c r="S889" s="9"/>
      <c r="T889" s="9"/>
      <c r="U889" s="9"/>
      <c r="V889" s="9"/>
      <c r="W889" s="9"/>
      <c r="X889" s="9"/>
      <c r="Y889" s="9"/>
      <c r="Z889" s="9"/>
      <c r="AA889" s="9"/>
    </row>
    <row r="890" spans="1:27" ht="15.75" customHeight="1" x14ac:dyDescent="0.25">
      <c r="A890" s="9"/>
      <c r="B890" s="9"/>
      <c r="C890" s="9"/>
      <c r="D890" s="9"/>
      <c r="E890" s="9"/>
      <c r="F890" s="9"/>
      <c r="G890" s="9"/>
      <c r="H890" s="9"/>
      <c r="I890" s="9"/>
      <c r="J890" s="9"/>
      <c r="K890" s="9"/>
      <c r="L890" s="22"/>
      <c r="M890" s="9"/>
      <c r="N890" s="9"/>
      <c r="O890" s="9"/>
      <c r="P890" s="9"/>
      <c r="Q890" s="9"/>
      <c r="R890" s="9"/>
      <c r="S890" s="9"/>
      <c r="T890" s="9"/>
      <c r="U890" s="9"/>
      <c r="V890" s="9"/>
      <c r="W890" s="9"/>
      <c r="X890" s="9"/>
      <c r="Y890" s="9"/>
      <c r="Z890" s="9"/>
      <c r="AA890" s="9"/>
    </row>
    <row r="891" spans="1:27" ht="15.75" customHeight="1" x14ac:dyDescent="0.25">
      <c r="A891" s="9"/>
      <c r="B891" s="9"/>
      <c r="C891" s="9"/>
      <c r="D891" s="9"/>
      <c r="E891" s="9"/>
      <c r="F891" s="9"/>
      <c r="G891" s="9"/>
      <c r="H891" s="9"/>
      <c r="I891" s="9"/>
      <c r="J891" s="9"/>
      <c r="K891" s="9"/>
      <c r="L891" s="22"/>
      <c r="M891" s="9"/>
      <c r="N891" s="9"/>
      <c r="O891" s="9"/>
      <c r="P891" s="9"/>
      <c r="Q891" s="9"/>
      <c r="R891" s="9"/>
      <c r="S891" s="9"/>
      <c r="T891" s="9"/>
      <c r="U891" s="9"/>
      <c r="V891" s="9"/>
      <c r="W891" s="9"/>
      <c r="X891" s="9"/>
      <c r="Y891" s="9"/>
      <c r="Z891" s="9"/>
      <c r="AA891" s="9"/>
    </row>
    <row r="892" spans="1:27" ht="15.75" customHeight="1" x14ac:dyDescent="0.25">
      <c r="A892" s="9"/>
      <c r="B892" s="9"/>
      <c r="C892" s="9"/>
      <c r="D892" s="9"/>
      <c r="E892" s="9"/>
      <c r="F892" s="9"/>
      <c r="G892" s="9"/>
      <c r="H892" s="9"/>
      <c r="I892" s="9"/>
      <c r="J892" s="9"/>
      <c r="K892" s="9"/>
      <c r="L892" s="22"/>
      <c r="M892" s="9"/>
      <c r="N892" s="9"/>
      <c r="O892" s="9"/>
      <c r="P892" s="9"/>
      <c r="Q892" s="9"/>
      <c r="R892" s="9"/>
      <c r="S892" s="9"/>
      <c r="T892" s="9"/>
      <c r="U892" s="9"/>
      <c r="V892" s="9"/>
      <c r="W892" s="9"/>
      <c r="X892" s="9"/>
      <c r="Y892" s="9"/>
      <c r="Z892" s="9"/>
      <c r="AA892" s="9"/>
    </row>
    <row r="893" spans="1:27" ht="15.75" customHeight="1" x14ac:dyDescent="0.25">
      <c r="A893" s="9"/>
      <c r="B893" s="9"/>
      <c r="C893" s="9"/>
      <c r="D893" s="9"/>
      <c r="E893" s="9"/>
      <c r="F893" s="9"/>
      <c r="G893" s="9"/>
      <c r="H893" s="9"/>
      <c r="I893" s="9"/>
      <c r="J893" s="9"/>
      <c r="K893" s="9"/>
      <c r="L893" s="22"/>
      <c r="M893" s="9"/>
      <c r="N893" s="9"/>
      <c r="O893" s="9"/>
      <c r="P893" s="9"/>
      <c r="Q893" s="9"/>
      <c r="R893" s="9"/>
      <c r="S893" s="9"/>
      <c r="T893" s="9"/>
      <c r="U893" s="9"/>
      <c r="V893" s="9"/>
      <c r="W893" s="9"/>
      <c r="X893" s="9"/>
      <c r="Y893" s="9"/>
      <c r="Z893" s="9"/>
      <c r="AA893" s="9"/>
    </row>
    <row r="894" spans="1:27" ht="15.75" customHeight="1" x14ac:dyDescent="0.25">
      <c r="A894" s="9"/>
      <c r="B894" s="9"/>
      <c r="C894" s="9"/>
      <c r="D894" s="9"/>
      <c r="E894" s="9"/>
      <c r="F894" s="9"/>
      <c r="G894" s="9"/>
      <c r="H894" s="9"/>
      <c r="I894" s="9"/>
      <c r="J894" s="9"/>
      <c r="K894" s="9"/>
      <c r="L894" s="22"/>
      <c r="M894" s="9"/>
      <c r="N894" s="9"/>
      <c r="O894" s="9"/>
      <c r="P894" s="9"/>
      <c r="Q894" s="9"/>
      <c r="R894" s="9"/>
      <c r="S894" s="9"/>
      <c r="T894" s="9"/>
      <c r="U894" s="9"/>
      <c r="V894" s="9"/>
      <c r="W894" s="9"/>
      <c r="X894" s="9"/>
      <c r="Y894" s="9"/>
      <c r="Z894" s="9"/>
      <c r="AA894" s="9"/>
    </row>
    <row r="895" spans="1:27" ht="15.75" customHeight="1" x14ac:dyDescent="0.25">
      <c r="A895" s="9"/>
      <c r="B895" s="9"/>
      <c r="C895" s="9"/>
      <c r="D895" s="9"/>
      <c r="E895" s="9"/>
      <c r="F895" s="9"/>
      <c r="G895" s="9"/>
      <c r="H895" s="9"/>
      <c r="I895" s="9"/>
      <c r="J895" s="9"/>
      <c r="K895" s="9"/>
      <c r="L895" s="22"/>
      <c r="M895" s="9"/>
      <c r="N895" s="9"/>
      <c r="O895" s="9"/>
      <c r="P895" s="9"/>
      <c r="Q895" s="9"/>
      <c r="R895" s="9"/>
      <c r="S895" s="9"/>
      <c r="T895" s="9"/>
      <c r="U895" s="9"/>
      <c r="V895" s="9"/>
      <c r="W895" s="9"/>
      <c r="X895" s="9"/>
      <c r="Y895" s="9"/>
      <c r="Z895" s="9"/>
      <c r="AA895" s="9"/>
    </row>
    <row r="896" spans="1:27" ht="15.75" customHeight="1" x14ac:dyDescent="0.25">
      <c r="A896" s="9"/>
      <c r="B896" s="9"/>
      <c r="C896" s="9"/>
      <c r="D896" s="9"/>
      <c r="E896" s="9"/>
      <c r="F896" s="9"/>
      <c r="G896" s="9"/>
      <c r="H896" s="9"/>
      <c r="I896" s="9"/>
      <c r="J896" s="9"/>
      <c r="K896" s="9"/>
      <c r="L896" s="22"/>
      <c r="M896" s="9"/>
      <c r="N896" s="9"/>
      <c r="O896" s="9"/>
      <c r="P896" s="9"/>
      <c r="Q896" s="9"/>
      <c r="R896" s="9"/>
      <c r="S896" s="9"/>
      <c r="T896" s="9"/>
      <c r="U896" s="9"/>
      <c r="V896" s="9"/>
      <c r="W896" s="9"/>
      <c r="X896" s="9"/>
      <c r="Y896" s="9"/>
      <c r="Z896" s="9"/>
      <c r="AA896" s="9"/>
    </row>
    <row r="897" spans="1:27" ht="15.75" customHeight="1" x14ac:dyDescent="0.25">
      <c r="A897" s="9"/>
      <c r="B897" s="9"/>
      <c r="C897" s="9"/>
      <c r="D897" s="9"/>
      <c r="E897" s="9"/>
      <c r="F897" s="9"/>
      <c r="G897" s="9"/>
      <c r="H897" s="9"/>
      <c r="I897" s="9"/>
      <c r="J897" s="9"/>
      <c r="K897" s="9"/>
      <c r="L897" s="22"/>
      <c r="M897" s="9"/>
      <c r="N897" s="9"/>
      <c r="O897" s="9"/>
      <c r="P897" s="9"/>
      <c r="Q897" s="9"/>
      <c r="R897" s="9"/>
      <c r="S897" s="9"/>
      <c r="T897" s="9"/>
      <c r="U897" s="9"/>
      <c r="V897" s="9"/>
      <c r="W897" s="9"/>
      <c r="X897" s="9"/>
      <c r="Y897" s="9"/>
      <c r="Z897" s="9"/>
      <c r="AA897" s="9"/>
    </row>
    <row r="898" spans="1:27" ht="15.75" customHeight="1" x14ac:dyDescent="0.25">
      <c r="A898" s="9"/>
      <c r="B898" s="9"/>
      <c r="C898" s="9"/>
      <c r="D898" s="9"/>
      <c r="E898" s="9"/>
      <c r="F898" s="9"/>
      <c r="G898" s="9"/>
      <c r="H898" s="9"/>
      <c r="I898" s="9"/>
      <c r="J898" s="9"/>
      <c r="K898" s="9"/>
      <c r="L898" s="22"/>
      <c r="M898" s="9"/>
      <c r="N898" s="9"/>
      <c r="O898" s="9"/>
      <c r="P898" s="9"/>
      <c r="Q898" s="9"/>
      <c r="R898" s="9"/>
      <c r="S898" s="9"/>
      <c r="T898" s="9"/>
      <c r="U898" s="9"/>
      <c r="V898" s="9"/>
      <c r="W898" s="9"/>
      <c r="X898" s="9"/>
      <c r="Y898" s="9"/>
      <c r="Z898" s="9"/>
      <c r="AA898" s="9"/>
    </row>
    <row r="899" spans="1:27" ht="15.75" customHeight="1" x14ac:dyDescent="0.25">
      <c r="A899" s="9"/>
      <c r="B899" s="9"/>
      <c r="C899" s="9"/>
      <c r="D899" s="9"/>
      <c r="E899" s="9"/>
      <c r="F899" s="9"/>
      <c r="G899" s="9"/>
      <c r="H899" s="9"/>
      <c r="I899" s="9"/>
      <c r="J899" s="9"/>
      <c r="K899" s="9"/>
      <c r="L899" s="22"/>
      <c r="M899" s="9"/>
      <c r="N899" s="9"/>
      <c r="O899" s="9"/>
      <c r="P899" s="9"/>
      <c r="Q899" s="9"/>
      <c r="R899" s="9"/>
      <c r="S899" s="9"/>
      <c r="T899" s="9"/>
      <c r="U899" s="9"/>
      <c r="V899" s="9"/>
      <c r="W899" s="9"/>
      <c r="X899" s="9"/>
      <c r="Y899" s="9"/>
      <c r="Z899" s="9"/>
      <c r="AA899" s="9"/>
    </row>
    <row r="900" spans="1:27" ht="15.75" customHeight="1" x14ac:dyDescent="0.25">
      <c r="A900" s="9"/>
      <c r="B900" s="9"/>
      <c r="C900" s="9"/>
      <c r="D900" s="9"/>
      <c r="E900" s="9"/>
      <c r="F900" s="9"/>
      <c r="G900" s="9"/>
      <c r="H900" s="9"/>
      <c r="I900" s="9"/>
      <c r="J900" s="9"/>
      <c r="K900" s="9"/>
      <c r="L900" s="22"/>
      <c r="M900" s="9"/>
      <c r="N900" s="9"/>
      <c r="O900" s="9"/>
      <c r="P900" s="9"/>
      <c r="Q900" s="9"/>
      <c r="R900" s="9"/>
      <c r="S900" s="9"/>
      <c r="T900" s="9"/>
      <c r="U900" s="9"/>
      <c r="V900" s="9"/>
      <c r="W900" s="9"/>
      <c r="X900" s="9"/>
      <c r="Y900" s="9"/>
      <c r="Z900" s="9"/>
      <c r="AA900" s="9"/>
    </row>
    <row r="901" spans="1:27" ht="15.75" customHeight="1" x14ac:dyDescent="0.25">
      <c r="A901" s="9"/>
      <c r="B901" s="9"/>
      <c r="C901" s="9"/>
      <c r="D901" s="9"/>
      <c r="E901" s="9"/>
      <c r="F901" s="9"/>
      <c r="G901" s="9"/>
      <c r="H901" s="9"/>
      <c r="I901" s="9"/>
      <c r="J901" s="9"/>
      <c r="K901" s="9"/>
      <c r="L901" s="22"/>
      <c r="M901" s="9"/>
      <c r="N901" s="9"/>
      <c r="O901" s="9"/>
      <c r="P901" s="9"/>
      <c r="Q901" s="9"/>
      <c r="R901" s="9"/>
      <c r="S901" s="9"/>
      <c r="T901" s="9"/>
      <c r="U901" s="9"/>
      <c r="V901" s="9"/>
      <c r="W901" s="9"/>
      <c r="X901" s="9"/>
      <c r="Y901" s="9"/>
      <c r="Z901" s="9"/>
      <c r="AA901" s="9"/>
    </row>
    <row r="902" spans="1:27" ht="15.75" customHeight="1" x14ac:dyDescent="0.25">
      <c r="A902" s="9"/>
      <c r="B902" s="9"/>
      <c r="C902" s="9"/>
      <c r="D902" s="9"/>
      <c r="E902" s="9"/>
      <c r="F902" s="9"/>
      <c r="G902" s="9"/>
      <c r="H902" s="9"/>
      <c r="I902" s="9"/>
      <c r="J902" s="9"/>
      <c r="K902" s="9"/>
      <c r="L902" s="22"/>
      <c r="M902" s="9"/>
      <c r="N902" s="9"/>
      <c r="O902" s="9"/>
      <c r="P902" s="9"/>
      <c r="Q902" s="9"/>
      <c r="R902" s="9"/>
      <c r="S902" s="9"/>
      <c r="T902" s="9"/>
      <c r="U902" s="9"/>
      <c r="V902" s="9"/>
      <c r="W902" s="9"/>
      <c r="X902" s="9"/>
      <c r="Y902" s="9"/>
      <c r="Z902" s="9"/>
      <c r="AA902" s="9"/>
    </row>
    <row r="903" spans="1:27" ht="15.75" customHeight="1" x14ac:dyDescent="0.25">
      <c r="A903" s="9"/>
      <c r="B903" s="9"/>
      <c r="C903" s="9"/>
      <c r="D903" s="9"/>
      <c r="E903" s="9"/>
      <c r="F903" s="9"/>
      <c r="G903" s="9"/>
      <c r="H903" s="9"/>
      <c r="I903" s="9"/>
      <c r="J903" s="9"/>
      <c r="K903" s="9"/>
      <c r="L903" s="22"/>
      <c r="M903" s="9"/>
      <c r="N903" s="9"/>
      <c r="O903" s="9"/>
      <c r="P903" s="9"/>
      <c r="Q903" s="9"/>
      <c r="R903" s="9"/>
      <c r="S903" s="9"/>
      <c r="T903" s="9"/>
      <c r="U903" s="9"/>
      <c r="V903" s="9"/>
      <c r="W903" s="9"/>
      <c r="X903" s="9"/>
      <c r="Y903" s="9"/>
      <c r="Z903" s="9"/>
      <c r="AA903" s="9"/>
    </row>
    <row r="904" spans="1:27" ht="15.75" customHeight="1" x14ac:dyDescent="0.25">
      <c r="A904" s="9"/>
      <c r="B904" s="9"/>
      <c r="C904" s="9"/>
      <c r="D904" s="9"/>
      <c r="E904" s="9"/>
      <c r="F904" s="9"/>
      <c r="G904" s="9"/>
      <c r="H904" s="9"/>
      <c r="I904" s="9"/>
      <c r="J904" s="9"/>
      <c r="K904" s="9"/>
      <c r="L904" s="22"/>
      <c r="M904" s="9"/>
      <c r="N904" s="9"/>
      <c r="O904" s="9"/>
      <c r="P904" s="9"/>
      <c r="Q904" s="9"/>
      <c r="R904" s="9"/>
      <c r="S904" s="9"/>
      <c r="T904" s="9"/>
      <c r="U904" s="9"/>
      <c r="V904" s="9"/>
      <c r="W904" s="9"/>
      <c r="X904" s="9"/>
      <c r="Y904" s="9"/>
      <c r="Z904" s="9"/>
      <c r="AA904" s="9"/>
    </row>
    <row r="905" spans="1:27" ht="15.75" customHeight="1" x14ac:dyDescent="0.25">
      <c r="A905" s="9"/>
      <c r="B905" s="9"/>
      <c r="C905" s="9"/>
      <c r="D905" s="9"/>
      <c r="E905" s="9"/>
      <c r="F905" s="9"/>
      <c r="G905" s="9"/>
      <c r="H905" s="9"/>
      <c r="I905" s="9"/>
      <c r="J905" s="9"/>
      <c r="K905" s="9"/>
      <c r="L905" s="22"/>
      <c r="M905" s="9"/>
      <c r="N905" s="9"/>
      <c r="O905" s="9"/>
      <c r="P905" s="9"/>
      <c r="Q905" s="9"/>
      <c r="R905" s="9"/>
      <c r="S905" s="9"/>
      <c r="T905" s="9"/>
      <c r="U905" s="9"/>
      <c r="V905" s="9"/>
      <c r="W905" s="9"/>
      <c r="X905" s="9"/>
      <c r="Y905" s="9"/>
      <c r="Z905" s="9"/>
      <c r="AA905" s="9"/>
    </row>
    <row r="906" spans="1:27" ht="15.75" customHeight="1" x14ac:dyDescent="0.25">
      <c r="A906" s="9"/>
      <c r="B906" s="9"/>
      <c r="C906" s="9"/>
      <c r="D906" s="9"/>
      <c r="E906" s="9"/>
      <c r="F906" s="9"/>
      <c r="G906" s="9"/>
      <c r="H906" s="9"/>
      <c r="I906" s="9"/>
      <c r="J906" s="9"/>
      <c r="K906" s="9"/>
      <c r="L906" s="22"/>
      <c r="M906" s="9"/>
      <c r="N906" s="9"/>
      <c r="O906" s="9"/>
      <c r="P906" s="9"/>
      <c r="Q906" s="9"/>
      <c r="R906" s="9"/>
      <c r="S906" s="9"/>
      <c r="T906" s="9"/>
      <c r="U906" s="9"/>
      <c r="V906" s="9"/>
      <c r="W906" s="9"/>
      <c r="X906" s="9"/>
      <c r="Y906" s="9"/>
      <c r="Z906" s="9"/>
      <c r="AA906" s="9"/>
    </row>
    <row r="907" spans="1:27" ht="15.75" customHeight="1" x14ac:dyDescent="0.25">
      <c r="A907" s="9"/>
      <c r="B907" s="9"/>
      <c r="C907" s="9"/>
      <c r="D907" s="9"/>
      <c r="E907" s="9"/>
      <c r="F907" s="9"/>
      <c r="G907" s="9"/>
      <c r="H907" s="9"/>
      <c r="I907" s="9"/>
      <c r="J907" s="9"/>
      <c r="K907" s="9"/>
      <c r="L907" s="22"/>
      <c r="M907" s="9"/>
      <c r="N907" s="9"/>
      <c r="O907" s="9"/>
      <c r="P907" s="9"/>
      <c r="Q907" s="9"/>
      <c r="R907" s="9"/>
      <c r="S907" s="9"/>
      <c r="T907" s="9"/>
      <c r="U907" s="9"/>
      <c r="V907" s="9"/>
      <c r="W907" s="9"/>
      <c r="X907" s="9"/>
      <c r="Y907" s="9"/>
      <c r="Z907" s="9"/>
      <c r="AA907" s="9"/>
    </row>
    <row r="908" spans="1:27" ht="15.75" customHeight="1" x14ac:dyDescent="0.25">
      <c r="A908" s="9"/>
      <c r="B908" s="9"/>
      <c r="C908" s="9"/>
      <c r="D908" s="9"/>
      <c r="E908" s="9"/>
      <c r="F908" s="9"/>
      <c r="G908" s="9"/>
      <c r="H908" s="9"/>
      <c r="I908" s="9"/>
      <c r="J908" s="9"/>
      <c r="K908" s="9"/>
      <c r="L908" s="22"/>
      <c r="M908" s="9"/>
      <c r="N908" s="9"/>
      <c r="O908" s="9"/>
      <c r="P908" s="9"/>
      <c r="Q908" s="9"/>
      <c r="R908" s="9"/>
      <c r="S908" s="9"/>
      <c r="T908" s="9"/>
      <c r="U908" s="9"/>
      <c r="V908" s="9"/>
      <c r="W908" s="9"/>
      <c r="X908" s="9"/>
      <c r="Y908" s="9"/>
      <c r="Z908" s="9"/>
      <c r="AA908" s="9"/>
    </row>
    <row r="909" spans="1:27" ht="15.75" customHeight="1" x14ac:dyDescent="0.25">
      <c r="A909" s="9"/>
      <c r="B909" s="9"/>
      <c r="C909" s="9"/>
      <c r="D909" s="9"/>
      <c r="E909" s="9"/>
      <c r="F909" s="9"/>
      <c r="G909" s="9"/>
      <c r="H909" s="9"/>
      <c r="I909" s="9"/>
      <c r="J909" s="9"/>
      <c r="K909" s="9"/>
      <c r="L909" s="22"/>
      <c r="M909" s="9"/>
      <c r="N909" s="9"/>
      <c r="O909" s="9"/>
      <c r="P909" s="9"/>
      <c r="Q909" s="9"/>
      <c r="R909" s="9"/>
      <c r="S909" s="9"/>
      <c r="T909" s="9"/>
      <c r="U909" s="9"/>
      <c r="V909" s="9"/>
      <c r="W909" s="9"/>
      <c r="X909" s="9"/>
      <c r="Y909" s="9"/>
      <c r="Z909" s="9"/>
      <c r="AA909" s="9"/>
    </row>
    <row r="910" spans="1:27" ht="15.75" customHeight="1" x14ac:dyDescent="0.25">
      <c r="A910" s="9"/>
      <c r="B910" s="9"/>
      <c r="C910" s="9"/>
      <c r="D910" s="9"/>
      <c r="E910" s="9"/>
      <c r="F910" s="9"/>
      <c r="G910" s="9"/>
      <c r="H910" s="9"/>
      <c r="I910" s="9"/>
      <c r="J910" s="9"/>
      <c r="K910" s="9"/>
      <c r="L910" s="22"/>
      <c r="M910" s="9"/>
      <c r="N910" s="9"/>
      <c r="O910" s="9"/>
      <c r="P910" s="9"/>
      <c r="Q910" s="9"/>
      <c r="R910" s="9"/>
      <c r="S910" s="9"/>
      <c r="T910" s="9"/>
      <c r="U910" s="9"/>
      <c r="V910" s="9"/>
      <c r="W910" s="9"/>
      <c r="X910" s="9"/>
      <c r="Y910" s="9"/>
      <c r="Z910" s="9"/>
      <c r="AA910" s="9"/>
    </row>
    <row r="911" spans="1:27" ht="15.75" customHeight="1" x14ac:dyDescent="0.25">
      <c r="A911" s="9"/>
      <c r="B911" s="9"/>
      <c r="C911" s="9"/>
      <c r="D911" s="9"/>
      <c r="E911" s="9"/>
      <c r="F911" s="9"/>
      <c r="G911" s="9"/>
      <c r="H911" s="9"/>
      <c r="I911" s="9"/>
      <c r="J911" s="9"/>
      <c r="K911" s="9"/>
      <c r="L911" s="22"/>
      <c r="M911" s="9"/>
      <c r="N911" s="9"/>
      <c r="O911" s="9"/>
      <c r="P911" s="9"/>
      <c r="Q911" s="9"/>
      <c r="R911" s="9"/>
      <c r="S911" s="9"/>
      <c r="T911" s="9"/>
      <c r="U911" s="9"/>
      <c r="V911" s="9"/>
      <c r="W911" s="9"/>
      <c r="X911" s="9"/>
      <c r="Y911" s="9"/>
      <c r="Z911" s="9"/>
      <c r="AA911" s="9"/>
    </row>
    <row r="912" spans="1:27" ht="15.75" customHeight="1" x14ac:dyDescent="0.25">
      <c r="A912" s="9"/>
      <c r="B912" s="9"/>
      <c r="C912" s="9"/>
      <c r="D912" s="9"/>
      <c r="E912" s="9"/>
      <c r="F912" s="9"/>
      <c r="G912" s="9"/>
      <c r="H912" s="9"/>
      <c r="I912" s="9"/>
      <c r="J912" s="9"/>
      <c r="K912" s="9"/>
      <c r="L912" s="22"/>
      <c r="M912" s="9"/>
      <c r="N912" s="9"/>
      <c r="O912" s="9"/>
      <c r="P912" s="9"/>
      <c r="Q912" s="9"/>
      <c r="R912" s="9"/>
      <c r="S912" s="9"/>
      <c r="T912" s="9"/>
      <c r="U912" s="9"/>
      <c r="V912" s="9"/>
      <c r="W912" s="9"/>
      <c r="X912" s="9"/>
      <c r="Y912" s="9"/>
      <c r="Z912" s="9"/>
      <c r="AA912" s="9"/>
    </row>
    <row r="913" spans="1:27" ht="15.75" customHeight="1" x14ac:dyDescent="0.25">
      <c r="A913" s="9"/>
      <c r="B913" s="9"/>
      <c r="C913" s="9"/>
      <c r="D913" s="9"/>
      <c r="E913" s="9"/>
      <c r="F913" s="9"/>
      <c r="G913" s="9"/>
      <c r="H913" s="9"/>
      <c r="I913" s="9"/>
      <c r="J913" s="9"/>
      <c r="K913" s="9"/>
      <c r="L913" s="22"/>
      <c r="M913" s="9"/>
      <c r="N913" s="9"/>
      <c r="O913" s="9"/>
      <c r="P913" s="9"/>
      <c r="Q913" s="9"/>
      <c r="R913" s="9"/>
      <c r="S913" s="9"/>
      <c r="T913" s="9"/>
      <c r="U913" s="9"/>
      <c r="V913" s="9"/>
      <c r="W913" s="9"/>
      <c r="X913" s="9"/>
      <c r="Y913" s="9"/>
      <c r="Z913" s="9"/>
      <c r="AA913" s="9"/>
    </row>
    <row r="914" spans="1:27" ht="15.75" customHeight="1" x14ac:dyDescent="0.25">
      <c r="A914" s="9"/>
      <c r="B914" s="9"/>
      <c r="C914" s="9"/>
      <c r="D914" s="9"/>
      <c r="E914" s="9"/>
      <c r="F914" s="9"/>
      <c r="G914" s="9"/>
      <c r="H914" s="9"/>
      <c r="I914" s="9"/>
      <c r="J914" s="9"/>
      <c r="K914" s="9"/>
      <c r="L914" s="22"/>
      <c r="M914" s="9"/>
      <c r="N914" s="9"/>
      <c r="O914" s="9"/>
      <c r="P914" s="9"/>
      <c r="Q914" s="9"/>
      <c r="R914" s="9"/>
      <c r="S914" s="9"/>
      <c r="T914" s="9"/>
      <c r="U914" s="9"/>
      <c r="V914" s="9"/>
      <c r="W914" s="9"/>
      <c r="X914" s="9"/>
      <c r="Y914" s="9"/>
      <c r="Z914" s="9"/>
      <c r="AA914" s="9"/>
    </row>
    <row r="915" spans="1:27" ht="15.75" customHeight="1" x14ac:dyDescent="0.25">
      <c r="A915" s="9"/>
      <c r="B915" s="9"/>
      <c r="C915" s="9"/>
      <c r="D915" s="9"/>
      <c r="E915" s="9"/>
      <c r="F915" s="9"/>
      <c r="G915" s="9"/>
      <c r="H915" s="9"/>
      <c r="I915" s="9"/>
      <c r="J915" s="9"/>
      <c r="K915" s="9"/>
      <c r="L915" s="22"/>
      <c r="M915" s="9"/>
      <c r="N915" s="9"/>
      <c r="O915" s="9"/>
      <c r="P915" s="9"/>
      <c r="Q915" s="9"/>
      <c r="R915" s="9"/>
      <c r="S915" s="9"/>
      <c r="T915" s="9"/>
      <c r="U915" s="9"/>
      <c r="V915" s="9"/>
      <c r="W915" s="9"/>
      <c r="X915" s="9"/>
      <c r="Y915" s="9"/>
      <c r="Z915" s="9"/>
      <c r="AA915" s="9"/>
    </row>
    <row r="916" spans="1:27" ht="15.75" customHeight="1" x14ac:dyDescent="0.25">
      <c r="A916" s="9"/>
      <c r="B916" s="9"/>
      <c r="C916" s="9"/>
      <c r="D916" s="9"/>
      <c r="E916" s="9"/>
      <c r="F916" s="9"/>
      <c r="G916" s="9"/>
      <c r="H916" s="9"/>
      <c r="I916" s="9"/>
      <c r="J916" s="9"/>
      <c r="K916" s="9"/>
      <c r="L916" s="22"/>
      <c r="M916" s="9"/>
      <c r="N916" s="9"/>
      <c r="O916" s="9"/>
      <c r="P916" s="9"/>
      <c r="Q916" s="9"/>
      <c r="R916" s="9"/>
      <c r="S916" s="9"/>
      <c r="T916" s="9"/>
      <c r="U916" s="9"/>
      <c r="V916" s="9"/>
      <c r="W916" s="9"/>
      <c r="X916" s="9"/>
      <c r="Y916" s="9"/>
      <c r="Z916" s="9"/>
      <c r="AA916" s="9"/>
    </row>
    <row r="917" spans="1:27" ht="15.75" customHeight="1" x14ac:dyDescent="0.25">
      <c r="A917" s="9"/>
      <c r="B917" s="9"/>
      <c r="C917" s="9"/>
      <c r="D917" s="9"/>
      <c r="E917" s="9"/>
      <c r="F917" s="9"/>
      <c r="G917" s="9"/>
      <c r="H917" s="9"/>
      <c r="I917" s="9"/>
      <c r="J917" s="9"/>
      <c r="K917" s="9"/>
      <c r="L917" s="22"/>
      <c r="M917" s="9"/>
      <c r="N917" s="9"/>
      <c r="O917" s="9"/>
      <c r="P917" s="9"/>
      <c r="Q917" s="9"/>
      <c r="R917" s="9"/>
      <c r="S917" s="9"/>
      <c r="T917" s="9"/>
      <c r="U917" s="9"/>
      <c r="V917" s="9"/>
      <c r="W917" s="9"/>
      <c r="X917" s="9"/>
      <c r="Y917" s="9"/>
      <c r="Z917" s="9"/>
      <c r="AA917" s="9"/>
    </row>
    <row r="918" spans="1:27" ht="15.75" customHeight="1" x14ac:dyDescent="0.25">
      <c r="A918" s="9"/>
      <c r="B918" s="9"/>
      <c r="C918" s="9"/>
      <c r="D918" s="9"/>
      <c r="E918" s="9"/>
      <c r="F918" s="9"/>
      <c r="G918" s="9"/>
      <c r="H918" s="9"/>
      <c r="I918" s="9"/>
      <c r="J918" s="9"/>
      <c r="K918" s="9"/>
      <c r="L918" s="22"/>
      <c r="M918" s="9"/>
      <c r="N918" s="9"/>
      <c r="O918" s="9"/>
      <c r="P918" s="9"/>
      <c r="Q918" s="9"/>
      <c r="R918" s="9"/>
      <c r="S918" s="9"/>
      <c r="T918" s="9"/>
      <c r="U918" s="9"/>
      <c r="V918" s="9"/>
      <c r="W918" s="9"/>
      <c r="X918" s="9"/>
      <c r="Y918" s="9"/>
      <c r="Z918" s="9"/>
      <c r="AA918" s="9"/>
    </row>
    <row r="919" spans="1:27" ht="15.75" customHeight="1" x14ac:dyDescent="0.25">
      <c r="A919" s="9"/>
      <c r="B919" s="9"/>
      <c r="C919" s="9"/>
      <c r="D919" s="9"/>
      <c r="E919" s="9"/>
      <c r="F919" s="9"/>
      <c r="G919" s="9"/>
      <c r="H919" s="9"/>
      <c r="I919" s="9"/>
      <c r="J919" s="9"/>
      <c r="K919" s="9"/>
      <c r="L919" s="22"/>
      <c r="M919" s="9"/>
      <c r="N919" s="9"/>
      <c r="O919" s="9"/>
      <c r="P919" s="9"/>
      <c r="Q919" s="9"/>
      <c r="R919" s="9"/>
      <c r="S919" s="9"/>
      <c r="T919" s="9"/>
      <c r="U919" s="9"/>
      <c r="V919" s="9"/>
      <c r="W919" s="9"/>
      <c r="X919" s="9"/>
      <c r="Y919" s="9"/>
      <c r="Z919" s="9"/>
      <c r="AA919" s="9"/>
    </row>
    <row r="920" spans="1:27" ht="15.75" customHeight="1" x14ac:dyDescent="0.25">
      <c r="A920" s="9"/>
      <c r="B920" s="9"/>
      <c r="C920" s="9"/>
      <c r="D920" s="9"/>
      <c r="E920" s="9"/>
      <c r="F920" s="9"/>
      <c r="G920" s="9"/>
      <c r="H920" s="9"/>
      <c r="I920" s="9"/>
      <c r="J920" s="9"/>
      <c r="K920" s="9"/>
      <c r="L920" s="22"/>
      <c r="M920" s="9"/>
      <c r="N920" s="9"/>
      <c r="O920" s="9"/>
      <c r="P920" s="9"/>
      <c r="Q920" s="9"/>
      <c r="R920" s="9"/>
      <c r="S920" s="9"/>
      <c r="T920" s="9"/>
      <c r="U920" s="9"/>
      <c r="V920" s="9"/>
      <c r="W920" s="9"/>
      <c r="X920" s="9"/>
      <c r="Y920" s="9"/>
      <c r="Z920" s="9"/>
      <c r="AA920" s="9"/>
    </row>
    <row r="921" spans="1:27" ht="15.75" customHeight="1" x14ac:dyDescent="0.25">
      <c r="A921" s="9"/>
      <c r="B921" s="9"/>
      <c r="C921" s="9"/>
      <c r="D921" s="9"/>
      <c r="E921" s="9"/>
      <c r="F921" s="9"/>
      <c r="G921" s="9"/>
      <c r="H921" s="9"/>
      <c r="I921" s="9"/>
      <c r="J921" s="9"/>
      <c r="K921" s="9"/>
      <c r="L921" s="22"/>
      <c r="M921" s="9"/>
      <c r="N921" s="9"/>
      <c r="O921" s="9"/>
      <c r="P921" s="9"/>
      <c r="Q921" s="9"/>
      <c r="R921" s="9"/>
      <c r="S921" s="9"/>
      <c r="T921" s="9"/>
      <c r="U921" s="9"/>
      <c r="V921" s="9"/>
      <c r="W921" s="9"/>
      <c r="X921" s="9"/>
      <c r="Y921" s="9"/>
      <c r="Z921" s="9"/>
      <c r="AA921" s="9"/>
    </row>
    <row r="922" spans="1:27" ht="15.75" customHeight="1" x14ac:dyDescent="0.25">
      <c r="A922" s="9"/>
      <c r="B922" s="9"/>
      <c r="C922" s="9"/>
      <c r="D922" s="9"/>
      <c r="E922" s="9"/>
      <c r="F922" s="9"/>
      <c r="G922" s="9"/>
      <c r="H922" s="9"/>
      <c r="I922" s="9"/>
      <c r="J922" s="9"/>
      <c r="K922" s="9"/>
      <c r="L922" s="22"/>
      <c r="M922" s="9"/>
      <c r="N922" s="9"/>
      <c r="O922" s="9"/>
      <c r="P922" s="9"/>
      <c r="Q922" s="9"/>
      <c r="R922" s="9"/>
      <c r="S922" s="9"/>
      <c r="T922" s="9"/>
      <c r="U922" s="9"/>
      <c r="V922" s="9"/>
      <c r="W922" s="9"/>
      <c r="X922" s="9"/>
      <c r="Y922" s="9"/>
      <c r="Z922" s="9"/>
      <c r="AA922" s="9"/>
    </row>
    <row r="923" spans="1:27" ht="15.75" customHeight="1" x14ac:dyDescent="0.25">
      <c r="A923" s="9"/>
      <c r="B923" s="9"/>
      <c r="C923" s="9"/>
      <c r="D923" s="9"/>
      <c r="E923" s="9"/>
      <c r="F923" s="9"/>
      <c r="G923" s="9"/>
      <c r="H923" s="9"/>
      <c r="I923" s="9"/>
      <c r="J923" s="9"/>
      <c r="K923" s="9"/>
      <c r="L923" s="22"/>
      <c r="M923" s="9"/>
      <c r="N923" s="9"/>
      <c r="O923" s="9"/>
      <c r="P923" s="9"/>
      <c r="Q923" s="9"/>
      <c r="R923" s="9"/>
      <c r="S923" s="9"/>
      <c r="T923" s="9"/>
      <c r="U923" s="9"/>
      <c r="V923" s="9"/>
      <c r="W923" s="9"/>
      <c r="X923" s="9"/>
      <c r="Y923" s="9"/>
      <c r="Z923" s="9"/>
      <c r="AA923" s="9"/>
    </row>
    <row r="924" spans="1:27" ht="15.75" customHeight="1" x14ac:dyDescent="0.25">
      <c r="A924" s="9"/>
      <c r="B924" s="9"/>
      <c r="C924" s="9"/>
      <c r="D924" s="9"/>
      <c r="E924" s="9"/>
      <c r="F924" s="9"/>
      <c r="G924" s="9"/>
      <c r="H924" s="9"/>
      <c r="I924" s="9"/>
      <c r="J924" s="9"/>
      <c r="K924" s="9"/>
      <c r="L924" s="22"/>
      <c r="M924" s="9"/>
      <c r="N924" s="9"/>
      <c r="O924" s="9"/>
      <c r="P924" s="9"/>
      <c r="Q924" s="9"/>
      <c r="R924" s="9"/>
      <c r="S924" s="9"/>
      <c r="T924" s="9"/>
      <c r="U924" s="9"/>
      <c r="V924" s="9"/>
      <c r="W924" s="9"/>
      <c r="X924" s="9"/>
      <c r="Y924" s="9"/>
      <c r="Z924" s="9"/>
      <c r="AA924" s="9"/>
    </row>
    <row r="925" spans="1:27" ht="15.75" customHeight="1" x14ac:dyDescent="0.25">
      <c r="A925" s="9"/>
      <c r="B925" s="9"/>
      <c r="C925" s="9"/>
      <c r="D925" s="9"/>
      <c r="E925" s="9"/>
      <c r="F925" s="9"/>
      <c r="G925" s="9"/>
      <c r="H925" s="9"/>
      <c r="I925" s="9"/>
      <c r="J925" s="9"/>
      <c r="K925" s="9"/>
      <c r="L925" s="22"/>
      <c r="M925" s="9"/>
      <c r="N925" s="9"/>
      <c r="O925" s="9"/>
      <c r="P925" s="9"/>
      <c r="Q925" s="9"/>
      <c r="R925" s="9"/>
      <c r="S925" s="9"/>
      <c r="T925" s="9"/>
      <c r="U925" s="9"/>
      <c r="V925" s="9"/>
      <c r="W925" s="9"/>
      <c r="X925" s="9"/>
      <c r="Y925" s="9"/>
      <c r="Z925" s="9"/>
      <c r="AA925" s="9"/>
    </row>
    <row r="926" spans="1:27" ht="15.75" customHeight="1" x14ac:dyDescent="0.25">
      <c r="A926" s="9"/>
      <c r="B926" s="9"/>
      <c r="C926" s="9"/>
      <c r="D926" s="9"/>
      <c r="E926" s="9"/>
      <c r="F926" s="9"/>
      <c r="G926" s="9"/>
      <c r="H926" s="9"/>
      <c r="I926" s="9"/>
      <c r="J926" s="9"/>
      <c r="K926" s="9"/>
      <c r="L926" s="22"/>
      <c r="M926" s="9"/>
      <c r="N926" s="9"/>
      <c r="O926" s="9"/>
      <c r="P926" s="9"/>
      <c r="Q926" s="9"/>
      <c r="R926" s="9"/>
      <c r="S926" s="9"/>
      <c r="T926" s="9"/>
      <c r="U926" s="9"/>
      <c r="V926" s="9"/>
      <c r="W926" s="9"/>
      <c r="X926" s="9"/>
      <c r="Y926" s="9"/>
      <c r="Z926" s="9"/>
      <c r="AA926" s="9"/>
    </row>
    <row r="927" spans="1:27" ht="15.75" customHeight="1" x14ac:dyDescent="0.25">
      <c r="A927" s="9"/>
      <c r="B927" s="9"/>
      <c r="C927" s="9"/>
      <c r="D927" s="9"/>
      <c r="E927" s="9"/>
      <c r="F927" s="9"/>
      <c r="G927" s="9"/>
      <c r="H927" s="9"/>
      <c r="I927" s="9"/>
      <c r="J927" s="9"/>
      <c r="K927" s="9"/>
      <c r="L927" s="22"/>
      <c r="M927" s="9"/>
      <c r="N927" s="9"/>
      <c r="O927" s="9"/>
      <c r="P927" s="9"/>
      <c r="Q927" s="9"/>
      <c r="R927" s="9"/>
      <c r="S927" s="9"/>
      <c r="T927" s="9"/>
      <c r="U927" s="9"/>
      <c r="V927" s="9"/>
      <c r="W927" s="9"/>
      <c r="X927" s="9"/>
      <c r="Y927" s="9"/>
      <c r="Z927" s="9"/>
      <c r="AA927" s="9"/>
    </row>
    <row r="928" spans="1:27" ht="15.75" customHeight="1" x14ac:dyDescent="0.25">
      <c r="A928" s="9"/>
      <c r="B928" s="9"/>
      <c r="C928" s="9"/>
      <c r="D928" s="9"/>
      <c r="E928" s="9"/>
      <c r="F928" s="9"/>
      <c r="G928" s="9"/>
      <c r="H928" s="9"/>
      <c r="I928" s="9"/>
      <c r="J928" s="9"/>
      <c r="K928" s="9"/>
      <c r="L928" s="22"/>
      <c r="M928" s="9"/>
      <c r="N928" s="9"/>
      <c r="O928" s="9"/>
      <c r="P928" s="9"/>
      <c r="Q928" s="9"/>
      <c r="R928" s="9"/>
      <c r="S928" s="9"/>
      <c r="T928" s="9"/>
      <c r="U928" s="9"/>
      <c r="V928" s="9"/>
      <c r="W928" s="9"/>
      <c r="X928" s="9"/>
      <c r="Y928" s="9"/>
      <c r="Z928" s="9"/>
      <c r="AA928" s="9"/>
    </row>
    <row r="929" spans="1:27" ht="15.75" customHeight="1" x14ac:dyDescent="0.25">
      <c r="A929" s="9"/>
      <c r="B929" s="9"/>
      <c r="C929" s="9"/>
      <c r="D929" s="9"/>
      <c r="E929" s="9"/>
      <c r="F929" s="9"/>
      <c r="G929" s="9"/>
      <c r="H929" s="9"/>
      <c r="I929" s="9"/>
      <c r="J929" s="9"/>
      <c r="K929" s="9"/>
      <c r="L929" s="22"/>
      <c r="M929" s="9"/>
      <c r="N929" s="9"/>
      <c r="O929" s="9"/>
      <c r="P929" s="9"/>
      <c r="Q929" s="9"/>
      <c r="R929" s="9"/>
      <c r="S929" s="9"/>
      <c r="T929" s="9"/>
      <c r="U929" s="9"/>
      <c r="V929" s="9"/>
      <c r="W929" s="9"/>
      <c r="X929" s="9"/>
      <c r="Y929" s="9"/>
      <c r="Z929" s="9"/>
      <c r="AA929" s="9"/>
    </row>
    <row r="930" spans="1:27" ht="15.75" customHeight="1" x14ac:dyDescent="0.25">
      <c r="A930" s="9"/>
      <c r="B930" s="9"/>
      <c r="C930" s="9"/>
      <c r="D930" s="9"/>
      <c r="E930" s="9"/>
      <c r="F930" s="9"/>
      <c r="G930" s="9"/>
      <c r="H930" s="9"/>
      <c r="I930" s="9"/>
      <c r="J930" s="9"/>
      <c r="K930" s="9"/>
      <c r="L930" s="22"/>
      <c r="M930" s="9"/>
      <c r="N930" s="9"/>
      <c r="O930" s="9"/>
      <c r="P930" s="9"/>
      <c r="Q930" s="9"/>
      <c r="R930" s="9"/>
      <c r="S930" s="9"/>
      <c r="T930" s="9"/>
      <c r="U930" s="9"/>
      <c r="V930" s="9"/>
      <c r="W930" s="9"/>
      <c r="X930" s="9"/>
      <c r="Y930" s="9"/>
      <c r="Z930" s="9"/>
      <c r="AA930" s="9"/>
    </row>
    <row r="931" spans="1:27" ht="15.75" customHeight="1" x14ac:dyDescent="0.25">
      <c r="A931" s="9"/>
      <c r="B931" s="9"/>
      <c r="C931" s="9"/>
      <c r="D931" s="9"/>
      <c r="E931" s="9"/>
      <c r="F931" s="9"/>
      <c r="G931" s="9"/>
      <c r="H931" s="9"/>
      <c r="I931" s="9"/>
      <c r="J931" s="9"/>
      <c r="K931" s="9"/>
      <c r="L931" s="22"/>
      <c r="M931" s="9"/>
      <c r="N931" s="9"/>
      <c r="O931" s="9"/>
      <c r="P931" s="9"/>
      <c r="Q931" s="9"/>
      <c r="R931" s="9"/>
      <c r="S931" s="9"/>
      <c r="T931" s="9"/>
      <c r="U931" s="9"/>
      <c r="V931" s="9"/>
      <c r="W931" s="9"/>
      <c r="X931" s="9"/>
      <c r="Y931" s="9"/>
      <c r="Z931" s="9"/>
      <c r="AA931" s="9"/>
    </row>
    <row r="932" spans="1:27" ht="15.75" customHeight="1" x14ac:dyDescent="0.25">
      <c r="A932" s="9"/>
      <c r="B932" s="9"/>
      <c r="C932" s="9"/>
      <c r="D932" s="9"/>
      <c r="E932" s="9"/>
      <c r="F932" s="9"/>
      <c r="G932" s="9"/>
      <c r="H932" s="9"/>
      <c r="I932" s="9"/>
      <c r="J932" s="9"/>
      <c r="K932" s="9"/>
      <c r="L932" s="22"/>
      <c r="M932" s="9"/>
      <c r="N932" s="9"/>
      <c r="O932" s="9"/>
      <c r="P932" s="9"/>
      <c r="Q932" s="9"/>
      <c r="R932" s="9"/>
      <c r="S932" s="9"/>
      <c r="T932" s="9"/>
      <c r="U932" s="9"/>
      <c r="V932" s="9"/>
      <c r="W932" s="9"/>
      <c r="X932" s="9"/>
      <c r="Y932" s="9"/>
      <c r="Z932" s="9"/>
      <c r="AA932" s="9"/>
    </row>
    <row r="933" spans="1:27" ht="15.75" customHeight="1" x14ac:dyDescent="0.25">
      <c r="A933" s="9"/>
      <c r="B933" s="9"/>
      <c r="C933" s="9"/>
      <c r="D933" s="9"/>
      <c r="E933" s="9"/>
      <c r="F933" s="9"/>
      <c r="G933" s="9"/>
      <c r="H933" s="9"/>
      <c r="I933" s="9"/>
      <c r="J933" s="9"/>
      <c r="K933" s="9"/>
      <c r="L933" s="22"/>
      <c r="M933" s="9"/>
      <c r="N933" s="9"/>
      <c r="O933" s="9"/>
      <c r="P933" s="9"/>
      <c r="Q933" s="9"/>
      <c r="R933" s="9"/>
      <c r="S933" s="9"/>
      <c r="T933" s="9"/>
      <c r="U933" s="9"/>
      <c r="V933" s="9"/>
      <c r="W933" s="9"/>
      <c r="X933" s="9"/>
      <c r="Y933" s="9"/>
      <c r="Z933" s="9"/>
      <c r="AA933" s="9"/>
    </row>
    <row r="934" spans="1:27" ht="15.75" customHeight="1" x14ac:dyDescent="0.25">
      <c r="A934" s="9"/>
      <c r="B934" s="9"/>
      <c r="C934" s="9"/>
      <c r="D934" s="9"/>
      <c r="E934" s="9"/>
      <c r="F934" s="9"/>
      <c r="G934" s="9"/>
      <c r="H934" s="9"/>
      <c r="I934" s="9"/>
      <c r="J934" s="9"/>
      <c r="K934" s="9"/>
      <c r="L934" s="22"/>
      <c r="M934" s="9"/>
      <c r="N934" s="9"/>
      <c r="O934" s="9"/>
      <c r="P934" s="9"/>
      <c r="Q934" s="9"/>
      <c r="R934" s="9"/>
      <c r="S934" s="9"/>
      <c r="T934" s="9"/>
      <c r="U934" s="9"/>
      <c r="V934" s="9"/>
      <c r="W934" s="9"/>
      <c r="X934" s="9"/>
      <c r="Y934" s="9"/>
      <c r="Z934" s="9"/>
      <c r="AA934" s="9"/>
    </row>
    <row r="935" spans="1:27" ht="15.75" customHeight="1" x14ac:dyDescent="0.25">
      <c r="A935" s="9"/>
      <c r="B935" s="9"/>
      <c r="C935" s="9"/>
      <c r="D935" s="9"/>
      <c r="E935" s="9"/>
      <c r="F935" s="9"/>
      <c r="G935" s="9"/>
      <c r="H935" s="9"/>
      <c r="I935" s="9"/>
      <c r="J935" s="9"/>
      <c r="K935" s="9"/>
      <c r="L935" s="22"/>
      <c r="M935" s="9"/>
      <c r="N935" s="9"/>
      <c r="O935" s="9"/>
      <c r="P935" s="9"/>
      <c r="Q935" s="9"/>
      <c r="R935" s="9"/>
      <c r="S935" s="9"/>
      <c r="T935" s="9"/>
      <c r="U935" s="9"/>
      <c r="V935" s="9"/>
      <c r="W935" s="9"/>
      <c r="X935" s="9"/>
      <c r="Y935" s="9"/>
      <c r="Z935" s="9"/>
      <c r="AA935" s="9"/>
    </row>
    <row r="936" spans="1:27" ht="15.75" customHeight="1" x14ac:dyDescent="0.25">
      <c r="A936" s="9"/>
      <c r="B936" s="9"/>
      <c r="C936" s="9"/>
      <c r="D936" s="9"/>
      <c r="E936" s="9"/>
      <c r="F936" s="9"/>
      <c r="G936" s="9"/>
      <c r="H936" s="9"/>
      <c r="I936" s="9"/>
      <c r="J936" s="9"/>
      <c r="K936" s="9"/>
      <c r="L936" s="22"/>
      <c r="M936" s="9"/>
      <c r="N936" s="9"/>
      <c r="O936" s="9"/>
      <c r="P936" s="9"/>
      <c r="Q936" s="9"/>
      <c r="R936" s="9"/>
      <c r="S936" s="9"/>
      <c r="T936" s="9"/>
      <c r="U936" s="9"/>
      <c r="V936" s="9"/>
      <c r="W936" s="9"/>
      <c r="X936" s="9"/>
      <c r="Y936" s="9"/>
      <c r="Z936" s="9"/>
      <c r="AA936" s="9"/>
    </row>
    <row r="937" spans="1:27" ht="15.75" customHeight="1" x14ac:dyDescent="0.25">
      <c r="A937" s="9"/>
      <c r="B937" s="9"/>
      <c r="C937" s="9"/>
      <c r="D937" s="9"/>
      <c r="E937" s="9"/>
      <c r="F937" s="9"/>
      <c r="G937" s="9"/>
      <c r="H937" s="9"/>
      <c r="I937" s="9"/>
      <c r="J937" s="9"/>
      <c r="K937" s="9"/>
      <c r="L937" s="22"/>
      <c r="M937" s="9"/>
      <c r="N937" s="9"/>
      <c r="O937" s="9"/>
      <c r="P937" s="9"/>
      <c r="Q937" s="9"/>
      <c r="R937" s="9"/>
      <c r="S937" s="9"/>
      <c r="T937" s="9"/>
      <c r="U937" s="9"/>
      <c r="V937" s="9"/>
      <c r="W937" s="9"/>
      <c r="X937" s="9"/>
      <c r="Y937" s="9"/>
      <c r="Z937" s="9"/>
      <c r="AA937" s="9"/>
    </row>
    <row r="938" spans="1:27" ht="15.75" customHeight="1" x14ac:dyDescent="0.25">
      <c r="A938" s="9"/>
      <c r="B938" s="9"/>
      <c r="C938" s="9"/>
      <c r="D938" s="9"/>
      <c r="E938" s="9"/>
      <c r="F938" s="9"/>
      <c r="G938" s="9"/>
      <c r="H938" s="9"/>
      <c r="I938" s="9"/>
      <c r="J938" s="9"/>
      <c r="K938" s="9"/>
      <c r="L938" s="22"/>
      <c r="M938" s="9"/>
      <c r="N938" s="9"/>
      <c r="O938" s="9"/>
      <c r="P938" s="9"/>
      <c r="Q938" s="9"/>
      <c r="R938" s="9"/>
      <c r="S938" s="9"/>
      <c r="T938" s="9"/>
      <c r="U938" s="9"/>
      <c r="V938" s="9"/>
      <c r="W938" s="9"/>
      <c r="X938" s="9"/>
      <c r="Y938" s="9"/>
      <c r="Z938" s="9"/>
      <c r="AA938" s="9"/>
    </row>
    <row r="939" spans="1:27" ht="15.75" customHeight="1" x14ac:dyDescent="0.25">
      <c r="A939" s="9"/>
      <c r="B939" s="9"/>
      <c r="C939" s="9"/>
      <c r="D939" s="9"/>
      <c r="E939" s="9"/>
      <c r="F939" s="9"/>
      <c r="G939" s="9"/>
      <c r="H939" s="9"/>
      <c r="I939" s="9"/>
      <c r="J939" s="9"/>
      <c r="K939" s="9"/>
      <c r="L939" s="22"/>
      <c r="M939" s="9"/>
      <c r="N939" s="9"/>
      <c r="O939" s="9"/>
      <c r="P939" s="9"/>
      <c r="Q939" s="9"/>
      <c r="R939" s="9"/>
      <c r="S939" s="9"/>
      <c r="T939" s="9"/>
      <c r="U939" s="9"/>
      <c r="V939" s="9"/>
      <c r="W939" s="9"/>
      <c r="X939" s="9"/>
      <c r="Y939" s="9"/>
      <c r="Z939" s="9"/>
      <c r="AA939" s="9"/>
    </row>
    <row r="940" spans="1:27" ht="15.75" customHeight="1" x14ac:dyDescent="0.25">
      <c r="A940" s="9"/>
      <c r="B940" s="9"/>
      <c r="C940" s="9"/>
      <c r="D940" s="9"/>
      <c r="E940" s="9"/>
      <c r="F940" s="9"/>
      <c r="G940" s="9"/>
      <c r="H940" s="9"/>
      <c r="I940" s="9"/>
      <c r="J940" s="9"/>
      <c r="K940" s="9"/>
      <c r="L940" s="22"/>
      <c r="M940" s="9"/>
      <c r="N940" s="9"/>
      <c r="O940" s="9"/>
      <c r="P940" s="9"/>
      <c r="Q940" s="9"/>
      <c r="R940" s="9"/>
      <c r="S940" s="9"/>
      <c r="T940" s="9"/>
      <c r="U940" s="9"/>
      <c r="V940" s="9"/>
      <c r="W940" s="9"/>
      <c r="X940" s="9"/>
      <c r="Y940" s="9"/>
      <c r="Z940" s="9"/>
      <c r="AA940" s="9"/>
    </row>
    <row r="941" spans="1:27" ht="15.75" customHeight="1" x14ac:dyDescent="0.25">
      <c r="A941" s="9"/>
      <c r="B941" s="9"/>
      <c r="C941" s="9"/>
      <c r="D941" s="9"/>
      <c r="E941" s="9"/>
      <c r="F941" s="9"/>
      <c r="G941" s="9"/>
      <c r="H941" s="9"/>
      <c r="I941" s="9"/>
      <c r="J941" s="9"/>
      <c r="K941" s="9"/>
      <c r="L941" s="22"/>
      <c r="M941" s="9"/>
      <c r="N941" s="9"/>
      <c r="O941" s="9"/>
      <c r="P941" s="9"/>
      <c r="Q941" s="9"/>
      <c r="R941" s="9"/>
      <c r="S941" s="9"/>
      <c r="T941" s="9"/>
      <c r="U941" s="9"/>
      <c r="V941" s="9"/>
      <c r="W941" s="9"/>
      <c r="X941" s="9"/>
      <c r="Y941" s="9"/>
      <c r="Z941" s="9"/>
      <c r="AA941" s="9"/>
    </row>
    <row r="942" spans="1:27" ht="15.75" customHeight="1" x14ac:dyDescent="0.25">
      <c r="A942" s="9"/>
      <c r="B942" s="9"/>
      <c r="C942" s="9"/>
      <c r="D942" s="9"/>
      <c r="E942" s="9"/>
      <c r="F942" s="9"/>
      <c r="G942" s="9"/>
      <c r="H942" s="9"/>
      <c r="I942" s="9"/>
      <c r="J942" s="9"/>
      <c r="K942" s="9"/>
      <c r="L942" s="22"/>
      <c r="M942" s="9"/>
      <c r="N942" s="9"/>
      <c r="O942" s="9"/>
      <c r="P942" s="9"/>
      <c r="Q942" s="9"/>
      <c r="R942" s="9"/>
      <c r="S942" s="9"/>
      <c r="T942" s="9"/>
      <c r="U942" s="9"/>
      <c r="V942" s="9"/>
      <c r="W942" s="9"/>
      <c r="X942" s="9"/>
      <c r="Y942" s="9"/>
      <c r="Z942" s="9"/>
      <c r="AA942" s="9"/>
    </row>
    <row r="943" spans="1:27" ht="15.75" customHeight="1" x14ac:dyDescent="0.25">
      <c r="A943" s="9"/>
      <c r="B943" s="9"/>
      <c r="C943" s="9"/>
      <c r="D943" s="9"/>
      <c r="E943" s="9"/>
      <c r="F943" s="9"/>
      <c r="G943" s="9"/>
      <c r="H943" s="9"/>
      <c r="I943" s="9"/>
      <c r="J943" s="9"/>
      <c r="K943" s="9"/>
      <c r="L943" s="22"/>
      <c r="M943" s="9"/>
      <c r="N943" s="9"/>
      <c r="O943" s="9"/>
      <c r="P943" s="9"/>
      <c r="Q943" s="9"/>
      <c r="R943" s="9"/>
      <c r="S943" s="9"/>
      <c r="T943" s="9"/>
      <c r="U943" s="9"/>
      <c r="V943" s="9"/>
      <c r="W943" s="9"/>
      <c r="X943" s="9"/>
      <c r="Y943" s="9"/>
      <c r="Z943" s="9"/>
      <c r="AA943" s="9"/>
    </row>
    <row r="944" spans="1:27" ht="15.75" customHeight="1" x14ac:dyDescent="0.25">
      <c r="A944" s="9"/>
      <c r="B944" s="9"/>
      <c r="C944" s="9"/>
      <c r="D944" s="9"/>
      <c r="E944" s="9"/>
      <c r="F944" s="9"/>
      <c r="G944" s="9"/>
      <c r="H944" s="9"/>
      <c r="I944" s="9"/>
      <c r="J944" s="9"/>
      <c r="K944" s="9"/>
      <c r="L944" s="22"/>
      <c r="M944" s="9"/>
      <c r="N944" s="9"/>
      <c r="O944" s="9"/>
      <c r="P944" s="9"/>
      <c r="Q944" s="9"/>
      <c r="R944" s="9"/>
      <c r="S944" s="9"/>
      <c r="T944" s="9"/>
      <c r="U944" s="9"/>
      <c r="V944" s="9"/>
      <c r="W944" s="9"/>
      <c r="X944" s="9"/>
      <c r="Y944" s="9"/>
      <c r="Z944" s="9"/>
      <c r="AA944" s="9"/>
    </row>
    <row r="945" spans="1:27" ht="15.75" customHeight="1" x14ac:dyDescent="0.25">
      <c r="A945" s="9"/>
      <c r="B945" s="9"/>
      <c r="C945" s="9"/>
      <c r="D945" s="9"/>
      <c r="E945" s="9"/>
      <c r="F945" s="9"/>
      <c r="G945" s="9"/>
      <c r="H945" s="9"/>
      <c r="I945" s="9"/>
      <c r="J945" s="9"/>
      <c r="K945" s="9"/>
      <c r="L945" s="22"/>
      <c r="M945" s="9"/>
      <c r="N945" s="9"/>
      <c r="O945" s="9"/>
      <c r="P945" s="9"/>
      <c r="Q945" s="9"/>
      <c r="R945" s="9"/>
      <c r="S945" s="9"/>
      <c r="T945" s="9"/>
      <c r="U945" s="9"/>
      <c r="V945" s="9"/>
      <c r="W945" s="9"/>
      <c r="X945" s="9"/>
      <c r="Y945" s="9"/>
      <c r="Z945" s="9"/>
      <c r="AA945" s="9"/>
    </row>
    <row r="946" spans="1:27" ht="15.75" customHeight="1" x14ac:dyDescent="0.25">
      <c r="A946" s="9"/>
      <c r="B946" s="9"/>
      <c r="C946" s="9"/>
      <c r="D946" s="9"/>
      <c r="E946" s="9"/>
      <c r="F946" s="9"/>
      <c r="G946" s="9"/>
      <c r="H946" s="9"/>
      <c r="I946" s="9"/>
      <c r="J946" s="9"/>
      <c r="K946" s="9"/>
      <c r="L946" s="22"/>
      <c r="M946" s="9"/>
      <c r="N946" s="9"/>
      <c r="O946" s="9"/>
      <c r="P946" s="9"/>
      <c r="Q946" s="9"/>
      <c r="R946" s="9"/>
      <c r="S946" s="9"/>
      <c r="T946" s="9"/>
      <c r="U946" s="9"/>
      <c r="V946" s="9"/>
      <c r="W946" s="9"/>
      <c r="X946" s="9"/>
      <c r="Y946" s="9"/>
      <c r="Z946" s="9"/>
      <c r="AA946" s="9"/>
    </row>
    <row r="947" spans="1:27" ht="15.75" customHeight="1" x14ac:dyDescent="0.25">
      <c r="A947" s="9"/>
      <c r="B947" s="9"/>
      <c r="C947" s="9"/>
      <c r="D947" s="9"/>
      <c r="E947" s="9"/>
      <c r="F947" s="9"/>
      <c r="G947" s="9"/>
      <c r="H947" s="9"/>
      <c r="I947" s="9"/>
      <c r="J947" s="9"/>
      <c r="K947" s="9"/>
      <c r="L947" s="22"/>
      <c r="M947" s="9"/>
      <c r="N947" s="9"/>
      <c r="O947" s="9"/>
      <c r="P947" s="9"/>
      <c r="Q947" s="9"/>
      <c r="R947" s="9"/>
      <c r="S947" s="9"/>
      <c r="T947" s="9"/>
      <c r="U947" s="9"/>
      <c r="V947" s="9"/>
      <c r="W947" s="9"/>
      <c r="X947" s="9"/>
      <c r="Y947" s="9"/>
      <c r="Z947" s="9"/>
      <c r="AA947" s="9"/>
    </row>
    <row r="948" spans="1:27" ht="15.75" customHeight="1" x14ac:dyDescent="0.25">
      <c r="A948" s="9"/>
      <c r="B948" s="9"/>
      <c r="C948" s="9"/>
      <c r="D948" s="9"/>
      <c r="E948" s="9"/>
      <c r="F948" s="9"/>
      <c r="G948" s="9"/>
      <c r="H948" s="9"/>
      <c r="I948" s="9"/>
      <c r="J948" s="9"/>
      <c r="K948" s="9"/>
      <c r="L948" s="22"/>
      <c r="M948" s="9"/>
      <c r="N948" s="9"/>
      <c r="O948" s="9"/>
      <c r="P948" s="9"/>
      <c r="Q948" s="9"/>
      <c r="R948" s="9"/>
      <c r="S948" s="9"/>
      <c r="T948" s="9"/>
      <c r="U948" s="9"/>
      <c r="V948" s="9"/>
      <c r="W948" s="9"/>
      <c r="X948" s="9"/>
      <c r="Y948" s="9"/>
      <c r="Z948" s="9"/>
      <c r="AA948" s="9"/>
    </row>
    <row r="949" spans="1:27" ht="15.75" customHeight="1" x14ac:dyDescent="0.25">
      <c r="A949" s="9"/>
      <c r="B949" s="9"/>
      <c r="C949" s="9"/>
      <c r="D949" s="9"/>
      <c r="E949" s="9"/>
      <c r="F949" s="9"/>
      <c r="G949" s="9"/>
      <c r="H949" s="9"/>
      <c r="I949" s="9"/>
      <c r="J949" s="9"/>
      <c r="K949" s="9"/>
      <c r="L949" s="22"/>
      <c r="M949" s="9"/>
      <c r="N949" s="9"/>
      <c r="O949" s="9"/>
      <c r="P949" s="9"/>
      <c r="Q949" s="9"/>
      <c r="R949" s="9"/>
      <c r="S949" s="9"/>
      <c r="T949" s="9"/>
      <c r="U949" s="9"/>
      <c r="V949" s="9"/>
      <c r="W949" s="9"/>
      <c r="X949" s="9"/>
      <c r="Y949" s="9"/>
      <c r="Z949" s="9"/>
      <c r="AA949" s="9"/>
    </row>
    <row r="950" spans="1:27" ht="15.75" customHeight="1" x14ac:dyDescent="0.25">
      <c r="A950" s="9"/>
      <c r="B950" s="9"/>
      <c r="C950" s="9"/>
      <c r="D950" s="9"/>
      <c r="E950" s="9"/>
      <c r="F950" s="9"/>
      <c r="G950" s="9"/>
      <c r="H950" s="9"/>
      <c r="I950" s="9"/>
      <c r="J950" s="9"/>
      <c r="K950" s="9"/>
      <c r="L950" s="22"/>
      <c r="M950" s="9"/>
      <c r="N950" s="9"/>
      <c r="O950" s="9"/>
      <c r="P950" s="9"/>
      <c r="Q950" s="9"/>
      <c r="R950" s="9"/>
      <c r="S950" s="9"/>
      <c r="T950" s="9"/>
      <c r="U950" s="9"/>
      <c r="V950" s="9"/>
      <c r="W950" s="9"/>
      <c r="X950" s="9"/>
      <c r="Y950" s="9"/>
      <c r="Z950" s="9"/>
      <c r="AA950" s="9"/>
    </row>
    <row r="951" spans="1:27" ht="15.75" customHeight="1" x14ac:dyDescent="0.25">
      <c r="A951" s="9"/>
      <c r="B951" s="9"/>
      <c r="C951" s="9"/>
      <c r="D951" s="9"/>
      <c r="E951" s="9"/>
      <c r="F951" s="9"/>
      <c r="G951" s="9"/>
      <c r="H951" s="9"/>
      <c r="I951" s="9"/>
      <c r="J951" s="9"/>
      <c r="K951" s="9"/>
      <c r="L951" s="22"/>
      <c r="M951" s="9"/>
      <c r="N951" s="9"/>
      <c r="O951" s="9"/>
      <c r="P951" s="9"/>
      <c r="Q951" s="9"/>
      <c r="R951" s="9"/>
      <c r="S951" s="9"/>
      <c r="T951" s="9"/>
      <c r="U951" s="9"/>
      <c r="V951" s="9"/>
      <c r="W951" s="9"/>
      <c r="X951" s="9"/>
      <c r="Y951" s="9"/>
      <c r="Z951" s="9"/>
      <c r="AA951" s="9"/>
    </row>
    <row r="952" spans="1:27" ht="15.75" customHeight="1" x14ac:dyDescent="0.25">
      <c r="A952" s="9"/>
      <c r="B952" s="9"/>
      <c r="C952" s="9"/>
      <c r="D952" s="9"/>
      <c r="E952" s="9"/>
      <c r="F952" s="9"/>
      <c r="G952" s="9"/>
      <c r="H952" s="9"/>
      <c r="I952" s="9"/>
      <c r="J952" s="9"/>
      <c r="K952" s="9"/>
      <c r="L952" s="22"/>
      <c r="M952" s="9"/>
      <c r="N952" s="9"/>
      <c r="O952" s="9"/>
      <c r="P952" s="9"/>
      <c r="Q952" s="9"/>
      <c r="R952" s="9"/>
      <c r="S952" s="9"/>
      <c r="T952" s="9"/>
      <c r="U952" s="9"/>
      <c r="V952" s="9"/>
      <c r="W952" s="9"/>
      <c r="X952" s="9"/>
      <c r="Y952" s="9"/>
      <c r="Z952" s="9"/>
      <c r="AA952" s="9"/>
    </row>
    <row r="953" spans="1:27" ht="15.75" customHeight="1" x14ac:dyDescent="0.25">
      <c r="A953" s="9"/>
      <c r="B953" s="9"/>
      <c r="C953" s="9"/>
      <c r="D953" s="9"/>
      <c r="E953" s="9"/>
      <c r="F953" s="9"/>
      <c r="G953" s="9"/>
      <c r="H953" s="9"/>
      <c r="I953" s="9"/>
      <c r="J953" s="9"/>
      <c r="K953" s="9"/>
      <c r="L953" s="22"/>
      <c r="M953" s="9"/>
      <c r="N953" s="9"/>
      <c r="O953" s="9"/>
      <c r="P953" s="9"/>
      <c r="Q953" s="9"/>
      <c r="R953" s="9"/>
      <c r="S953" s="9"/>
      <c r="T953" s="9"/>
      <c r="U953" s="9"/>
      <c r="V953" s="9"/>
      <c r="W953" s="9"/>
      <c r="X953" s="9"/>
      <c r="Y953" s="9"/>
      <c r="Z953" s="9"/>
      <c r="AA953" s="9"/>
    </row>
    <row r="954" spans="1:27" ht="15.75" customHeight="1" x14ac:dyDescent="0.25">
      <c r="A954" s="9"/>
      <c r="B954" s="9"/>
      <c r="C954" s="9"/>
      <c r="D954" s="9"/>
      <c r="E954" s="9"/>
      <c r="F954" s="9"/>
      <c r="G954" s="9"/>
      <c r="H954" s="9"/>
      <c r="I954" s="9"/>
      <c r="J954" s="9"/>
      <c r="K954" s="9"/>
      <c r="L954" s="22"/>
      <c r="M954" s="9"/>
      <c r="N954" s="9"/>
      <c r="O954" s="9"/>
      <c r="P954" s="9"/>
      <c r="Q954" s="9"/>
      <c r="R954" s="9"/>
      <c r="S954" s="9"/>
      <c r="T954" s="9"/>
      <c r="U954" s="9"/>
      <c r="V954" s="9"/>
      <c r="W954" s="9"/>
      <c r="X954" s="9"/>
      <c r="Y954" s="9"/>
      <c r="Z954" s="9"/>
      <c r="AA954" s="9"/>
    </row>
    <row r="955" spans="1:27" ht="15.75" customHeight="1" x14ac:dyDescent="0.25">
      <c r="A955" s="9"/>
      <c r="B955" s="9"/>
      <c r="C955" s="9"/>
      <c r="D955" s="9"/>
      <c r="E955" s="9"/>
      <c r="F955" s="9"/>
      <c r="G955" s="9"/>
      <c r="H955" s="9"/>
      <c r="I955" s="9"/>
      <c r="J955" s="9"/>
      <c r="K955" s="9"/>
      <c r="L955" s="22"/>
      <c r="M955" s="9"/>
      <c r="N955" s="9"/>
      <c r="O955" s="9"/>
      <c r="P955" s="9"/>
      <c r="Q955" s="9"/>
      <c r="R955" s="9"/>
      <c r="S955" s="9"/>
      <c r="T955" s="9"/>
      <c r="U955" s="9"/>
      <c r="V955" s="9"/>
      <c r="W955" s="9"/>
      <c r="X955" s="9"/>
      <c r="Y955" s="9"/>
      <c r="Z955" s="9"/>
      <c r="AA955" s="9"/>
    </row>
    <row r="956" spans="1:27" ht="15.75" customHeight="1" x14ac:dyDescent="0.25">
      <c r="A956" s="9"/>
      <c r="B956" s="9"/>
      <c r="C956" s="9"/>
      <c r="D956" s="9"/>
      <c r="E956" s="9"/>
      <c r="F956" s="9"/>
      <c r="G956" s="9"/>
      <c r="H956" s="9"/>
      <c r="I956" s="9"/>
      <c r="J956" s="9"/>
      <c r="K956" s="9"/>
      <c r="L956" s="22"/>
      <c r="M956" s="9"/>
      <c r="N956" s="9"/>
      <c r="O956" s="9"/>
      <c r="P956" s="9"/>
      <c r="Q956" s="9"/>
      <c r="R956" s="9"/>
      <c r="S956" s="9"/>
      <c r="T956" s="9"/>
      <c r="U956" s="9"/>
      <c r="V956" s="9"/>
      <c r="W956" s="9"/>
      <c r="X956" s="9"/>
      <c r="Y956" s="9"/>
      <c r="Z956" s="9"/>
      <c r="AA956" s="9"/>
    </row>
    <row r="957" spans="1:27" ht="15.75" customHeight="1" x14ac:dyDescent="0.25">
      <c r="A957" s="9"/>
      <c r="B957" s="9"/>
      <c r="C957" s="9"/>
      <c r="D957" s="9"/>
      <c r="E957" s="9"/>
      <c r="F957" s="9"/>
      <c r="G957" s="9"/>
      <c r="H957" s="9"/>
      <c r="I957" s="9"/>
      <c r="J957" s="9"/>
      <c r="K957" s="9"/>
      <c r="L957" s="22"/>
      <c r="M957" s="9"/>
      <c r="N957" s="9"/>
      <c r="O957" s="9"/>
      <c r="P957" s="9"/>
      <c r="Q957" s="9"/>
      <c r="R957" s="9"/>
      <c r="S957" s="9"/>
      <c r="T957" s="9"/>
      <c r="U957" s="9"/>
      <c r="V957" s="9"/>
      <c r="W957" s="9"/>
      <c r="X957" s="9"/>
      <c r="Y957" s="9"/>
      <c r="Z957" s="9"/>
      <c r="AA957" s="9"/>
    </row>
    <row r="958" spans="1:27" ht="15.75" customHeight="1" x14ac:dyDescent="0.25">
      <c r="A958" s="9"/>
      <c r="B958" s="9"/>
      <c r="C958" s="9"/>
      <c r="D958" s="9"/>
      <c r="E958" s="9"/>
      <c r="F958" s="9"/>
      <c r="G958" s="9"/>
      <c r="H958" s="9"/>
      <c r="I958" s="9"/>
      <c r="J958" s="9"/>
      <c r="K958" s="9"/>
      <c r="L958" s="22"/>
      <c r="M958" s="9"/>
      <c r="N958" s="9"/>
      <c r="O958" s="9"/>
      <c r="P958" s="9"/>
      <c r="Q958" s="9"/>
      <c r="R958" s="9"/>
      <c r="S958" s="9"/>
      <c r="T958" s="9"/>
      <c r="U958" s="9"/>
      <c r="V958" s="9"/>
      <c r="W958" s="9"/>
      <c r="X958" s="9"/>
      <c r="Y958" s="9"/>
      <c r="Z958" s="9"/>
      <c r="AA958" s="9"/>
    </row>
    <row r="959" spans="1:27" ht="15.75" customHeight="1" x14ac:dyDescent="0.25">
      <c r="A959" s="9"/>
      <c r="B959" s="9"/>
      <c r="C959" s="9"/>
      <c r="D959" s="9"/>
      <c r="E959" s="9"/>
      <c r="F959" s="9"/>
      <c r="G959" s="9"/>
      <c r="H959" s="9"/>
      <c r="I959" s="9"/>
      <c r="J959" s="9"/>
      <c r="K959" s="9"/>
      <c r="L959" s="22"/>
      <c r="M959" s="9"/>
      <c r="N959" s="9"/>
      <c r="O959" s="9"/>
      <c r="P959" s="9"/>
      <c r="Q959" s="9"/>
      <c r="R959" s="9"/>
      <c r="S959" s="9"/>
      <c r="T959" s="9"/>
      <c r="U959" s="9"/>
      <c r="V959" s="9"/>
      <c r="W959" s="9"/>
      <c r="X959" s="9"/>
      <c r="Y959" s="9"/>
      <c r="Z959" s="9"/>
      <c r="AA959" s="9"/>
    </row>
    <row r="960" spans="1:27" ht="15.75" customHeight="1" x14ac:dyDescent="0.25">
      <c r="A960" s="9"/>
      <c r="B960" s="9"/>
      <c r="C960" s="9"/>
      <c r="D960" s="9"/>
      <c r="E960" s="9"/>
      <c r="F960" s="9"/>
      <c r="G960" s="9"/>
      <c r="H960" s="9"/>
      <c r="I960" s="9"/>
      <c r="J960" s="9"/>
      <c r="K960" s="9"/>
      <c r="L960" s="22"/>
      <c r="M960" s="9"/>
      <c r="N960" s="9"/>
      <c r="O960" s="9"/>
      <c r="P960" s="9"/>
      <c r="Q960" s="9"/>
      <c r="R960" s="9"/>
      <c r="S960" s="9"/>
      <c r="T960" s="9"/>
      <c r="U960" s="9"/>
      <c r="V960" s="9"/>
      <c r="W960" s="9"/>
      <c r="X960" s="9"/>
      <c r="Y960" s="9"/>
      <c r="Z960" s="9"/>
      <c r="AA960" s="9"/>
    </row>
    <row r="961" spans="1:27" ht="15.75" customHeight="1" x14ac:dyDescent="0.25">
      <c r="A961" s="9"/>
      <c r="B961" s="9"/>
      <c r="C961" s="9"/>
      <c r="D961" s="9"/>
      <c r="E961" s="9"/>
      <c r="F961" s="9"/>
      <c r="G961" s="9"/>
      <c r="H961" s="9"/>
      <c r="I961" s="9"/>
      <c r="J961" s="9"/>
      <c r="K961" s="9"/>
      <c r="L961" s="22"/>
      <c r="M961" s="9"/>
      <c r="N961" s="9"/>
      <c r="O961" s="9"/>
      <c r="P961" s="9"/>
      <c r="Q961" s="9"/>
      <c r="R961" s="9"/>
      <c r="S961" s="9"/>
      <c r="T961" s="9"/>
      <c r="U961" s="9"/>
      <c r="V961" s="9"/>
      <c r="W961" s="9"/>
      <c r="X961" s="9"/>
      <c r="Y961" s="9"/>
      <c r="Z961" s="9"/>
      <c r="AA961" s="9"/>
    </row>
    <row r="962" spans="1:27" ht="15.75" customHeight="1" x14ac:dyDescent="0.25">
      <c r="A962" s="9"/>
      <c r="B962" s="9"/>
      <c r="C962" s="9"/>
      <c r="D962" s="9"/>
      <c r="E962" s="9"/>
      <c r="F962" s="9"/>
      <c r="G962" s="9"/>
      <c r="H962" s="9"/>
      <c r="I962" s="9"/>
      <c r="J962" s="9"/>
      <c r="K962" s="9"/>
      <c r="L962" s="22"/>
      <c r="M962" s="9"/>
      <c r="N962" s="9"/>
      <c r="O962" s="9"/>
      <c r="P962" s="9"/>
      <c r="Q962" s="9"/>
      <c r="R962" s="9"/>
      <c r="S962" s="9"/>
      <c r="T962" s="9"/>
      <c r="U962" s="9"/>
      <c r="V962" s="9"/>
      <c r="W962" s="9"/>
      <c r="X962" s="9"/>
      <c r="Y962" s="9"/>
      <c r="Z962" s="9"/>
      <c r="AA962" s="9"/>
    </row>
    <row r="963" spans="1:27" ht="15.75" customHeight="1" x14ac:dyDescent="0.25">
      <c r="A963" s="9"/>
      <c r="B963" s="9"/>
      <c r="C963" s="9"/>
      <c r="D963" s="9"/>
      <c r="E963" s="9"/>
      <c r="F963" s="9"/>
      <c r="G963" s="9"/>
      <c r="H963" s="9"/>
      <c r="I963" s="9"/>
      <c r="J963" s="9"/>
      <c r="K963" s="9"/>
      <c r="L963" s="22"/>
      <c r="M963" s="9"/>
      <c r="N963" s="9"/>
      <c r="O963" s="9"/>
      <c r="P963" s="9"/>
      <c r="Q963" s="9"/>
      <c r="R963" s="9"/>
      <c r="S963" s="9"/>
      <c r="T963" s="9"/>
      <c r="U963" s="9"/>
      <c r="V963" s="9"/>
      <c r="W963" s="9"/>
      <c r="X963" s="9"/>
      <c r="Y963" s="9"/>
      <c r="Z963" s="9"/>
      <c r="AA963" s="9"/>
    </row>
    <row r="964" spans="1:27" ht="15.75" customHeight="1" x14ac:dyDescent="0.25">
      <c r="A964" s="9"/>
      <c r="B964" s="9"/>
      <c r="C964" s="9"/>
      <c r="D964" s="9"/>
      <c r="E964" s="9"/>
      <c r="F964" s="9"/>
      <c r="G964" s="9"/>
      <c r="H964" s="9"/>
      <c r="I964" s="9"/>
      <c r="J964" s="9"/>
      <c r="K964" s="9"/>
      <c r="L964" s="22"/>
      <c r="M964" s="9"/>
      <c r="N964" s="9"/>
      <c r="O964" s="9"/>
      <c r="P964" s="9"/>
      <c r="Q964" s="9"/>
      <c r="R964" s="9"/>
      <c r="S964" s="9"/>
      <c r="T964" s="9"/>
      <c r="U964" s="9"/>
      <c r="V964" s="9"/>
      <c r="W964" s="9"/>
      <c r="X964" s="9"/>
      <c r="Y964" s="9"/>
      <c r="Z964" s="9"/>
      <c r="AA964" s="9"/>
    </row>
    <row r="965" spans="1:27" ht="15.75" customHeight="1" x14ac:dyDescent="0.25">
      <c r="A965" s="9"/>
      <c r="B965" s="9"/>
      <c r="C965" s="9"/>
      <c r="D965" s="9"/>
      <c r="E965" s="9"/>
      <c r="F965" s="9"/>
      <c r="G965" s="9"/>
      <c r="H965" s="9"/>
      <c r="I965" s="9"/>
      <c r="J965" s="9"/>
      <c r="K965" s="9"/>
      <c r="L965" s="22"/>
      <c r="M965" s="9"/>
      <c r="N965" s="9"/>
      <c r="O965" s="9"/>
      <c r="P965" s="9"/>
      <c r="Q965" s="9"/>
      <c r="R965" s="9"/>
      <c r="S965" s="9"/>
      <c r="T965" s="9"/>
      <c r="U965" s="9"/>
      <c r="V965" s="9"/>
      <c r="W965" s="9"/>
      <c r="X965" s="9"/>
      <c r="Y965" s="9"/>
      <c r="Z965" s="9"/>
      <c r="AA965" s="9"/>
    </row>
    <row r="966" spans="1:27" ht="15.75" customHeight="1" x14ac:dyDescent="0.25">
      <c r="A966" s="9"/>
      <c r="B966" s="9"/>
      <c r="C966" s="9"/>
      <c r="D966" s="9"/>
      <c r="E966" s="9"/>
      <c r="F966" s="9"/>
      <c r="G966" s="9"/>
      <c r="H966" s="9"/>
      <c r="I966" s="9"/>
      <c r="J966" s="9"/>
      <c r="K966" s="9"/>
      <c r="L966" s="22"/>
      <c r="M966" s="9"/>
      <c r="N966" s="9"/>
      <c r="O966" s="9"/>
      <c r="P966" s="9"/>
      <c r="Q966" s="9"/>
      <c r="R966" s="9"/>
      <c r="S966" s="9"/>
      <c r="T966" s="9"/>
      <c r="U966" s="9"/>
      <c r="V966" s="9"/>
      <c r="W966" s="9"/>
      <c r="X966" s="9"/>
      <c r="Y966" s="9"/>
      <c r="Z966" s="9"/>
      <c r="AA966" s="9"/>
    </row>
    <row r="967" spans="1:27" ht="15.75" customHeight="1" x14ac:dyDescent="0.25">
      <c r="A967" s="9"/>
      <c r="B967" s="9"/>
      <c r="C967" s="9"/>
      <c r="D967" s="9"/>
      <c r="E967" s="9"/>
      <c r="F967" s="9"/>
      <c r="G967" s="9"/>
      <c r="H967" s="9"/>
      <c r="I967" s="9"/>
      <c r="J967" s="9"/>
      <c r="K967" s="9"/>
      <c r="L967" s="22"/>
      <c r="M967" s="9"/>
      <c r="N967" s="9"/>
      <c r="O967" s="9"/>
      <c r="P967" s="9"/>
      <c r="Q967" s="9"/>
      <c r="R967" s="9"/>
      <c r="S967" s="9"/>
      <c r="T967" s="9"/>
      <c r="U967" s="9"/>
      <c r="V967" s="9"/>
      <c r="W967" s="9"/>
      <c r="X967" s="9"/>
      <c r="Y967" s="9"/>
      <c r="Z967" s="9"/>
      <c r="AA967" s="9"/>
    </row>
    <row r="968" spans="1:27" ht="15.75" customHeight="1" x14ac:dyDescent="0.25">
      <c r="A968" s="9"/>
      <c r="B968" s="9"/>
      <c r="C968" s="9"/>
      <c r="D968" s="9"/>
      <c r="E968" s="9"/>
      <c r="F968" s="9"/>
      <c r="G968" s="9"/>
      <c r="H968" s="9"/>
      <c r="I968" s="9"/>
      <c r="J968" s="9"/>
      <c r="K968" s="9"/>
      <c r="L968" s="22"/>
      <c r="M968" s="9"/>
      <c r="N968" s="9"/>
      <c r="O968" s="9"/>
      <c r="P968" s="9"/>
      <c r="Q968" s="9"/>
      <c r="R968" s="9"/>
      <c r="S968" s="9"/>
      <c r="T968" s="9"/>
      <c r="U968" s="9"/>
      <c r="V968" s="9"/>
      <c r="W968" s="9"/>
      <c r="X968" s="9"/>
      <c r="Y968" s="9"/>
      <c r="Z968" s="9"/>
      <c r="AA968" s="9"/>
    </row>
    <row r="969" spans="1:27" ht="15.75" customHeight="1" x14ac:dyDescent="0.25">
      <c r="A969" s="9"/>
      <c r="B969" s="9"/>
      <c r="C969" s="9"/>
      <c r="D969" s="9"/>
      <c r="E969" s="9"/>
      <c r="F969" s="9"/>
      <c r="G969" s="9"/>
      <c r="H969" s="9"/>
      <c r="I969" s="9"/>
      <c r="J969" s="9"/>
      <c r="K969" s="9"/>
      <c r="L969" s="22"/>
      <c r="M969" s="9"/>
      <c r="N969" s="9"/>
      <c r="O969" s="9"/>
      <c r="P969" s="9"/>
      <c r="Q969" s="9"/>
      <c r="R969" s="9"/>
      <c r="S969" s="9"/>
      <c r="T969" s="9"/>
      <c r="U969" s="9"/>
      <c r="V969" s="9"/>
      <c r="W969" s="9"/>
      <c r="X969" s="9"/>
      <c r="Y969" s="9"/>
      <c r="Z969" s="9"/>
      <c r="AA969" s="9"/>
    </row>
    <row r="970" spans="1:27" ht="15.75" customHeight="1" x14ac:dyDescent="0.25">
      <c r="A970" s="9"/>
      <c r="B970" s="9"/>
      <c r="C970" s="9"/>
      <c r="D970" s="9"/>
      <c r="E970" s="9"/>
      <c r="F970" s="9"/>
      <c r="G970" s="9"/>
      <c r="H970" s="9"/>
      <c r="I970" s="9"/>
      <c r="J970" s="9"/>
      <c r="K970" s="9"/>
      <c r="L970" s="22"/>
      <c r="M970" s="9"/>
      <c r="N970" s="9"/>
      <c r="O970" s="9"/>
      <c r="P970" s="9"/>
      <c r="Q970" s="9"/>
      <c r="R970" s="9"/>
      <c r="S970" s="9"/>
      <c r="T970" s="9"/>
      <c r="U970" s="9"/>
      <c r="V970" s="9"/>
      <c r="W970" s="9"/>
      <c r="X970" s="9"/>
      <c r="Y970" s="9"/>
      <c r="Z970" s="9"/>
      <c r="AA970" s="9"/>
    </row>
    <row r="971" spans="1:27" ht="15.75" customHeight="1" x14ac:dyDescent="0.25">
      <c r="A971" s="9"/>
      <c r="B971" s="9"/>
      <c r="C971" s="9"/>
      <c r="D971" s="9"/>
      <c r="E971" s="9"/>
      <c r="F971" s="9"/>
      <c r="G971" s="9"/>
      <c r="H971" s="9"/>
      <c r="I971" s="9"/>
      <c r="J971" s="9"/>
      <c r="K971" s="9"/>
      <c r="L971" s="22"/>
      <c r="M971" s="9"/>
      <c r="N971" s="9"/>
      <c r="O971" s="9"/>
      <c r="P971" s="9"/>
      <c r="Q971" s="9"/>
      <c r="R971" s="9"/>
      <c r="S971" s="9"/>
      <c r="T971" s="9"/>
      <c r="U971" s="9"/>
      <c r="V971" s="9"/>
      <c r="W971" s="9"/>
      <c r="X971" s="9"/>
      <c r="Y971" s="9"/>
      <c r="Z971" s="9"/>
      <c r="AA971" s="9"/>
    </row>
    <row r="972" spans="1:27" ht="15.75" customHeight="1" x14ac:dyDescent="0.25">
      <c r="A972" s="9"/>
      <c r="B972" s="9"/>
      <c r="C972" s="9"/>
      <c r="D972" s="9"/>
      <c r="E972" s="9"/>
      <c r="F972" s="9"/>
      <c r="G972" s="9"/>
      <c r="H972" s="9"/>
      <c r="I972" s="9"/>
      <c r="J972" s="9"/>
      <c r="K972" s="9"/>
      <c r="L972" s="22"/>
      <c r="M972" s="9"/>
      <c r="N972" s="9"/>
      <c r="O972" s="9"/>
      <c r="P972" s="9"/>
      <c r="Q972" s="9"/>
      <c r="R972" s="9"/>
      <c r="S972" s="9"/>
      <c r="T972" s="9"/>
      <c r="U972" s="9"/>
      <c r="V972" s="9"/>
      <c r="W972" s="9"/>
      <c r="X972" s="9"/>
      <c r="Y972" s="9"/>
      <c r="Z972" s="9"/>
      <c r="AA972" s="9"/>
    </row>
    <row r="973" spans="1:27" ht="15.75" customHeight="1" x14ac:dyDescent="0.25">
      <c r="A973" s="9"/>
      <c r="B973" s="9"/>
      <c r="C973" s="9"/>
      <c r="D973" s="9"/>
      <c r="E973" s="9"/>
      <c r="F973" s="9"/>
      <c r="G973" s="9"/>
      <c r="H973" s="9"/>
      <c r="I973" s="9"/>
      <c r="J973" s="9"/>
      <c r="K973" s="9"/>
      <c r="L973" s="22"/>
      <c r="M973" s="9"/>
      <c r="N973" s="9"/>
      <c r="O973" s="9"/>
      <c r="P973" s="9"/>
      <c r="Q973" s="9"/>
      <c r="R973" s="9"/>
      <c r="S973" s="9"/>
      <c r="T973" s="9"/>
      <c r="U973" s="9"/>
      <c r="V973" s="9"/>
      <c r="W973" s="9"/>
      <c r="X973" s="9"/>
      <c r="Y973" s="9"/>
      <c r="Z973" s="9"/>
      <c r="AA973" s="9"/>
    </row>
    <row r="974" spans="1:27" ht="15.75" customHeight="1" x14ac:dyDescent="0.25">
      <c r="A974" s="9"/>
      <c r="B974" s="9"/>
      <c r="C974" s="9"/>
      <c r="D974" s="9"/>
      <c r="E974" s="9"/>
      <c r="F974" s="9"/>
      <c r="G974" s="9"/>
      <c r="H974" s="9"/>
      <c r="I974" s="9"/>
      <c r="J974" s="9"/>
      <c r="K974" s="9"/>
      <c r="L974" s="22"/>
      <c r="M974" s="9"/>
      <c r="N974" s="9"/>
      <c r="O974" s="9"/>
      <c r="P974" s="9"/>
      <c r="Q974" s="9"/>
      <c r="R974" s="9"/>
      <c r="S974" s="9"/>
      <c r="T974" s="9"/>
      <c r="U974" s="9"/>
      <c r="V974" s="9"/>
      <c r="W974" s="9"/>
      <c r="X974" s="9"/>
      <c r="Y974" s="9"/>
      <c r="Z974" s="9"/>
      <c r="AA974" s="9"/>
    </row>
    <row r="975" spans="1:27" ht="15.75" customHeight="1" x14ac:dyDescent="0.25">
      <c r="A975" s="9"/>
      <c r="B975" s="9"/>
      <c r="C975" s="9"/>
      <c r="D975" s="9"/>
      <c r="E975" s="9"/>
      <c r="F975" s="9"/>
      <c r="G975" s="9"/>
      <c r="H975" s="9"/>
      <c r="I975" s="9"/>
      <c r="J975" s="9"/>
      <c r="K975" s="9"/>
      <c r="L975" s="22"/>
      <c r="M975" s="9"/>
      <c r="N975" s="9"/>
      <c r="O975" s="9"/>
      <c r="P975" s="9"/>
      <c r="Q975" s="9"/>
      <c r="R975" s="9"/>
      <c r="S975" s="9"/>
      <c r="T975" s="9"/>
      <c r="U975" s="9"/>
      <c r="V975" s="9"/>
      <c r="W975" s="9"/>
      <c r="X975" s="9"/>
      <c r="Y975" s="9"/>
      <c r="Z975" s="9"/>
      <c r="AA975" s="9"/>
    </row>
    <row r="976" spans="1:27" ht="15.75" customHeight="1" x14ac:dyDescent="0.25">
      <c r="A976" s="9"/>
      <c r="B976" s="9"/>
      <c r="C976" s="9"/>
      <c r="D976" s="9"/>
      <c r="E976" s="9"/>
      <c r="F976" s="9"/>
      <c r="G976" s="9"/>
      <c r="H976" s="9"/>
      <c r="I976" s="9"/>
      <c r="J976" s="9"/>
      <c r="K976" s="9"/>
      <c r="L976" s="22"/>
      <c r="M976" s="9"/>
      <c r="N976" s="9"/>
      <c r="O976" s="9"/>
      <c r="P976" s="9"/>
      <c r="Q976" s="9"/>
      <c r="R976" s="9"/>
      <c r="S976" s="9"/>
      <c r="T976" s="9"/>
      <c r="U976" s="9"/>
      <c r="V976" s="9"/>
      <c r="W976" s="9"/>
      <c r="X976" s="9"/>
      <c r="Y976" s="9"/>
      <c r="Z976" s="9"/>
      <c r="AA976" s="9"/>
    </row>
    <row r="977" spans="1:27" ht="15.75" customHeight="1" x14ac:dyDescent="0.25">
      <c r="A977" s="9"/>
      <c r="B977" s="9"/>
      <c r="C977" s="9"/>
      <c r="D977" s="9"/>
      <c r="E977" s="9"/>
      <c r="F977" s="9"/>
      <c r="G977" s="9"/>
      <c r="H977" s="9"/>
      <c r="I977" s="9"/>
      <c r="J977" s="9"/>
      <c r="K977" s="9"/>
      <c r="L977" s="22"/>
      <c r="M977" s="9"/>
      <c r="N977" s="9"/>
      <c r="O977" s="9"/>
      <c r="P977" s="9"/>
      <c r="Q977" s="9"/>
      <c r="R977" s="9"/>
      <c r="S977" s="9"/>
      <c r="T977" s="9"/>
      <c r="U977" s="9"/>
      <c r="V977" s="9"/>
      <c r="W977" s="9"/>
      <c r="X977" s="9"/>
      <c r="Y977" s="9"/>
      <c r="Z977" s="9"/>
      <c r="AA977" s="9"/>
    </row>
    <row r="978" spans="1:27" ht="15.75" customHeight="1" x14ac:dyDescent="0.25">
      <c r="A978" s="9"/>
      <c r="B978" s="9"/>
      <c r="C978" s="9"/>
      <c r="D978" s="9"/>
      <c r="E978" s="9"/>
      <c r="F978" s="9"/>
      <c r="G978" s="9"/>
      <c r="H978" s="9"/>
      <c r="I978" s="9"/>
      <c r="J978" s="9"/>
      <c r="K978" s="9"/>
      <c r="L978" s="22"/>
      <c r="M978" s="9"/>
      <c r="N978" s="9"/>
      <c r="O978" s="9"/>
      <c r="P978" s="9"/>
      <c r="Q978" s="9"/>
      <c r="R978" s="9"/>
      <c r="S978" s="9"/>
      <c r="T978" s="9"/>
      <c r="U978" s="9"/>
      <c r="V978" s="9"/>
      <c r="W978" s="9"/>
      <c r="X978" s="9"/>
      <c r="Y978" s="9"/>
      <c r="Z978" s="9"/>
      <c r="AA978" s="9"/>
    </row>
    <row r="979" spans="1:27" ht="15.75" customHeight="1" x14ac:dyDescent="0.25">
      <c r="A979" s="9"/>
      <c r="B979" s="9"/>
      <c r="C979" s="9"/>
      <c r="D979" s="9"/>
      <c r="E979" s="9"/>
      <c r="F979" s="9"/>
      <c r="G979" s="9"/>
      <c r="H979" s="9"/>
      <c r="I979" s="9"/>
      <c r="J979" s="9"/>
      <c r="K979" s="9"/>
      <c r="L979" s="22"/>
      <c r="M979" s="9"/>
      <c r="N979" s="9"/>
      <c r="O979" s="9"/>
      <c r="P979" s="9"/>
      <c r="Q979" s="9"/>
      <c r="R979" s="9"/>
      <c r="S979" s="9"/>
      <c r="T979" s="9"/>
      <c r="U979" s="9"/>
      <c r="V979" s="9"/>
      <c r="W979" s="9"/>
      <c r="X979" s="9"/>
      <c r="Y979" s="9"/>
      <c r="Z979" s="9"/>
      <c r="AA979" s="9"/>
    </row>
    <row r="980" spans="1:27" ht="15.75" customHeight="1" x14ac:dyDescent="0.25">
      <c r="A980" s="9"/>
      <c r="B980" s="9"/>
      <c r="C980" s="9"/>
      <c r="D980" s="9"/>
      <c r="E980" s="9"/>
      <c r="F980" s="9"/>
      <c r="G980" s="9"/>
      <c r="H980" s="9"/>
      <c r="I980" s="9"/>
      <c r="J980" s="9"/>
      <c r="K980" s="9"/>
      <c r="L980" s="22"/>
      <c r="M980" s="9"/>
      <c r="N980" s="9"/>
      <c r="O980" s="9"/>
      <c r="P980" s="9"/>
      <c r="Q980" s="9"/>
      <c r="R980" s="9"/>
      <c r="S980" s="9"/>
      <c r="T980" s="9"/>
      <c r="U980" s="9"/>
      <c r="V980" s="9"/>
      <c r="W980" s="9"/>
      <c r="X980" s="9"/>
      <c r="Y980" s="9"/>
      <c r="Z980" s="9"/>
      <c r="AA980" s="9"/>
    </row>
    <row r="981" spans="1:27" ht="15.75" customHeight="1" x14ac:dyDescent="0.25">
      <c r="A981" s="9"/>
      <c r="B981" s="9"/>
      <c r="C981" s="9"/>
      <c r="D981" s="9"/>
      <c r="E981" s="9"/>
      <c r="F981" s="9"/>
      <c r="G981" s="9"/>
      <c r="H981" s="9"/>
      <c r="I981" s="9"/>
      <c r="J981" s="9"/>
      <c r="K981" s="9"/>
      <c r="L981" s="22"/>
      <c r="M981" s="9"/>
      <c r="N981" s="9"/>
      <c r="O981" s="9"/>
      <c r="P981" s="9"/>
      <c r="Q981" s="9"/>
      <c r="R981" s="9"/>
      <c r="S981" s="9"/>
      <c r="T981" s="9"/>
      <c r="U981" s="9"/>
      <c r="V981" s="9"/>
      <c r="W981" s="9"/>
      <c r="X981" s="9"/>
      <c r="Y981" s="9"/>
      <c r="Z981" s="9"/>
      <c r="AA981" s="9"/>
    </row>
    <row r="982" spans="1:27" ht="15.75" customHeight="1" x14ac:dyDescent="0.25">
      <c r="A982" s="9"/>
      <c r="B982" s="9"/>
      <c r="C982" s="9"/>
      <c r="D982" s="9"/>
      <c r="E982" s="9"/>
      <c r="F982" s="9"/>
      <c r="G982" s="9"/>
      <c r="H982" s="9"/>
      <c r="I982" s="9"/>
      <c r="J982" s="9"/>
      <c r="K982" s="9"/>
      <c r="L982" s="22"/>
      <c r="M982" s="9"/>
      <c r="N982" s="9"/>
      <c r="O982" s="9"/>
      <c r="P982" s="9"/>
      <c r="Q982" s="9"/>
      <c r="R982" s="9"/>
      <c r="S982" s="9"/>
      <c r="T982" s="9"/>
      <c r="U982" s="9"/>
      <c r="V982" s="9"/>
      <c r="W982" s="9"/>
      <c r="X982" s="9"/>
      <c r="Y982" s="9"/>
      <c r="Z982" s="9"/>
      <c r="AA982" s="9"/>
    </row>
    <row r="983" spans="1:27" ht="15.75" customHeight="1" x14ac:dyDescent="0.25">
      <c r="A983" s="9"/>
      <c r="B983" s="9"/>
      <c r="C983" s="9"/>
      <c r="D983" s="9"/>
      <c r="E983" s="9"/>
      <c r="F983" s="9"/>
      <c r="G983" s="9"/>
      <c r="H983" s="9"/>
      <c r="I983" s="9"/>
      <c r="J983" s="9"/>
      <c r="K983" s="9"/>
      <c r="L983" s="22"/>
      <c r="M983" s="9"/>
      <c r="N983" s="9"/>
      <c r="O983" s="9"/>
      <c r="P983" s="9"/>
      <c r="Q983" s="9"/>
      <c r="R983" s="9"/>
      <c r="S983" s="9"/>
      <c r="T983" s="9"/>
      <c r="U983" s="9"/>
      <c r="V983" s="9"/>
      <c r="W983" s="9"/>
      <c r="X983" s="9"/>
      <c r="Y983" s="9"/>
      <c r="Z983" s="9"/>
      <c r="AA983" s="9"/>
    </row>
    <row r="984" spans="1:27" ht="15.75" customHeight="1" x14ac:dyDescent="0.25">
      <c r="A984" s="9"/>
      <c r="B984" s="9"/>
      <c r="C984" s="9"/>
      <c r="D984" s="9"/>
      <c r="E984" s="9"/>
      <c r="F984" s="9"/>
      <c r="G984" s="9"/>
      <c r="H984" s="9"/>
      <c r="I984" s="9"/>
      <c r="J984" s="9"/>
      <c r="K984" s="9"/>
      <c r="L984" s="22"/>
      <c r="M984" s="9"/>
      <c r="N984" s="9"/>
      <c r="O984" s="9"/>
      <c r="P984" s="9"/>
      <c r="Q984" s="9"/>
      <c r="R984" s="9"/>
      <c r="S984" s="9"/>
      <c r="T984" s="9"/>
      <c r="U984" s="9"/>
      <c r="V984" s="9"/>
      <c r="W984" s="9"/>
      <c r="X984" s="9"/>
      <c r="Y984" s="9"/>
      <c r="Z984" s="9"/>
      <c r="AA984" s="9"/>
    </row>
    <row r="985" spans="1:27" ht="15.75" customHeight="1" x14ac:dyDescent="0.25">
      <c r="A985" s="9"/>
      <c r="B985" s="9"/>
      <c r="C985" s="9"/>
      <c r="D985" s="9"/>
      <c r="E985" s="9"/>
      <c r="F985" s="9"/>
      <c r="G985" s="9"/>
      <c r="H985" s="9"/>
      <c r="I985" s="9"/>
      <c r="J985" s="9"/>
      <c r="K985" s="9"/>
      <c r="L985" s="22"/>
      <c r="M985" s="9"/>
      <c r="N985" s="9"/>
      <c r="O985" s="9"/>
      <c r="P985" s="9"/>
      <c r="Q985" s="9"/>
      <c r="R985" s="9"/>
      <c r="S985" s="9"/>
      <c r="T985" s="9"/>
      <c r="U985" s="9"/>
      <c r="V985" s="9"/>
      <c r="W985" s="9"/>
      <c r="X985" s="9"/>
      <c r="Y985" s="9"/>
      <c r="Z985" s="9"/>
      <c r="AA985" s="9"/>
    </row>
    <row r="986" spans="1:27" ht="15.75" customHeight="1" x14ac:dyDescent="0.25">
      <c r="A986" s="9"/>
      <c r="B986" s="9"/>
      <c r="C986" s="9"/>
      <c r="D986" s="9"/>
      <c r="E986" s="9"/>
      <c r="F986" s="9"/>
      <c r="G986" s="9"/>
      <c r="H986" s="9"/>
      <c r="I986" s="9"/>
      <c r="J986" s="9"/>
      <c r="K986" s="9"/>
      <c r="L986" s="22"/>
      <c r="M986" s="9"/>
      <c r="N986" s="9"/>
      <c r="O986" s="9"/>
      <c r="P986" s="9"/>
      <c r="Q986" s="9"/>
      <c r="R986" s="9"/>
      <c r="S986" s="9"/>
      <c r="T986" s="9"/>
      <c r="U986" s="9"/>
      <c r="V986" s="9"/>
      <c r="W986" s="9"/>
      <c r="X986" s="9"/>
      <c r="Y986" s="9"/>
      <c r="Z986" s="9"/>
      <c r="AA986" s="9"/>
    </row>
    <row r="987" spans="1:27" ht="15.75" customHeight="1" x14ac:dyDescent="0.25">
      <c r="A987" s="9"/>
      <c r="B987" s="9"/>
      <c r="C987" s="9"/>
      <c r="D987" s="9"/>
      <c r="E987" s="9"/>
      <c r="F987" s="9"/>
      <c r="G987" s="9"/>
      <c r="H987" s="9"/>
      <c r="I987" s="9"/>
      <c r="J987" s="9"/>
      <c r="K987" s="9"/>
      <c r="L987" s="22"/>
      <c r="M987" s="9"/>
      <c r="N987" s="9"/>
      <c r="O987" s="9"/>
      <c r="P987" s="9"/>
      <c r="Q987" s="9"/>
      <c r="R987" s="9"/>
      <c r="S987" s="9"/>
      <c r="T987" s="9"/>
      <c r="U987" s="9"/>
      <c r="V987" s="9"/>
      <c r="W987" s="9"/>
      <c r="X987" s="9"/>
      <c r="Y987" s="9"/>
      <c r="Z987" s="9"/>
      <c r="AA987" s="9"/>
    </row>
    <row r="988" spans="1:27" ht="15.75" customHeight="1" x14ac:dyDescent="0.25">
      <c r="A988" s="9"/>
      <c r="B988" s="9"/>
      <c r="C988" s="9"/>
      <c r="D988" s="9"/>
      <c r="E988" s="9"/>
      <c r="F988" s="9"/>
      <c r="G988" s="9"/>
      <c r="H988" s="9"/>
      <c r="I988" s="9"/>
      <c r="J988" s="9"/>
      <c r="K988" s="9"/>
      <c r="L988" s="22"/>
      <c r="M988" s="9"/>
      <c r="N988" s="9"/>
      <c r="O988" s="9"/>
      <c r="P988" s="9"/>
      <c r="Q988" s="9"/>
      <c r="R988" s="9"/>
      <c r="S988" s="9"/>
      <c r="T988" s="9"/>
      <c r="U988" s="9"/>
      <c r="V988" s="9"/>
      <c r="W988" s="9"/>
      <c r="X988" s="9"/>
      <c r="Y988" s="9"/>
      <c r="Z988" s="9"/>
      <c r="AA988" s="9"/>
    </row>
    <row r="989" spans="1:27" ht="15.75" customHeight="1" x14ac:dyDescent="0.25">
      <c r="A989" s="9"/>
      <c r="B989" s="9"/>
      <c r="C989" s="9"/>
      <c r="D989" s="9"/>
      <c r="E989" s="9"/>
      <c r="F989" s="9"/>
      <c r="G989" s="9"/>
      <c r="H989" s="9"/>
      <c r="I989" s="9"/>
      <c r="J989" s="9"/>
      <c r="K989" s="9"/>
      <c r="L989" s="22"/>
      <c r="M989" s="9"/>
      <c r="N989" s="9"/>
      <c r="O989" s="9"/>
      <c r="P989" s="9"/>
      <c r="Q989" s="9"/>
      <c r="R989" s="9"/>
      <c r="S989" s="9"/>
      <c r="T989" s="9"/>
      <c r="U989" s="9"/>
      <c r="V989" s="9"/>
      <c r="W989" s="9"/>
      <c r="X989" s="9"/>
      <c r="Y989" s="9"/>
      <c r="Z989" s="9"/>
      <c r="AA989" s="9"/>
    </row>
    <row r="990" spans="1:27" ht="15.75" customHeight="1" x14ac:dyDescent="0.25">
      <c r="A990" s="9"/>
      <c r="B990" s="9"/>
      <c r="C990" s="9"/>
      <c r="D990" s="9"/>
      <c r="E990" s="9"/>
      <c r="F990" s="9"/>
      <c r="G990" s="9"/>
      <c r="H990" s="9"/>
      <c r="I990" s="9"/>
      <c r="J990" s="9"/>
      <c r="K990" s="9"/>
      <c r="L990" s="22"/>
      <c r="M990" s="9"/>
      <c r="N990" s="9"/>
      <c r="O990" s="9"/>
      <c r="P990" s="9"/>
      <c r="Q990" s="9"/>
      <c r="R990" s="9"/>
      <c r="S990" s="9"/>
      <c r="T990" s="9"/>
      <c r="U990" s="9"/>
      <c r="V990" s="9"/>
      <c r="W990" s="9"/>
      <c r="X990" s="9"/>
      <c r="Y990" s="9"/>
      <c r="Z990" s="9"/>
      <c r="AA990" s="9"/>
    </row>
    <row r="991" spans="1:27" ht="15.75" customHeight="1" x14ac:dyDescent="0.25">
      <c r="A991" s="9"/>
      <c r="B991" s="9"/>
      <c r="C991" s="9"/>
      <c r="D991" s="9"/>
      <c r="E991" s="9"/>
      <c r="F991" s="9"/>
      <c r="G991" s="9"/>
      <c r="H991" s="9"/>
      <c r="I991" s="9"/>
      <c r="J991" s="9"/>
      <c r="K991" s="9"/>
      <c r="L991" s="22"/>
      <c r="M991" s="9"/>
      <c r="N991" s="9"/>
      <c r="O991" s="9"/>
      <c r="P991" s="9"/>
      <c r="Q991" s="9"/>
      <c r="R991" s="9"/>
      <c r="S991" s="9"/>
      <c r="T991" s="9"/>
      <c r="U991" s="9"/>
      <c r="V991" s="9"/>
      <c r="W991" s="9"/>
      <c r="X991" s="9"/>
      <c r="Y991" s="9"/>
      <c r="Z991" s="9"/>
      <c r="AA991" s="9"/>
    </row>
    <row r="992" spans="1:27" ht="15.75" customHeight="1" x14ac:dyDescent="0.25">
      <c r="A992" s="9"/>
      <c r="B992" s="9"/>
      <c r="C992" s="9"/>
      <c r="D992" s="9"/>
      <c r="E992" s="9"/>
      <c r="F992" s="9"/>
      <c r="G992" s="9"/>
      <c r="H992" s="9"/>
      <c r="I992" s="9"/>
      <c r="J992" s="9"/>
      <c r="K992" s="9"/>
      <c r="L992" s="22"/>
      <c r="M992" s="9"/>
      <c r="N992" s="9"/>
      <c r="O992" s="9"/>
      <c r="P992" s="9"/>
      <c r="Q992" s="9"/>
      <c r="R992" s="9"/>
      <c r="S992" s="9"/>
      <c r="T992" s="9"/>
      <c r="U992" s="9"/>
      <c r="V992" s="9"/>
      <c r="W992" s="9"/>
      <c r="X992" s="9"/>
      <c r="Y992" s="9"/>
      <c r="Z992" s="9"/>
      <c r="AA992" s="9"/>
    </row>
    <row r="993" spans="1:27" ht="15.75" customHeight="1" x14ac:dyDescent="0.25">
      <c r="A993" s="9"/>
      <c r="B993" s="9"/>
      <c r="C993" s="9"/>
      <c r="D993" s="9"/>
      <c r="E993" s="9"/>
      <c r="F993" s="9"/>
      <c r="G993" s="9"/>
      <c r="H993" s="9"/>
      <c r="I993" s="9"/>
      <c r="J993" s="9"/>
      <c r="K993" s="9"/>
      <c r="L993" s="22"/>
      <c r="M993" s="9"/>
      <c r="N993" s="9"/>
      <c r="O993" s="9"/>
      <c r="P993" s="9"/>
      <c r="Q993" s="9"/>
      <c r="R993" s="9"/>
      <c r="S993" s="9"/>
      <c r="T993" s="9"/>
      <c r="U993" s="9"/>
      <c r="V993" s="9"/>
      <c r="W993" s="9"/>
      <c r="X993" s="9"/>
      <c r="Y993" s="9"/>
      <c r="Z993" s="9"/>
      <c r="AA993" s="9"/>
    </row>
    <row r="994" spans="1:27" ht="15.75" customHeight="1" x14ac:dyDescent="0.25">
      <c r="A994" s="9"/>
      <c r="B994" s="9"/>
      <c r="C994" s="9"/>
      <c r="D994" s="9"/>
      <c r="E994" s="9"/>
      <c r="F994" s="9"/>
      <c r="G994" s="9"/>
      <c r="H994" s="9"/>
      <c r="I994" s="9"/>
      <c r="J994" s="9"/>
      <c r="K994" s="9"/>
      <c r="L994" s="22"/>
      <c r="M994" s="9"/>
      <c r="N994" s="9"/>
      <c r="O994" s="9"/>
      <c r="P994" s="9"/>
      <c r="Q994" s="9"/>
      <c r="R994" s="9"/>
      <c r="S994" s="9"/>
      <c r="T994" s="9"/>
      <c r="U994" s="9"/>
      <c r="V994" s="9"/>
      <c r="W994" s="9"/>
      <c r="X994" s="9"/>
      <c r="Y994" s="9"/>
      <c r="Z994" s="9"/>
      <c r="AA994" s="9"/>
    </row>
    <row r="995" spans="1:27" ht="15.75" customHeight="1" x14ac:dyDescent="0.25">
      <c r="A995" s="9"/>
      <c r="B995" s="9"/>
      <c r="C995" s="9"/>
      <c r="D995" s="9"/>
      <c r="E995" s="9"/>
      <c r="F995" s="9"/>
      <c r="G995" s="9"/>
      <c r="H995" s="9"/>
      <c r="I995" s="9"/>
      <c r="J995" s="9"/>
      <c r="K995" s="9"/>
      <c r="L995" s="22"/>
      <c r="M995" s="9"/>
      <c r="N995" s="9"/>
      <c r="O995" s="9"/>
      <c r="P995" s="9"/>
      <c r="Q995" s="9"/>
      <c r="R995" s="9"/>
      <c r="S995" s="9"/>
      <c r="T995" s="9"/>
      <c r="U995" s="9"/>
      <c r="V995" s="9"/>
      <c r="W995" s="9"/>
      <c r="X995" s="9"/>
      <c r="Y995" s="9"/>
      <c r="Z995" s="9"/>
      <c r="AA995" s="9"/>
    </row>
    <row r="996" spans="1:27" ht="15.75" customHeight="1" x14ac:dyDescent="0.25">
      <c r="A996" s="9"/>
      <c r="B996" s="9"/>
      <c r="C996" s="9"/>
      <c r="D996" s="9"/>
      <c r="E996" s="9"/>
      <c r="F996" s="9"/>
      <c r="G996" s="9"/>
      <c r="H996" s="9"/>
      <c r="I996" s="9"/>
      <c r="J996" s="9"/>
      <c r="K996" s="9"/>
      <c r="L996" s="22"/>
      <c r="M996" s="9"/>
      <c r="N996" s="9"/>
      <c r="O996" s="9"/>
      <c r="P996" s="9"/>
      <c r="Q996" s="9"/>
      <c r="R996" s="9"/>
      <c r="S996" s="9"/>
      <c r="T996" s="9"/>
      <c r="U996" s="9"/>
      <c r="V996" s="9"/>
      <c r="W996" s="9"/>
      <c r="X996" s="9"/>
      <c r="Y996" s="9"/>
      <c r="Z996" s="9"/>
      <c r="AA996" s="9"/>
    </row>
    <row r="997" spans="1:27" ht="15.75" customHeight="1" x14ac:dyDescent="0.25">
      <c r="A997" s="9"/>
      <c r="B997" s="9"/>
      <c r="C997" s="9"/>
      <c r="D997" s="9"/>
      <c r="E997" s="9"/>
      <c r="F997" s="9"/>
      <c r="G997" s="9"/>
      <c r="H997" s="9"/>
      <c r="I997" s="9"/>
      <c r="J997" s="9"/>
      <c r="K997" s="9"/>
      <c r="L997" s="22"/>
      <c r="M997" s="9"/>
      <c r="N997" s="9"/>
      <c r="O997" s="9"/>
      <c r="P997" s="9"/>
      <c r="Q997" s="9"/>
      <c r="R997" s="9"/>
      <c r="S997" s="9"/>
      <c r="T997" s="9"/>
      <c r="U997" s="9"/>
      <c r="V997" s="9"/>
      <c r="W997" s="9"/>
      <c r="X997" s="9"/>
      <c r="Y997" s="9"/>
      <c r="Z997" s="9"/>
      <c r="AA997" s="9"/>
    </row>
    <row r="998" spans="1:27" ht="15.75" customHeight="1" x14ac:dyDescent="0.25">
      <c r="A998" s="9"/>
      <c r="B998" s="9"/>
      <c r="C998" s="9"/>
      <c r="D998" s="9"/>
      <c r="E998" s="9"/>
      <c r="F998" s="9"/>
      <c r="G998" s="9"/>
      <c r="H998" s="9"/>
      <c r="I998" s="9"/>
      <c r="J998" s="9"/>
      <c r="K998" s="9"/>
      <c r="L998" s="22"/>
      <c r="M998" s="9"/>
      <c r="N998" s="9"/>
      <c r="O998" s="9"/>
      <c r="P998" s="9"/>
      <c r="Q998" s="9"/>
      <c r="R998" s="9"/>
      <c r="S998" s="9"/>
      <c r="T998" s="9"/>
      <c r="U998" s="9"/>
      <c r="V998" s="9"/>
      <c r="W998" s="9"/>
      <c r="X998" s="9"/>
      <c r="Y998" s="9"/>
      <c r="Z998" s="9"/>
      <c r="AA998" s="9"/>
    </row>
    <row r="999" spans="1:27" ht="15.75" customHeight="1" x14ac:dyDescent="0.25">
      <c r="A999" s="9"/>
      <c r="B999" s="9"/>
      <c r="C999" s="9"/>
      <c r="D999" s="9"/>
      <c r="E999" s="9"/>
      <c r="F999" s="9"/>
      <c r="G999" s="9"/>
      <c r="H999" s="9"/>
      <c r="I999" s="9"/>
      <c r="J999" s="9"/>
      <c r="K999" s="9"/>
      <c r="L999" s="22"/>
      <c r="M999" s="9"/>
      <c r="N999" s="9"/>
      <c r="O999" s="9"/>
      <c r="P999" s="9"/>
      <c r="Q999" s="9"/>
      <c r="R999" s="9"/>
      <c r="S999" s="9"/>
      <c r="T999" s="9"/>
      <c r="U999" s="9"/>
      <c r="V999" s="9"/>
      <c r="W999" s="9"/>
      <c r="X999" s="9"/>
      <c r="Y999" s="9"/>
      <c r="Z999" s="9"/>
      <c r="AA999" s="9"/>
    </row>
    <row r="1000" spans="1:27" ht="15.75" customHeight="1" x14ac:dyDescent="0.25">
      <c r="A1000" s="9"/>
      <c r="B1000" s="9"/>
      <c r="C1000" s="9"/>
      <c r="D1000" s="9"/>
      <c r="E1000" s="9"/>
      <c r="F1000" s="9"/>
      <c r="G1000" s="9"/>
      <c r="H1000" s="9"/>
      <c r="I1000" s="9"/>
      <c r="J1000" s="9"/>
      <c r="K1000" s="9"/>
      <c r="L1000" s="22"/>
      <c r="M1000" s="9"/>
      <c r="N1000" s="9"/>
      <c r="O1000" s="9"/>
      <c r="P1000" s="9"/>
      <c r="Q1000" s="9"/>
      <c r="R1000" s="9"/>
      <c r="S1000" s="9"/>
      <c r="T1000" s="9"/>
      <c r="U1000" s="9"/>
      <c r="V1000" s="9"/>
      <c r="W1000" s="9"/>
      <c r="X1000" s="9"/>
      <c r="Y1000" s="9"/>
      <c r="Z1000" s="9"/>
      <c r="AA1000" s="9"/>
    </row>
    <row r="1001" spans="1:27" ht="15.75" customHeight="1" x14ac:dyDescent="0.25">
      <c r="A1001" s="9"/>
      <c r="B1001" s="9"/>
      <c r="C1001" s="9"/>
      <c r="D1001" s="9"/>
      <c r="E1001" s="9"/>
      <c r="F1001" s="9"/>
      <c r="G1001" s="9"/>
      <c r="H1001" s="9"/>
      <c r="I1001" s="9"/>
      <c r="J1001" s="9"/>
      <c r="K1001" s="9"/>
      <c r="L1001" s="22"/>
      <c r="M1001" s="9"/>
      <c r="N1001" s="9"/>
      <c r="O1001" s="9"/>
      <c r="P1001" s="9"/>
      <c r="Q1001" s="9"/>
      <c r="R1001" s="9"/>
      <c r="S1001" s="9"/>
      <c r="T1001" s="9"/>
      <c r="U1001" s="9"/>
      <c r="V1001" s="9"/>
      <c r="W1001" s="9"/>
      <c r="X1001" s="9"/>
      <c r="Y1001" s="9"/>
      <c r="Z1001" s="9"/>
      <c r="AA1001" s="9"/>
    </row>
    <row r="1002" spans="1:27" ht="15.75" customHeight="1" x14ac:dyDescent="0.25">
      <c r="A1002" s="9"/>
      <c r="B1002" s="9"/>
      <c r="C1002" s="9"/>
      <c r="D1002" s="9"/>
      <c r="E1002" s="9"/>
      <c r="F1002" s="9"/>
      <c r="G1002" s="9"/>
      <c r="H1002" s="9"/>
      <c r="I1002" s="9"/>
      <c r="J1002" s="9"/>
      <c r="K1002" s="9"/>
      <c r="L1002" s="22"/>
      <c r="M1002" s="9"/>
      <c r="N1002" s="9"/>
      <c r="O1002" s="9"/>
      <c r="P1002" s="9"/>
      <c r="Q1002" s="9"/>
      <c r="R1002" s="9"/>
      <c r="S1002" s="9"/>
      <c r="T1002" s="9"/>
      <c r="U1002" s="9"/>
      <c r="V1002" s="9"/>
      <c r="W1002" s="9"/>
      <c r="X1002" s="9"/>
      <c r="Y1002" s="9"/>
      <c r="Z1002" s="9"/>
      <c r="AA1002" s="9"/>
    </row>
    <row r="1003" spans="1:27" ht="15.75" customHeight="1" x14ac:dyDescent="0.25">
      <c r="A1003" s="9"/>
      <c r="B1003" s="9"/>
      <c r="C1003" s="9"/>
      <c r="D1003" s="9"/>
      <c r="E1003" s="9"/>
      <c r="F1003" s="9"/>
      <c r="G1003" s="9"/>
      <c r="H1003" s="9"/>
      <c r="I1003" s="9"/>
      <c r="J1003" s="9"/>
      <c r="K1003" s="9"/>
      <c r="L1003" s="22"/>
      <c r="M1003" s="9"/>
      <c r="N1003" s="9"/>
      <c r="O1003" s="9"/>
      <c r="P1003" s="9"/>
      <c r="Q1003" s="9"/>
      <c r="R1003" s="9"/>
      <c r="S1003" s="9"/>
      <c r="T1003" s="9"/>
      <c r="U1003" s="9"/>
      <c r="V1003" s="9"/>
      <c r="W1003" s="9"/>
      <c r="X1003" s="9"/>
      <c r="Y1003" s="9"/>
      <c r="Z1003" s="9"/>
      <c r="AA1003" s="9"/>
    </row>
    <row r="1004" spans="1:27" ht="15.75" customHeight="1" x14ac:dyDescent="0.25">
      <c r="A1004" s="9"/>
      <c r="B1004" s="9"/>
      <c r="C1004" s="9"/>
      <c r="D1004" s="9"/>
      <c r="E1004" s="9"/>
      <c r="F1004" s="9"/>
      <c r="G1004" s="9"/>
      <c r="H1004" s="9"/>
      <c r="I1004" s="9"/>
      <c r="J1004" s="9"/>
      <c r="K1004" s="9"/>
      <c r="L1004" s="22"/>
      <c r="M1004" s="9"/>
      <c r="N1004" s="9"/>
      <c r="O1004" s="9"/>
      <c r="P1004" s="9"/>
      <c r="Q1004" s="9"/>
      <c r="R1004" s="9"/>
      <c r="S1004" s="9"/>
      <c r="T1004" s="9"/>
      <c r="U1004" s="9"/>
      <c r="V1004" s="9"/>
      <c r="W1004" s="9"/>
      <c r="X1004" s="9"/>
      <c r="Y1004" s="9"/>
      <c r="Z1004" s="9"/>
      <c r="AA1004" s="9"/>
    </row>
    <row r="1005" spans="1:27" ht="15.75" customHeight="1" x14ac:dyDescent="0.25">
      <c r="A1005" s="9"/>
      <c r="B1005" s="9"/>
      <c r="C1005" s="9"/>
      <c r="D1005" s="9"/>
      <c r="E1005" s="9"/>
      <c r="F1005" s="9"/>
      <c r="G1005" s="9"/>
      <c r="H1005" s="9"/>
      <c r="I1005" s="9"/>
      <c r="J1005" s="9"/>
      <c r="K1005" s="9"/>
      <c r="L1005" s="22"/>
      <c r="M1005" s="9"/>
      <c r="N1005" s="9"/>
      <c r="O1005" s="9"/>
      <c r="P1005" s="9"/>
      <c r="Q1005" s="9"/>
      <c r="R1005" s="9"/>
      <c r="S1005" s="9"/>
      <c r="T1005" s="9"/>
      <c r="U1005" s="9"/>
      <c r="V1005" s="9"/>
      <c r="W1005" s="9"/>
      <c r="X1005" s="9"/>
      <c r="Y1005" s="9"/>
      <c r="Z1005" s="9"/>
      <c r="AA1005" s="9"/>
    </row>
    <row r="1006" spans="1:27" ht="15.75" customHeight="1" x14ac:dyDescent="0.25">
      <c r="A1006" s="9"/>
      <c r="B1006" s="9"/>
      <c r="C1006" s="9"/>
      <c r="D1006" s="9"/>
      <c r="E1006" s="9"/>
      <c r="F1006" s="9"/>
      <c r="G1006" s="9"/>
      <c r="H1006" s="9"/>
      <c r="I1006" s="9"/>
      <c r="J1006" s="9"/>
      <c r="K1006" s="9"/>
      <c r="L1006" s="22"/>
      <c r="M1006" s="9"/>
      <c r="N1006" s="9"/>
      <c r="O1006" s="9"/>
      <c r="P1006" s="9"/>
      <c r="Q1006" s="9"/>
      <c r="R1006" s="9"/>
      <c r="S1006" s="9"/>
      <c r="T1006" s="9"/>
      <c r="U1006" s="9"/>
      <c r="V1006" s="9"/>
      <c r="W1006" s="9"/>
      <c r="X1006" s="9"/>
      <c r="Y1006" s="9"/>
      <c r="Z1006" s="9"/>
      <c r="AA1006" s="9"/>
    </row>
    <row r="1007" spans="1:27" ht="15.75" customHeight="1" x14ac:dyDescent="0.25">
      <c r="A1007" s="9"/>
      <c r="B1007" s="9"/>
      <c r="C1007" s="9"/>
      <c r="D1007" s="9"/>
      <c r="E1007" s="9"/>
      <c r="F1007" s="9"/>
      <c r="G1007" s="9"/>
      <c r="H1007" s="9"/>
      <c r="I1007" s="9"/>
      <c r="J1007" s="9"/>
      <c r="K1007" s="9"/>
      <c r="L1007" s="22"/>
      <c r="M1007" s="9"/>
      <c r="N1007" s="9"/>
      <c r="O1007" s="9"/>
      <c r="P1007" s="9"/>
      <c r="Q1007" s="9"/>
      <c r="R1007" s="9"/>
      <c r="S1007" s="9"/>
      <c r="T1007" s="9"/>
      <c r="U1007" s="9"/>
      <c r="V1007" s="9"/>
      <c r="W1007" s="9"/>
      <c r="X1007" s="9"/>
      <c r="Y1007" s="9"/>
      <c r="Z1007" s="9"/>
      <c r="AA1007" s="9"/>
    </row>
    <row r="1008" spans="1:27" ht="15.75" customHeight="1" x14ac:dyDescent="0.25">
      <c r="A1008" s="9"/>
      <c r="B1008" s="9"/>
      <c r="C1008" s="9"/>
      <c r="D1008" s="9"/>
      <c r="E1008" s="9"/>
      <c r="F1008" s="9"/>
      <c r="G1008" s="9"/>
      <c r="H1008" s="9"/>
      <c r="I1008" s="9"/>
      <c r="J1008" s="9"/>
      <c r="K1008" s="9"/>
      <c r="L1008" s="22"/>
      <c r="M1008" s="9"/>
      <c r="N1008" s="9"/>
      <c r="O1008" s="9"/>
      <c r="P1008" s="9"/>
      <c r="Q1008" s="9"/>
      <c r="R1008" s="9"/>
      <c r="S1008" s="9"/>
      <c r="T1008" s="9"/>
      <c r="U1008" s="9"/>
      <c r="V1008" s="9"/>
      <c r="W1008" s="9"/>
      <c r="X1008" s="9"/>
      <c r="Y1008" s="9"/>
      <c r="Z1008" s="9"/>
      <c r="AA1008" s="9"/>
    </row>
    <row r="1009" spans="1:27" ht="15.75" customHeight="1" x14ac:dyDescent="0.25">
      <c r="A1009" s="9"/>
      <c r="B1009" s="9"/>
      <c r="C1009" s="9"/>
      <c r="D1009" s="9"/>
      <c r="E1009" s="9"/>
      <c r="F1009" s="9"/>
      <c r="G1009" s="9"/>
      <c r="H1009" s="9"/>
      <c r="I1009" s="9"/>
      <c r="J1009" s="9"/>
      <c r="K1009" s="9"/>
      <c r="L1009" s="22"/>
      <c r="M1009" s="9"/>
      <c r="N1009" s="9"/>
      <c r="O1009" s="9"/>
      <c r="P1009" s="9"/>
      <c r="Q1009" s="9"/>
      <c r="R1009" s="9"/>
      <c r="S1009" s="9"/>
      <c r="T1009" s="9"/>
      <c r="U1009" s="9"/>
      <c r="V1009" s="9"/>
      <c r="W1009" s="9"/>
      <c r="X1009" s="9"/>
      <c r="Y1009" s="9"/>
      <c r="Z1009" s="9"/>
      <c r="AA1009" s="9"/>
    </row>
    <row r="1010" spans="1:27" ht="15.75" customHeight="1" x14ac:dyDescent="0.25">
      <c r="A1010" s="9"/>
      <c r="B1010" s="9"/>
      <c r="C1010" s="9"/>
      <c r="D1010" s="9"/>
      <c r="E1010" s="9"/>
      <c r="F1010" s="9"/>
      <c r="G1010" s="9"/>
      <c r="H1010" s="9"/>
      <c r="I1010" s="9"/>
      <c r="J1010" s="9"/>
      <c r="K1010" s="9"/>
      <c r="L1010" s="22"/>
      <c r="M1010" s="9"/>
      <c r="N1010" s="9"/>
      <c r="O1010" s="9"/>
      <c r="P1010" s="9"/>
      <c r="Q1010" s="9"/>
      <c r="R1010" s="9"/>
      <c r="S1010" s="9"/>
      <c r="T1010" s="9"/>
      <c r="U1010" s="9"/>
      <c r="V1010" s="9"/>
      <c r="W1010" s="9"/>
      <c r="X1010" s="9"/>
      <c r="Y1010" s="9"/>
      <c r="Z1010" s="9"/>
      <c r="AA1010" s="9"/>
    </row>
    <row r="1011" spans="1:27" ht="15.75" customHeight="1" x14ac:dyDescent="0.25">
      <c r="A1011" s="9"/>
      <c r="B1011" s="9"/>
      <c r="C1011" s="9"/>
      <c r="D1011" s="9"/>
      <c r="E1011" s="9"/>
      <c r="F1011" s="9"/>
      <c r="G1011" s="9"/>
      <c r="H1011" s="9"/>
      <c r="I1011" s="9"/>
      <c r="J1011" s="9"/>
      <c r="K1011" s="9"/>
      <c r="L1011" s="22"/>
      <c r="M1011" s="9"/>
      <c r="N1011" s="9"/>
      <c r="O1011" s="9"/>
      <c r="P1011" s="9"/>
      <c r="Q1011" s="9"/>
      <c r="R1011" s="9"/>
      <c r="S1011" s="9"/>
      <c r="T1011" s="9"/>
      <c r="U1011" s="9"/>
      <c r="V1011" s="9"/>
      <c r="W1011" s="9"/>
      <c r="X1011" s="9"/>
      <c r="Y1011" s="9"/>
      <c r="Z1011" s="9"/>
      <c r="AA1011" s="9"/>
    </row>
    <row r="1012" spans="1:27" ht="15.75" customHeight="1" x14ac:dyDescent="0.25">
      <c r="A1012" s="9"/>
      <c r="B1012" s="9"/>
      <c r="C1012" s="9"/>
      <c r="D1012" s="9"/>
      <c r="E1012" s="9"/>
      <c r="F1012" s="9"/>
      <c r="G1012" s="9"/>
      <c r="H1012" s="9"/>
      <c r="I1012" s="9"/>
      <c r="J1012" s="9"/>
      <c r="K1012" s="9"/>
      <c r="L1012" s="22"/>
      <c r="M1012" s="9"/>
      <c r="N1012" s="9"/>
      <c r="O1012" s="9"/>
      <c r="P1012" s="9"/>
      <c r="Q1012" s="9"/>
      <c r="R1012" s="9"/>
      <c r="S1012" s="9"/>
      <c r="T1012" s="9"/>
      <c r="U1012" s="9"/>
      <c r="V1012" s="9"/>
      <c r="W1012" s="9"/>
      <c r="X1012" s="9"/>
      <c r="Y1012" s="9"/>
      <c r="Z1012" s="9"/>
      <c r="AA1012" s="9"/>
    </row>
    <row r="1013" spans="1:27" ht="15.75" customHeight="1" x14ac:dyDescent="0.25">
      <c r="A1013" s="9"/>
      <c r="B1013" s="9"/>
      <c r="C1013" s="9"/>
      <c r="D1013" s="9"/>
      <c r="E1013" s="9"/>
      <c r="F1013" s="9"/>
      <c r="G1013" s="9"/>
      <c r="H1013" s="9"/>
      <c r="I1013" s="9"/>
      <c r="J1013" s="9"/>
      <c r="K1013" s="9"/>
      <c r="L1013" s="22"/>
      <c r="M1013" s="9"/>
      <c r="N1013" s="9"/>
      <c r="O1013" s="9"/>
      <c r="P1013" s="9"/>
      <c r="Q1013" s="9"/>
      <c r="R1013" s="9"/>
      <c r="S1013" s="9"/>
      <c r="T1013" s="9"/>
      <c r="U1013" s="9"/>
      <c r="V1013" s="9"/>
      <c r="W1013" s="9"/>
      <c r="X1013" s="9"/>
      <c r="Y1013" s="9"/>
      <c r="Z1013" s="9"/>
      <c r="AA1013" s="9"/>
    </row>
    <row r="1014" spans="1:27" ht="15.75" customHeight="1" x14ac:dyDescent="0.25">
      <c r="A1014" s="9"/>
      <c r="B1014" s="9"/>
      <c r="C1014" s="9"/>
      <c r="D1014" s="9"/>
      <c r="E1014" s="9"/>
      <c r="F1014" s="9"/>
      <c r="G1014" s="9"/>
      <c r="H1014" s="9"/>
      <c r="I1014" s="9"/>
      <c r="J1014" s="9"/>
      <c r="K1014" s="9"/>
      <c r="L1014" s="22"/>
      <c r="M1014" s="9"/>
      <c r="N1014" s="9"/>
      <c r="O1014" s="9"/>
      <c r="P1014" s="9"/>
      <c r="Q1014" s="9"/>
      <c r="R1014" s="9"/>
      <c r="S1014" s="9"/>
      <c r="T1014" s="9"/>
      <c r="U1014" s="9"/>
      <c r="V1014" s="9"/>
      <c r="W1014" s="9"/>
      <c r="X1014" s="9"/>
      <c r="Y1014" s="9"/>
      <c r="Z1014" s="9"/>
      <c r="AA1014" s="9"/>
    </row>
    <row r="1015" spans="1:27" ht="15.75" customHeight="1" x14ac:dyDescent="0.25">
      <c r="A1015" s="9"/>
      <c r="B1015" s="9"/>
      <c r="C1015" s="9"/>
      <c r="D1015" s="9"/>
      <c r="E1015" s="9"/>
      <c r="F1015" s="9"/>
      <c r="G1015" s="9"/>
      <c r="H1015" s="9"/>
      <c r="I1015" s="9"/>
      <c r="J1015" s="9"/>
      <c r="K1015" s="9"/>
      <c r="L1015" s="22"/>
      <c r="M1015" s="9"/>
      <c r="N1015" s="9"/>
      <c r="O1015" s="9"/>
      <c r="P1015" s="9"/>
      <c r="Q1015" s="9"/>
      <c r="R1015" s="9"/>
      <c r="S1015" s="9"/>
      <c r="T1015" s="9"/>
      <c r="U1015" s="9"/>
      <c r="V1015" s="9"/>
      <c r="W1015" s="9"/>
      <c r="X1015" s="9"/>
      <c r="Y1015" s="9"/>
      <c r="Z1015" s="9"/>
      <c r="AA1015" s="9"/>
    </row>
    <row r="1016" spans="1:27" ht="15.75" customHeight="1" x14ac:dyDescent="0.25">
      <c r="A1016" s="9"/>
      <c r="B1016" s="9"/>
      <c r="C1016" s="9"/>
      <c r="D1016" s="9"/>
      <c r="E1016" s="9"/>
      <c r="F1016" s="9"/>
      <c r="G1016" s="9"/>
      <c r="H1016" s="9"/>
      <c r="I1016" s="9"/>
      <c r="J1016" s="9"/>
      <c r="K1016" s="9"/>
      <c r="L1016" s="22"/>
      <c r="M1016" s="9"/>
      <c r="N1016" s="9"/>
      <c r="O1016" s="9"/>
      <c r="P1016" s="9"/>
      <c r="Q1016" s="9"/>
      <c r="R1016" s="9"/>
      <c r="S1016" s="9"/>
      <c r="T1016" s="9"/>
      <c r="U1016" s="9"/>
      <c r="V1016" s="9"/>
      <c r="W1016" s="9"/>
      <c r="X1016" s="9"/>
      <c r="Y1016" s="9"/>
      <c r="Z1016" s="9"/>
      <c r="AA1016" s="9"/>
    </row>
    <row r="1017" spans="1:27" ht="15.75" customHeight="1" x14ac:dyDescent="0.25">
      <c r="A1017" s="9"/>
      <c r="B1017" s="9"/>
      <c r="C1017" s="9"/>
      <c r="D1017" s="9"/>
      <c r="E1017" s="9"/>
      <c r="F1017" s="9"/>
      <c r="G1017" s="9"/>
      <c r="H1017" s="9"/>
      <c r="I1017" s="9"/>
      <c r="J1017" s="9"/>
      <c r="K1017" s="9"/>
      <c r="L1017" s="22"/>
      <c r="M1017" s="9"/>
      <c r="N1017" s="9"/>
      <c r="O1017" s="9"/>
      <c r="P1017" s="9"/>
      <c r="Q1017" s="9"/>
      <c r="R1017" s="9"/>
      <c r="S1017" s="9"/>
      <c r="T1017" s="9"/>
      <c r="U1017" s="9"/>
      <c r="V1017" s="9"/>
      <c r="W1017" s="9"/>
      <c r="X1017" s="9"/>
      <c r="Y1017" s="9"/>
      <c r="Z1017" s="9"/>
      <c r="AA1017" s="9"/>
    </row>
    <row r="1018" spans="1:27" ht="15.75" customHeight="1" x14ac:dyDescent="0.25">
      <c r="A1018" s="9"/>
      <c r="B1018" s="9"/>
      <c r="C1018" s="9"/>
      <c r="D1018" s="9"/>
      <c r="E1018" s="9"/>
      <c r="F1018" s="9"/>
      <c r="G1018" s="9"/>
      <c r="H1018" s="9"/>
      <c r="I1018" s="9"/>
      <c r="J1018" s="9"/>
      <c r="K1018" s="9"/>
      <c r="L1018" s="22"/>
      <c r="M1018" s="9"/>
      <c r="N1018" s="9"/>
      <c r="O1018" s="9"/>
      <c r="P1018" s="9"/>
      <c r="Q1018" s="9"/>
      <c r="R1018" s="9"/>
      <c r="S1018" s="9"/>
      <c r="T1018" s="9"/>
      <c r="U1018" s="9"/>
      <c r="V1018" s="9"/>
      <c r="W1018" s="9"/>
      <c r="X1018" s="9"/>
      <c r="Y1018" s="9"/>
      <c r="Z1018" s="9"/>
      <c r="AA1018" s="9"/>
    </row>
    <row r="1019" spans="1:27" ht="15.75" customHeight="1" x14ac:dyDescent="0.25">
      <c r="A1019" s="9"/>
      <c r="B1019" s="9"/>
      <c r="C1019" s="9"/>
      <c r="D1019" s="9"/>
      <c r="E1019" s="9"/>
      <c r="F1019" s="9"/>
      <c r="G1019" s="9"/>
      <c r="H1019" s="9"/>
      <c r="I1019" s="9"/>
      <c r="J1019" s="9"/>
      <c r="K1019" s="9"/>
      <c r="L1019" s="22"/>
      <c r="M1019" s="9"/>
      <c r="N1019" s="9"/>
      <c r="O1019" s="9"/>
      <c r="P1019" s="9"/>
      <c r="Q1019" s="9"/>
      <c r="R1019" s="9"/>
      <c r="S1019" s="9"/>
      <c r="T1019" s="9"/>
      <c r="U1019" s="9"/>
      <c r="V1019" s="9"/>
      <c r="W1019" s="9"/>
      <c r="X1019" s="9"/>
      <c r="Y1019" s="9"/>
      <c r="Z1019" s="9"/>
      <c r="AA1019" s="9"/>
    </row>
    <row r="1020" spans="1:27" ht="15.75" customHeight="1" x14ac:dyDescent="0.25">
      <c r="A1020" s="9"/>
      <c r="B1020" s="9"/>
      <c r="C1020" s="9"/>
      <c r="D1020" s="9"/>
      <c r="E1020" s="9"/>
      <c r="F1020" s="9"/>
      <c r="G1020" s="9"/>
      <c r="H1020" s="9"/>
      <c r="I1020" s="9"/>
      <c r="J1020" s="9"/>
      <c r="K1020" s="9"/>
      <c r="L1020" s="22"/>
      <c r="M1020" s="9"/>
      <c r="N1020" s="9"/>
      <c r="O1020" s="9"/>
      <c r="P1020" s="9"/>
      <c r="Q1020" s="9"/>
      <c r="R1020" s="9"/>
      <c r="S1020" s="9"/>
      <c r="T1020" s="9"/>
      <c r="U1020" s="9"/>
      <c r="V1020" s="9"/>
      <c r="W1020" s="9"/>
      <c r="X1020" s="9"/>
      <c r="Y1020" s="9"/>
      <c r="Z1020" s="9"/>
      <c r="AA1020" s="9"/>
    </row>
    <row r="1021" spans="1:27" ht="15.75" customHeight="1" x14ac:dyDescent="0.25">
      <c r="A1021" s="9"/>
      <c r="B1021" s="9"/>
      <c r="C1021" s="9"/>
      <c r="D1021" s="9"/>
      <c r="E1021" s="9"/>
      <c r="F1021" s="9"/>
      <c r="G1021" s="9"/>
      <c r="H1021" s="9"/>
      <c r="I1021" s="9"/>
      <c r="J1021" s="9"/>
      <c r="K1021" s="9"/>
      <c r="L1021" s="22"/>
      <c r="M1021" s="9"/>
      <c r="N1021" s="9"/>
      <c r="O1021" s="9"/>
      <c r="P1021" s="9"/>
      <c r="Q1021" s="9"/>
      <c r="R1021" s="9"/>
      <c r="S1021" s="9"/>
      <c r="T1021" s="9"/>
      <c r="U1021" s="9"/>
      <c r="V1021" s="9"/>
      <c r="W1021" s="9"/>
      <c r="X1021" s="9"/>
      <c r="Y1021" s="9"/>
      <c r="Z1021" s="9"/>
      <c r="AA1021" s="9"/>
    </row>
    <row r="1022" spans="1:27" ht="15.75" customHeight="1" x14ac:dyDescent="0.25">
      <c r="A1022" s="9"/>
      <c r="B1022" s="9"/>
      <c r="C1022" s="9"/>
      <c r="D1022" s="9"/>
      <c r="E1022" s="9"/>
      <c r="F1022" s="9"/>
      <c r="G1022" s="9"/>
      <c r="H1022" s="9"/>
      <c r="I1022" s="9"/>
      <c r="J1022" s="9"/>
      <c r="K1022" s="9"/>
      <c r="L1022" s="22"/>
      <c r="M1022" s="9"/>
      <c r="N1022" s="9"/>
      <c r="O1022" s="9"/>
      <c r="P1022" s="9"/>
      <c r="Q1022" s="9"/>
      <c r="R1022" s="9"/>
      <c r="S1022" s="9"/>
      <c r="T1022" s="9"/>
      <c r="U1022" s="9"/>
      <c r="V1022" s="9"/>
      <c r="W1022" s="9"/>
      <c r="X1022" s="9"/>
      <c r="Y1022" s="9"/>
      <c r="Z1022" s="9"/>
      <c r="AA1022" s="9"/>
    </row>
    <row r="1023" spans="1:27" ht="15.75" customHeight="1" x14ac:dyDescent="0.25">
      <c r="A1023" s="9"/>
      <c r="B1023" s="9"/>
      <c r="C1023" s="9"/>
      <c r="D1023" s="9"/>
      <c r="E1023" s="9"/>
      <c r="F1023" s="9"/>
      <c r="G1023" s="9"/>
      <c r="H1023" s="9"/>
      <c r="I1023" s="9"/>
      <c r="J1023" s="9"/>
      <c r="K1023" s="9"/>
      <c r="L1023" s="22"/>
      <c r="M1023" s="9"/>
      <c r="N1023" s="9"/>
      <c r="O1023" s="9"/>
      <c r="P1023" s="9"/>
      <c r="Q1023" s="9"/>
      <c r="R1023" s="9"/>
      <c r="S1023" s="9"/>
      <c r="T1023" s="9"/>
      <c r="U1023" s="9"/>
      <c r="V1023" s="9"/>
      <c r="W1023" s="9"/>
      <c r="X1023" s="9"/>
      <c r="Y1023" s="9"/>
      <c r="Z1023" s="9"/>
      <c r="AA1023" s="9"/>
    </row>
    <row r="1024" spans="1:27" ht="15.75" customHeight="1" x14ac:dyDescent="0.25">
      <c r="A1024" s="9"/>
      <c r="B1024" s="9"/>
      <c r="C1024" s="9"/>
      <c r="D1024" s="9"/>
      <c r="E1024" s="9"/>
      <c r="F1024" s="9"/>
      <c r="G1024" s="9"/>
      <c r="H1024" s="9"/>
      <c r="I1024" s="9"/>
      <c r="J1024" s="9"/>
      <c r="K1024" s="9"/>
      <c r="L1024" s="22"/>
      <c r="M1024" s="9"/>
      <c r="N1024" s="9"/>
      <c r="O1024" s="9"/>
      <c r="P1024" s="9"/>
      <c r="Q1024" s="9"/>
      <c r="R1024" s="9"/>
      <c r="S1024" s="9"/>
      <c r="T1024" s="9"/>
      <c r="U1024" s="9"/>
      <c r="V1024" s="9"/>
      <c r="W1024" s="9"/>
      <c r="X1024" s="9"/>
      <c r="Y1024" s="9"/>
      <c r="Z1024" s="9"/>
      <c r="AA1024" s="9"/>
    </row>
    <row r="1025" spans="1:27" ht="15.75" customHeight="1" x14ac:dyDescent="0.25">
      <c r="A1025" s="9"/>
      <c r="B1025" s="9"/>
      <c r="C1025" s="9"/>
      <c r="D1025" s="9"/>
      <c r="E1025" s="9"/>
      <c r="F1025" s="9"/>
      <c r="G1025" s="9"/>
      <c r="H1025" s="9"/>
      <c r="I1025" s="9"/>
      <c r="J1025" s="9"/>
      <c r="K1025" s="9"/>
      <c r="L1025" s="22"/>
      <c r="M1025" s="9"/>
      <c r="N1025" s="9"/>
      <c r="O1025" s="9"/>
      <c r="P1025" s="9"/>
      <c r="Q1025" s="9"/>
      <c r="R1025" s="9"/>
      <c r="S1025" s="9"/>
      <c r="T1025" s="9"/>
      <c r="U1025" s="9"/>
      <c r="V1025" s="9"/>
      <c r="W1025" s="9"/>
      <c r="X1025" s="9"/>
      <c r="Y1025" s="9"/>
      <c r="Z1025" s="9"/>
      <c r="AA1025" s="9"/>
    </row>
    <row r="1026" spans="1:27" ht="15.75" customHeight="1" x14ac:dyDescent="0.25">
      <c r="A1026" s="9"/>
      <c r="B1026" s="9"/>
      <c r="C1026" s="9"/>
      <c r="D1026" s="9"/>
      <c r="E1026" s="9"/>
      <c r="F1026" s="9"/>
      <c r="G1026" s="9"/>
      <c r="H1026" s="9"/>
      <c r="I1026" s="9"/>
      <c r="J1026" s="9"/>
      <c r="K1026" s="9"/>
      <c r="L1026" s="22"/>
      <c r="M1026" s="9"/>
      <c r="N1026" s="9"/>
      <c r="O1026" s="9"/>
      <c r="P1026" s="9"/>
      <c r="Q1026" s="9"/>
      <c r="R1026" s="9"/>
      <c r="S1026" s="9"/>
      <c r="T1026" s="9"/>
      <c r="U1026" s="9"/>
      <c r="V1026" s="9"/>
      <c r="W1026" s="9"/>
      <c r="X1026" s="9"/>
      <c r="Y1026" s="9"/>
      <c r="Z1026" s="9"/>
      <c r="AA1026" s="9"/>
    </row>
    <row r="1027" spans="1:27" ht="15.75" customHeight="1" x14ac:dyDescent="0.25">
      <c r="A1027" s="9"/>
      <c r="B1027" s="9"/>
      <c r="C1027" s="9"/>
      <c r="D1027" s="9"/>
      <c r="E1027" s="9"/>
      <c r="F1027" s="9"/>
      <c r="G1027" s="9"/>
      <c r="H1027" s="9"/>
      <c r="I1027" s="9"/>
      <c r="J1027" s="9"/>
      <c r="K1027" s="9"/>
      <c r="L1027" s="22"/>
      <c r="M1027" s="9"/>
      <c r="N1027" s="9"/>
      <c r="O1027" s="9"/>
      <c r="P1027" s="9"/>
      <c r="Q1027" s="9"/>
      <c r="R1027" s="9"/>
      <c r="S1027" s="9"/>
      <c r="T1027" s="9"/>
      <c r="U1027" s="9"/>
      <c r="V1027" s="9"/>
      <c r="W1027" s="9"/>
      <c r="X1027" s="9"/>
      <c r="Y1027" s="9"/>
      <c r="Z1027" s="9"/>
      <c r="AA1027" s="9"/>
    </row>
    <row r="1028" spans="1:27" ht="15.75" customHeight="1" x14ac:dyDescent="0.25">
      <c r="A1028" s="9"/>
      <c r="B1028" s="9"/>
      <c r="C1028" s="9"/>
      <c r="D1028" s="9"/>
      <c r="E1028" s="9"/>
      <c r="F1028" s="9"/>
      <c r="G1028" s="9"/>
      <c r="H1028" s="9"/>
      <c r="I1028" s="9"/>
      <c r="J1028" s="9"/>
      <c r="K1028" s="9"/>
      <c r="L1028" s="22"/>
      <c r="M1028" s="9"/>
      <c r="N1028" s="9"/>
      <c r="O1028" s="9"/>
      <c r="P1028" s="9"/>
      <c r="Q1028" s="9"/>
      <c r="R1028" s="9"/>
      <c r="S1028" s="9"/>
      <c r="T1028" s="9"/>
      <c r="U1028" s="9"/>
      <c r="V1028" s="9"/>
      <c r="W1028" s="9"/>
      <c r="X1028" s="9"/>
      <c r="Y1028" s="9"/>
      <c r="Z1028" s="9"/>
      <c r="AA1028" s="9"/>
    </row>
    <row r="1029" spans="1:27" ht="15.75" customHeight="1" x14ac:dyDescent="0.25">
      <c r="A1029" s="9"/>
      <c r="B1029" s="9"/>
      <c r="C1029" s="9"/>
      <c r="D1029" s="9"/>
      <c r="E1029" s="9"/>
      <c r="F1029" s="9"/>
      <c r="G1029" s="9"/>
      <c r="H1029" s="9"/>
      <c r="I1029" s="9"/>
      <c r="J1029" s="9"/>
      <c r="K1029" s="9"/>
      <c r="L1029" s="22"/>
      <c r="M1029" s="9"/>
      <c r="N1029" s="9"/>
      <c r="O1029" s="9"/>
      <c r="P1029" s="9"/>
      <c r="Q1029" s="9"/>
      <c r="R1029" s="9"/>
      <c r="S1029" s="9"/>
      <c r="T1029" s="9"/>
      <c r="U1029" s="9"/>
      <c r="V1029" s="9"/>
      <c r="W1029" s="9"/>
      <c r="X1029" s="9"/>
      <c r="Y1029" s="9"/>
      <c r="Z1029" s="9"/>
      <c r="AA1029" s="9"/>
    </row>
    <row r="1030" spans="1:27" ht="15.75" customHeight="1" x14ac:dyDescent="0.25">
      <c r="A1030" s="9"/>
      <c r="B1030" s="9"/>
      <c r="C1030" s="9"/>
      <c r="D1030" s="9"/>
      <c r="E1030" s="9"/>
      <c r="F1030" s="9"/>
      <c r="G1030" s="9"/>
      <c r="H1030" s="9"/>
      <c r="I1030" s="9"/>
      <c r="J1030" s="9"/>
      <c r="K1030" s="9"/>
      <c r="L1030" s="22"/>
      <c r="M1030" s="9"/>
      <c r="N1030" s="9"/>
      <c r="O1030" s="9"/>
      <c r="P1030" s="9"/>
      <c r="Q1030" s="9"/>
      <c r="R1030" s="9"/>
      <c r="S1030" s="9"/>
      <c r="T1030" s="9"/>
      <c r="U1030" s="9"/>
      <c r="V1030" s="9"/>
      <c r="W1030" s="9"/>
      <c r="X1030" s="9"/>
      <c r="Y1030" s="9"/>
      <c r="Z1030" s="9"/>
      <c r="AA1030" s="9"/>
    </row>
    <row r="1031" spans="1:27" ht="15.75" customHeight="1" x14ac:dyDescent="0.25">
      <c r="A1031" s="9"/>
      <c r="B1031" s="9"/>
      <c r="C1031" s="9"/>
      <c r="D1031" s="9"/>
      <c r="E1031" s="9"/>
      <c r="F1031" s="9"/>
      <c r="G1031" s="9"/>
      <c r="H1031" s="9"/>
      <c r="I1031" s="9"/>
      <c r="J1031" s="9"/>
      <c r="K1031" s="9"/>
      <c r="L1031" s="22"/>
      <c r="M1031" s="9"/>
      <c r="N1031" s="9"/>
      <c r="O1031" s="9"/>
      <c r="P1031" s="9"/>
      <c r="Q1031" s="9"/>
      <c r="R1031" s="9"/>
      <c r="S1031" s="9"/>
      <c r="T1031" s="9"/>
      <c r="U1031" s="9"/>
      <c r="V1031" s="9"/>
      <c r="W1031" s="9"/>
      <c r="X1031" s="9"/>
      <c r="Y1031" s="9"/>
      <c r="Z1031" s="9"/>
      <c r="AA1031" s="9"/>
    </row>
    <row r="1032" spans="1:27" ht="15.75" customHeight="1" x14ac:dyDescent="0.25">
      <c r="A1032" s="9"/>
      <c r="B1032" s="9"/>
      <c r="C1032" s="9"/>
      <c r="D1032" s="9"/>
      <c r="E1032" s="9"/>
      <c r="F1032" s="9"/>
      <c r="G1032" s="9"/>
      <c r="H1032" s="9"/>
      <c r="I1032" s="9"/>
      <c r="J1032" s="9"/>
      <c r="K1032" s="9"/>
      <c r="L1032" s="22"/>
      <c r="M1032" s="9"/>
      <c r="N1032" s="9"/>
      <c r="O1032" s="9"/>
      <c r="P1032" s="9"/>
      <c r="Q1032" s="9"/>
      <c r="R1032" s="9"/>
      <c r="S1032" s="9"/>
      <c r="T1032" s="9"/>
      <c r="U1032" s="9"/>
      <c r="V1032" s="9"/>
      <c r="W1032" s="9"/>
      <c r="X1032" s="9"/>
      <c r="Y1032" s="9"/>
      <c r="Z1032" s="9"/>
      <c r="AA1032" s="9"/>
    </row>
    <row r="1033" spans="1:27" ht="15.75" customHeight="1" x14ac:dyDescent="0.25">
      <c r="A1033" s="9"/>
      <c r="B1033" s="9"/>
      <c r="C1033" s="9"/>
      <c r="D1033" s="9"/>
      <c r="E1033" s="9"/>
      <c r="F1033" s="9"/>
      <c r="G1033" s="9"/>
      <c r="H1033" s="9"/>
      <c r="I1033" s="9"/>
      <c r="J1033" s="9"/>
      <c r="K1033" s="9"/>
      <c r="L1033" s="22"/>
      <c r="M1033" s="9"/>
      <c r="N1033" s="9"/>
      <c r="O1033" s="9"/>
      <c r="P1033" s="9"/>
      <c r="Q1033" s="9"/>
      <c r="R1033" s="9"/>
      <c r="S1033" s="9"/>
      <c r="T1033" s="9"/>
      <c r="U1033" s="9"/>
      <c r="V1033" s="9"/>
      <c r="W1033" s="9"/>
      <c r="X1033" s="9"/>
      <c r="Y1033" s="9"/>
      <c r="Z1033" s="9"/>
      <c r="AA1033" s="9"/>
    </row>
    <row r="1034" spans="1:27" ht="15.75" customHeight="1" x14ac:dyDescent="0.25">
      <c r="A1034" s="9"/>
      <c r="B1034" s="9"/>
      <c r="C1034" s="9"/>
      <c r="D1034" s="9"/>
      <c r="E1034" s="9"/>
      <c r="F1034" s="9"/>
      <c r="G1034" s="9"/>
      <c r="H1034" s="9"/>
      <c r="I1034" s="9"/>
      <c r="J1034" s="9"/>
      <c r="K1034" s="9"/>
      <c r="L1034" s="22"/>
      <c r="M1034" s="9"/>
      <c r="N1034" s="9"/>
      <c r="O1034" s="9"/>
      <c r="P1034" s="9"/>
      <c r="Q1034" s="9"/>
      <c r="R1034" s="9"/>
      <c r="S1034" s="9"/>
      <c r="T1034" s="9"/>
      <c r="U1034" s="9"/>
      <c r="V1034" s="9"/>
      <c r="W1034" s="9"/>
      <c r="X1034" s="9"/>
      <c r="Y1034" s="9"/>
      <c r="Z1034" s="9"/>
      <c r="AA1034" s="9"/>
    </row>
    <row r="1035" spans="1:27" ht="15.75" customHeight="1" x14ac:dyDescent="0.25">
      <c r="A1035" s="9"/>
      <c r="B1035" s="9"/>
      <c r="C1035" s="9"/>
      <c r="D1035" s="9"/>
      <c r="E1035" s="9"/>
      <c r="F1035" s="9"/>
      <c r="G1035" s="9"/>
      <c r="H1035" s="9"/>
      <c r="I1035" s="9"/>
      <c r="J1035" s="9"/>
      <c r="K1035" s="9"/>
      <c r="L1035" s="22"/>
      <c r="M1035" s="9"/>
      <c r="N1035" s="9"/>
      <c r="O1035" s="9"/>
      <c r="P1035" s="9"/>
      <c r="Q1035" s="9"/>
      <c r="R1035" s="9"/>
      <c r="S1035" s="9"/>
      <c r="T1035" s="9"/>
      <c r="U1035" s="9"/>
      <c r="V1035" s="9"/>
      <c r="W1035" s="9"/>
      <c r="X1035" s="9"/>
      <c r="Y1035" s="9"/>
      <c r="Z1035" s="9"/>
      <c r="AA1035" s="9"/>
    </row>
    <row r="1036" spans="1:27" ht="15.75" customHeight="1" x14ac:dyDescent="0.25">
      <c r="A1036" s="9"/>
      <c r="B1036" s="9"/>
      <c r="C1036" s="9"/>
      <c r="D1036" s="9"/>
      <c r="E1036" s="9"/>
      <c r="F1036" s="9"/>
      <c r="G1036" s="9"/>
      <c r="H1036" s="9"/>
      <c r="I1036" s="9"/>
      <c r="J1036" s="9"/>
      <c r="K1036" s="9"/>
      <c r="L1036" s="22"/>
      <c r="M1036" s="9"/>
      <c r="N1036" s="9"/>
      <c r="O1036" s="9"/>
      <c r="P1036" s="9"/>
      <c r="Q1036" s="9"/>
      <c r="R1036" s="9"/>
      <c r="S1036" s="9"/>
      <c r="T1036" s="9"/>
      <c r="U1036" s="9"/>
      <c r="V1036" s="9"/>
      <c r="W1036" s="9"/>
      <c r="X1036" s="9"/>
      <c r="Y1036" s="9"/>
      <c r="Z1036" s="9"/>
      <c r="AA1036" s="9"/>
    </row>
    <row r="1037" spans="1:27" ht="15.75" customHeight="1" x14ac:dyDescent="0.25">
      <c r="A1037" s="9"/>
      <c r="B1037" s="9"/>
      <c r="C1037" s="9"/>
      <c r="D1037" s="9"/>
      <c r="E1037" s="9"/>
      <c r="F1037" s="9"/>
      <c r="G1037" s="9"/>
      <c r="H1037" s="9"/>
      <c r="I1037" s="9"/>
      <c r="J1037" s="9"/>
      <c r="K1037" s="9"/>
      <c r="L1037" s="22"/>
      <c r="M1037" s="9"/>
      <c r="N1037" s="9"/>
      <c r="O1037" s="9"/>
      <c r="P1037" s="9"/>
      <c r="Q1037" s="9"/>
      <c r="R1037" s="9"/>
      <c r="S1037" s="9"/>
      <c r="T1037" s="9"/>
      <c r="U1037" s="9"/>
      <c r="V1037" s="9"/>
      <c r="W1037" s="9"/>
      <c r="X1037" s="9"/>
      <c r="Y1037" s="9"/>
      <c r="Z1037" s="9"/>
      <c r="AA1037" s="9"/>
    </row>
    <row r="1038" spans="1:27" ht="15.75" customHeight="1" x14ac:dyDescent="0.25">
      <c r="A1038" s="9"/>
      <c r="B1038" s="9"/>
      <c r="C1038" s="9"/>
      <c r="D1038" s="9"/>
      <c r="E1038" s="9"/>
      <c r="F1038" s="9"/>
      <c r="G1038" s="9"/>
      <c r="H1038" s="9"/>
      <c r="I1038" s="9"/>
      <c r="J1038" s="9"/>
      <c r="K1038" s="9"/>
      <c r="L1038" s="22"/>
      <c r="M1038" s="9"/>
      <c r="N1038" s="9"/>
      <c r="O1038" s="9"/>
      <c r="P1038" s="9"/>
      <c r="Q1038" s="9"/>
      <c r="R1038" s="9"/>
      <c r="S1038" s="9"/>
      <c r="T1038" s="9"/>
      <c r="U1038" s="9"/>
      <c r="V1038" s="9"/>
      <c r="W1038" s="9"/>
      <c r="X1038" s="9"/>
      <c r="Y1038" s="9"/>
      <c r="Z1038" s="9"/>
      <c r="AA1038" s="9"/>
    </row>
    <row r="1039" spans="1:27" ht="15.75" customHeight="1" x14ac:dyDescent="0.25">
      <c r="A1039" s="9"/>
      <c r="B1039" s="9"/>
      <c r="C1039" s="9"/>
      <c r="D1039" s="9"/>
      <c r="E1039" s="9"/>
      <c r="F1039" s="9"/>
      <c r="G1039" s="9"/>
      <c r="H1039" s="9"/>
      <c r="I1039" s="9"/>
      <c r="J1039" s="9"/>
      <c r="K1039" s="9"/>
      <c r="L1039" s="22"/>
      <c r="M1039" s="9"/>
      <c r="N1039" s="9"/>
      <c r="O1039" s="9"/>
      <c r="P1039" s="9"/>
      <c r="Q1039" s="9"/>
      <c r="R1039" s="9"/>
      <c r="S1039" s="9"/>
      <c r="T1039" s="9"/>
      <c r="U1039" s="9"/>
      <c r="V1039" s="9"/>
      <c r="W1039" s="9"/>
      <c r="X1039" s="9"/>
      <c r="Y1039" s="9"/>
      <c r="Z1039" s="9"/>
      <c r="AA1039" s="9"/>
    </row>
    <row r="1040" spans="1:27" ht="15.75" customHeight="1" x14ac:dyDescent="0.25">
      <c r="A1040" s="9"/>
      <c r="B1040" s="9"/>
      <c r="C1040" s="9"/>
      <c r="D1040" s="9"/>
      <c r="E1040" s="9"/>
      <c r="F1040" s="9"/>
      <c r="G1040" s="9"/>
      <c r="H1040" s="9"/>
      <c r="I1040" s="9"/>
      <c r="J1040" s="9"/>
      <c r="K1040" s="9"/>
      <c r="L1040" s="22"/>
      <c r="M1040" s="9"/>
      <c r="N1040" s="9"/>
      <c r="O1040" s="9"/>
      <c r="P1040" s="9"/>
      <c r="Q1040" s="9"/>
      <c r="R1040" s="9"/>
      <c r="S1040" s="9"/>
      <c r="T1040" s="9"/>
      <c r="U1040" s="9"/>
      <c r="V1040" s="9"/>
      <c r="W1040" s="9"/>
      <c r="X1040" s="9"/>
      <c r="Y1040" s="9"/>
      <c r="Z1040" s="9"/>
      <c r="AA1040" s="9"/>
    </row>
    <row r="1041" spans="1:27" ht="15.75" customHeight="1" x14ac:dyDescent="0.25">
      <c r="A1041" s="9"/>
      <c r="B1041" s="9"/>
      <c r="C1041" s="9"/>
      <c r="D1041" s="9"/>
      <c r="E1041" s="9"/>
      <c r="F1041" s="9"/>
      <c r="G1041" s="9"/>
      <c r="H1041" s="9"/>
      <c r="I1041" s="9"/>
      <c r="J1041" s="9"/>
      <c r="K1041" s="9"/>
      <c r="L1041" s="22"/>
      <c r="M1041" s="9"/>
      <c r="N1041" s="9"/>
      <c r="O1041" s="9"/>
      <c r="P1041" s="9"/>
      <c r="Q1041" s="9"/>
      <c r="R1041" s="9"/>
      <c r="S1041" s="9"/>
      <c r="T1041" s="9"/>
      <c r="U1041" s="9"/>
      <c r="V1041" s="9"/>
      <c r="W1041" s="9"/>
      <c r="X1041" s="9"/>
      <c r="Y1041" s="9"/>
      <c r="Z1041" s="9"/>
      <c r="AA1041" s="9"/>
    </row>
    <row r="1042" spans="1:27" ht="15.75" customHeight="1" x14ac:dyDescent="0.25">
      <c r="A1042" s="9"/>
      <c r="B1042" s="9"/>
      <c r="C1042" s="9"/>
      <c r="D1042" s="9"/>
      <c r="E1042" s="9"/>
      <c r="F1042" s="9"/>
      <c r="G1042" s="9"/>
      <c r="H1042" s="9"/>
      <c r="I1042" s="9"/>
      <c r="J1042" s="9"/>
      <c r="K1042" s="9"/>
      <c r="L1042" s="22"/>
      <c r="M1042" s="9"/>
      <c r="N1042" s="9"/>
      <c r="O1042" s="9"/>
      <c r="P1042" s="9"/>
      <c r="Q1042" s="9"/>
      <c r="R1042" s="9"/>
      <c r="S1042" s="9"/>
      <c r="T1042" s="9"/>
      <c r="U1042" s="9"/>
      <c r="V1042" s="9"/>
      <c r="W1042" s="9"/>
      <c r="X1042" s="9"/>
      <c r="Y1042" s="9"/>
      <c r="Z1042" s="9"/>
      <c r="AA1042" s="9"/>
    </row>
    <row r="1043" spans="1:27" ht="15.75" customHeight="1" x14ac:dyDescent="0.25">
      <c r="A1043" s="9"/>
      <c r="B1043" s="9"/>
      <c r="C1043" s="9"/>
      <c r="D1043" s="9"/>
      <c r="E1043" s="9"/>
      <c r="F1043" s="9"/>
      <c r="G1043" s="9"/>
      <c r="H1043" s="9"/>
      <c r="I1043" s="9"/>
      <c r="J1043" s="9"/>
      <c r="K1043" s="9"/>
      <c r="L1043" s="22"/>
      <c r="M1043" s="9"/>
      <c r="N1043" s="9"/>
      <c r="O1043" s="9"/>
      <c r="P1043" s="9"/>
      <c r="Q1043" s="9"/>
      <c r="R1043" s="9"/>
      <c r="S1043" s="9"/>
      <c r="T1043" s="9"/>
      <c r="U1043" s="9"/>
      <c r="V1043" s="9"/>
      <c r="W1043" s="9"/>
      <c r="X1043" s="9"/>
      <c r="Y1043" s="9"/>
      <c r="Z1043" s="9"/>
      <c r="AA1043" s="9"/>
    </row>
    <row r="1044" spans="1:27" ht="15.75" customHeight="1" x14ac:dyDescent="0.25">
      <c r="A1044" s="9"/>
      <c r="B1044" s="9"/>
      <c r="C1044" s="9"/>
      <c r="D1044" s="9"/>
      <c r="E1044" s="9"/>
      <c r="F1044" s="9"/>
      <c r="G1044" s="9"/>
      <c r="H1044" s="9"/>
      <c r="I1044" s="9"/>
      <c r="J1044" s="9"/>
      <c r="K1044" s="9"/>
      <c r="L1044" s="22"/>
      <c r="M1044" s="9"/>
      <c r="N1044" s="9"/>
      <c r="O1044" s="9"/>
      <c r="P1044" s="9"/>
      <c r="Q1044" s="9"/>
      <c r="R1044" s="9"/>
      <c r="S1044" s="9"/>
      <c r="T1044" s="9"/>
      <c r="U1044" s="9"/>
      <c r="V1044" s="9"/>
      <c r="W1044" s="9"/>
      <c r="X1044" s="9"/>
      <c r="Y1044" s="9"/>
      <c r="Z1044" s="9"/>
      <c r="AA1044" s="9"/>
    </row>
    <row r="1045" spans="1:27" ht="15.75" customHeight="1" x14ac:dyDescent="0.25">
      <c r="A1045" s="9"/>
      <c r="B1045" s="9"/>
      <c r="C1045" s="9"/>
      <c r="D1045" s="9"/>
      <c r="E1045" s="9"/>
      <c r="F1045" s="9"/>
      <c r="G1045" s="9"/>
      <c r="H1045" s="9"/>
      <c r="I1045" s="9"/>
      <c r="J1045" s="9"/>
      <c r="K1045" s="9"/>
      <c r="L1045" s="22"/>
      <c r="M1045" s="9"/>
      <c r="N1045" s="9"/>
      <c r="O1045" s="9"/>
      <c r="P1045" s="9"/>
      <c r="Q1045" s="9"/>
      <c r="R1045" s="9"/>
      <c r="S1045" s="9"/>
      <c r="T1045" s="9"/>
      <c r="U1045" s="9"/>
      <c r="V1045" s="9"/>
      <c r="W1045" s="9"/>
      <c r="X1045" s="9"/>
      <c r="Y1045" s="9"/>
      <c r="Z1045" s="9"/>
      <c r="AA1045" s="9"/>
    </row>
    <row r="1046" spans="1:27" ht="15.75" customHeight="1" x14ac:dyDescent="0.25">
      <c r="A1046" s="9"/>
      <c r="B1046" s="9"/>
      <c r="C1046" s="9"/>
      <c r="D1046" s="9"/>
      <c r="E1046" s="9"/>
      <c r="F1046" s="9"/>
      <c r="G1046" s="9"/>
      <c r="H1046" s="9"/>
      <c r="I1046" s="9"/>
      <c r="J1046" s="9"/>
      <c r="K1046" s="9"/>
      <c r="L1046" s="22"/>
      <c r="M1046" s="9"/>
      <c r="N1046" s="9"/>
      <c r="O1046" s="9"/>
      <c r="P1046" s="9"/>
      <c r="Q1046" s="9"/>
      <c r="R1046" s="9"/>
      <c r="S1046" s="9"/>
      <c r="T1046" s="9"/>
      <c r="U1046" s="9"/>
      <c r="V1046" s="9"/>
      <c r="W1046" s="9"/>
      <c r="X1046" s="9"/>
      <c r="Y1046" s="9"/>
      <c r="Z1046" s="9"/>
      <c r="AA1046" s="9"/>
    </row>
    <row r="1047" spans="1:27" ht="15.75" customHeight="1" x14ac:dyDescent="0.25">
      <c r="A1047" s="9"/>
      <c r="B1047" s="9"/>
      <c r="C1047" s="9"/>
      <c r="D1047" s="9"/>
      <c r="E1047" s="9"/>
      <c r="F1047" s="9"/>
      <c r="G1047" s="9"/>
      <c r="H1047" s="9"/>
      <c r="I1047" s="9"/>
      <c r="J1047" s="9"/>
      <c r="K1047" s="9"/>
      <c r="L1047" s="22"/>
      <c r="M1047" s="9"/>
      <c r="N1047" s="9"/>
      <c r="O1047" s="9"/>
      <c r="P1047" s="9"/>
      <c r="Q1047" s="9"/>
      <c r="R1047" s="9"/>
      <c r="S1047" s="9"/>
      <c r="T1047" s="9"/>
      <c r="U1047" s="9"/>
      <c r="V1047" s="9"/>
      <c r="W1047" s="9"/>
      <c r="X1047" s="9"/>
      <c r="Y1047" s="9"/>
      <c r="Z1047" s="9"/>
      <c r="AA1047" s="9"/>
    </row>
    <row r="1048" spans="1:27" ht="15.75" customHeight="1" x14ac:dyDescent="0.25">
      <c r="A1048" s="9"/>
      <c r="B1048" s="9"/>
      <c r="C1048" s="9"/>
      <c r="D1048" s="9"/>
      <c r="E1048" s="9"/>
      <c r="F1048" s="9"/>
      <c r="G1048" s="9"/>
      <c r="H1048" s="9"/>
      <c r="I1048" s="9"/>
      <c r="J1048" s="9"/>
      <c r="K1048" s="9"/>
      <c r="L1048" s="22"/>
      <c r="M1048" s="9"/>
      <c r="N1048" s="9"/>
      <c r="O1048" s="9"/>
      <c r="P1048" s="9"/>
      <c r="Q1048" s="9"/>
      <c r="R1048" s="9"/>
      <c r="S1048" s="9"/>
      <c r="T1048" s="9"/>
      <c r="U1048" s="9"/>
      <c r="V1048" s="9"/>
      <c r="W1048" s="9"/>
      <c r="X1048" s="9"/>
      <c r="Y1048" s="9"/>
      <c r="Z1048" s="9"/>
      <c r="AA1048" s="9"/>
    </row>
    <row r="1049" spans="1:27" ht="15.75" customHeight="1" x14ac:dyDescent="0.25">
      <c r="A1049" s="9"/>
      <c r="B1049" s="9"/>
      <c r="C1049" s="9"/>
      <c r="D1049" s="9"/>
      <c r="E1049" s="9"/>
      <c r="F1049" s="9"/>
      <c r="G1049" s="9"/>
      <c r="H1049" s="9"/>
      <c r="I1049" s="9"/>
      <c r="J1049" s="9"/>
      <c r="K1049" s="9"/>
      <c r="L1049" s="22"/>
      <c r="M1049" s="9"/>
      <c r="N1049" s="9"/>
      <c r="O1049" s="9"/>
      <c r="P1049" s="9"/>
      <c r="Q1049" s="9"/>
      <c r="R1049" s="9"/>
      <c r="S1049" s="9"/>
      <c r="T1049" s="9"/>
      <c r="U1049" s="9"/>
      <c r="V1049" s="9"/>
      <c r="W1049" s="9"/>
      <c r="X1049" s="9"/>
      <c r="Y1049" s="9"/>
      <c r="Z1049" s="9"/>
      <c r="AA1049" s="9"/>
    </row>
    <row r="1050" spans="1:27" ht="15.75" customHeight="1" x14ac:dyDescent="0.25">
      <c r="A1050" s="9"/>
      <c r="B1050" s="9"/>
      <c r="C1050" s="9"/>
      <c r="D1050" s="9"/>
      <c r="E1050" s="9"/>
      <c r="F1050" s="9"/>
      <c r="G1050" s="9"/>
      <c r="H1050" s="9"/>
      <c r="I1050" s="9"/>
      <c r="J1050" s="9"/>
      <c r="K1050" s="9"/>
      <c r="L1050" s="22"/>
      <c r="M1050" s="9"/>
      <c r="N1050" s="9"/>
      <c r="O1050" s="9"/>
      <c r="P1050" s="9"/>
      <c r="Q1050" s="9"/>
      <c r="R1050" s="9"/>
      <c r="S1050" s="9"/>
      <c r="T1050" s="9"/>
      <c r="U1050" s="9"/>
      <c r="V1050" s="9"/>
      <c r="W1050" s="9"/>
      <c r="X1050" s="9"/>
      <c r="Y1050" s="9"/>
      <c r="Z1050" s="9"/>
      <c r="AA1050" s="9"/>
    </row>
    <row r="1051" spans="1:27" ht="15.75" customHeight="1" x14ac:dyDescent="0.25">
      <c r="A1051" s="9"/>
      <c r="B1051" s="9"/>
      <c r="C1051" s="9"/>
      <c r="D1051" s="9"/>
      <c r="E1051" s="9"/>
      <c r="F1051" s="9"/>
      <c r="G1051" s="9"/>
      <c r="H1051" s="9"/>
      <c r="I1051" s="9"/>
      <c r="J1051" s="9"/>
      <c r="K1051" s="9"/>
      <c r="L1051" s="22"/>
      <c r="M1051" s="9"/>
      <c r="N1051" s="9"/>
      <c r="O1051" s="9"/>
      <c r="P1051" s="9"/>
      <c r="Q1051" s="9"/>
      <c r="R1051" s="9"/>
      <c r="S1051" s="9"/>
      <c r="T1051" s="9"/>
      <c r="U1051" s="9"/>
      <c r="V1051" s="9"/>
      <c r="W1051" s="9"/>
      <c r="X1051" s="9"/>
      <c r="Y1051" s="9"/>
      <c r="Z1051" s="9"/>
      <c r="AA1051" s="9"/>
    </row>
    <row r="1052" spans="1:27" ht="15.75" customHeight="1" x14ac:dyDescent="0.25">
      <c r="A1052" s="9"/>
      <c r="B1052" s="9"/>
      <c r="C1052" s="9"/>
      <c r="D1052" s="9"/>
      <c r="E1052" s="9"/>
      <c r="F1052" s="9"/>
      <c r="G1052" s="9"/>
      <c r="H1052" s="9"/>
      <c r="I1052" s="9"/>
      <c r="J1052" s="9"/>
      <c r="K1052" s="9"/>
      <c r="L1052" s="22"/>
      <c r="M1052" s="9"/>
      <c r="N1052" s="9"/>
      <c r="O1052" s="9"/>
      <c r="P1052" s="9"/>
      <c r="Q1052" s="9"/>
      <c r="R1052" s="9"/>
      <c r="S1052" s="9"/>
      <c r="T1052" s="9"/>
      <c r="U1052" s="9"/>
      <c r="V1052" s="9"/>
      <c r="W1052" s="9"/>
      <c r="X1052" s="9"/>
      <c r="Y1052" s="9"/>
      <c r="Z1052" s="9"/>
      <c r="AA1052" s="9"/>
    </row>
    <row r="1053" spans="1:27" ht="15.75" customHeight="1" x14ac:dyDescent="0.25">
      <c r="A1053" s="9"/>
      <c r="B1053" s="9"/>
      <c r="C1053" s="9"/>
      <c r="D1053" s="9"/>
      <c r="E1053" s="9"/>
      <c r="F1053" s="9"/>
      <c r="G1053" s="9"/>
      <c r="H1053" s="9"/>
      <c r="I1053" s="9"/>
      <c r="J1053" s="9"/>
      <c r="K1053" s="9"/>
      <c r="L1053" s="22"/>
      <c r="M1053" s="9"/>
      <c r="N1053" s="9"/>
      <c r="O1053" s="9"/>
      <c r="P1053" s="9"/>
      <c r="Q1053" s="9"/>
      <c r="R1053" s="9"/>
      <c r="S1053" s="9"/>
      <c r="T1053" s="9"/>
      <c r="U1053" s="9"/>
      <c r="V1053" s="9"/>
      <c r="W1053" s="9"/>
      <c r="X1053" s="9"/>
      <c r="Y1053" s="9"/>
      <c r="Z1053" s="9"/>
      <c r="AA1053" s="9"/>
    </row>
    <row r="1054" spans="1:27" ht="15.75" customHeight="1" x14ac:dyDescent="0.25">
      <c r="A1054" s="9"/>
      <c r="B1054" s="9"/>
      <c r="C1054" s="9"/>
      <c r="D1054" s="9"/>
      <c r="E1054" s="9"/>
      <c r="F1054" s="9"/>
      <c r="G1054" s="9"/>
      <c r="H1054" s="9"/>
      <c r="I1054" s="9"/>
      <c r="J1054" s="9"/>
      <c r="K1054" s="9"/>
      <c r="L1054" s="22"/>
      <c r="M1054" s="9"/>
      <c r="N1054" s="9"/>
      <c r="O1054" s="9"/>
      <c r="P1054" s="9"/>
      <c r="Q1054" s="9"/>
      <c r="R1054" s="9"/>
      <c r="S1054" s="9"/>
      <c r="T1054" s="9"/>
      <c r="U1054" s="9"/>
      <c r="V1054" s="9"/>
      <c r="W1054" s="9"/>
      <c r="X1054" s="9"/>
      <c r="Y1054" s="9"/>
      <c r="Z1054" s="9"/>
      <c r="AA1054" s="9"/>
    </row>
    <row r="1055" spans="1:27" ht="15.75" customHeight="1" x14ac:dyDescent="0.25">
      <c r="A1055" s="9"/>
      <c r="B1055" s="9"/>
      <c r="C1055" s="9"/>
      <c r="D1055" s="9"/>
      <c r="E1055" s="9"/>
      <c r="F1055" s="9"/>
      <c r="G1055" s="9"/>
      <c r="H1055" s="9"/>
      <c r="I1055" s="9"/>
      <c r="J1055" s="9"/>
      <c r="K1055" s="9"/>
      <c r="L1055" s="22"/>
      <c r="M1055" s="9"/>
      <c r="N1055" s="9"/>
      <c r="O1055" s="9"/>
      <c r="P1055" s="9"/>
      <c r="Q1055" s="9"/>
      <c r="R1055" s="9"/>
      <c r="S1055" s="9"/>
      <c r="T1055" s="9"/>
      <c r="U1055" s="9"/>
      <c r="V1055" s="9"/>
      <c r="W1055" s="9"/>
      <c r="X1055" s="9"/>
      <c r="Y1055" s="9"/>
      <c r="Z1055" s="9"/>
      <c r="AA1055" s="9"/>
    </row>
    <row r="1056" spans="1:27" ht="15.75" customHeight="1" x14ac:dyDescent="0.25">
      <c r="A1056" s="9"/>
      <c r="B1056" s="9"/>
      <c r="C1056" s="9"/>
      <c r="D1056" s="9"/>
      <c r="E1056" s="9"/>
      <c r="F1056" s="9"/>
      <c r="G1056" s="9"/>
      <c r="H1056" s="9"/>
      <c r="I1056" s="9"/>
      <c r="J1056" s="9"/>
      <c r="K1056" s="9"/>
      <c r="L1056" s="22"/>
      <c r="M1056" s="9"/>
      <c r="N1056" s="9"/>
      <c r="O1056" s="9"/>
      <c r="P1056" s="9"/>
      <c r="Q1056" s="9"/>
      <c r="R1056" s="9"/>
      <c r="S1056" s="9"/>
      <c r="T1056" s="9"/>
      <c r="U1056" s="9"/>
      <c r="V1056" s="9"/>
      <c r="W1056" s="9"/>
      <c r="X1056" s="9"/>
      <c r="Y1056" s="9"/>
      <c r="Z1056" s="9"/>
      <c r="AA1056" s="9"/>
    </row>
    <row r="1057" spans="1:27" ht="15.75" customHeight="1" x14ac:dyDescent="0.25">
      <c r="A1057" s="9"/>
      <c r="B1057" s="9"/>
      <c r="C1057" s="9"/>
      <c r="D1057" s="9"/>
      <c r="E1057" s="9"/>
      <c r="F1057" s="9"/>
      <c r="G1057" s="9"/>
      <c r="H1057" s="9"/>
      <c r="I1057" s="9"/>
      <c r="J1057" s="9"/>
      <c r="K1057" s="9"/>
      <c r="L1057" s="22"/>
      <c r="M1057" s="9"/>
      <c r="N1057" s="9"/>
      <c r="O1057" s="9"/>
      <c r="P1057" s="9"/>
      <c r="Q1057" s="9"/>
      <c r="R1057" s="9"/>
      <c r="S1057" s="9"/>
      <c r="T1057" s="9"/>
      <c r="U1057" s="9"/>
      <c r="V1057" s="9"/>
      <c r="W1057" s="9"/>
      <c r="X1057" s="9"/>
      <c r="Y1057" s="9"/>
      <c r="Z1057" s="9"/>
      <c r="AA1057" s="9"/>
    </row>
    <row r="1058" spans="1:27" ht="15.75" customHeight="1" x14ac:dyDescent="0.25">
      <c r="A1058" s="9"/>
      <c r="B1058" s="9"/>
      <c r="C1058" s="9"/>
      <c r="D1058" s="9"/>
      <c r="E1058" s="9"/>
      <c r="F1058" s="9"/>
      <c r="G1058" s="9"/>
      <c r="H1058" s="9"/>
      <c r="I1058" s="9"/>
      <c r="J1058" s="9"/>
      <c r="K1058" s="9"/>
      <c r="L1058" s="22"/>
      <c r="M1058" s="9"/>
      <c r="N1058" s="9"/>
      <c r="O1058" s="9"/>
      <c r="P1058" s="9"/>
      <c r="Q1058" s="9"/>
      <c r="R1058" s="9"/>
      <c r="S1058" s="9"/>
      <c r="T1058" s="9"/>
      <c r="U1058" s="9"/>
      <c r="V1058" s="9"/>
      <c r="W1058" s="9"/>
      <c r="X1058" s="9"/>
      <c r="Y1058" s="9"/>
      <c r="Z1058" s="9"/>
      <c r="AA1058" s="9"/>
    </row>
    <row r="1059" spans="1:27" ht="15.75" customHeight="1" x14ac:dyDescent="0.25">
      <c r="A1059" s="9"/>
      <c r="B1059" s="9"/>
      <c r="C1059" s="9"/>
      <c r="D1059" s="9"/>
      <c r="E1059" s="9"/>
      <c r="F1059" s="9"/>
      <c r="G1059" s="9"/>
      <c r="H1059" s="9"/>
      <c r="I1059" s="9"/>
      <c r="J1059" s="9"/>
      <c r="K1059" s="9"/>
      <c r="L1059" s="22"/>
      <c r="M1059" s="9"/>
      <c r="N1059" s="9"/>
      <c r="O1059" s="9"/>
      <c r="P1059" s="9"/>
      <c r="Q1059" s="9"/>
      <c r="R1059" s="9"/>
      <c r="S1059" s="9"/>
      <c r="T1059" s="9"/>
      <c r="U1059" s="9"/>
      <c r="V1059" s="9"/>
      <c r="W1059" s="9"/>
      <c r="X1059" s="9"/>
      <c r="Y1059" s="9"/>
      <c r="Z1059" s="9"/>
      <c r="AA1059" s="9"/>
    </row>
    <row r="1060" spans="1:27" ht="15.75" customHeight="1" x14ac:dyDescent="0.25">
      <c r="A1060" s="9"/>
      <c r="B1060" s="9"/>
      <c r="C1060" s="9"/>
      <c r="D1060" s="9"/>
      <c r="E1060" s="9"/>
      <c r="F1060" s="9"/>
      <c r="G1060" s="9"/>
      <c r="H1060" s="9"/>
      <c r="I1060" s="9"/>
      <c r="J1060" s="9"/>
      <c r="K1060" s="9"/>
      <c r="L1060" s="22"/>
      <c r="M1060" s="9"/>
      <c r="N1060" s="9"/>
      <c r="O1060" s="9"/>
      <c r="P1060" s="9"/>
      <c r="Q1060" s="9"/>
      <c r="R1060" s="9"/>
      <c r="S1060" s="9"/>
      <c r="T1060" s="9"/>
      <c r="U1060" s="9"/>
      <c r="V1060" s="9"/>
      <c r="W1060" s="9"/>
      <c r="X1060" s="9"/>
      <c r="Y1060" s="9"/>
      <c r="Z1060" s="9"/>
      <c r="AA1060" s="9"/>
    </row>
    <row r="1061" spans="1:27" ht="15.75" customHeight="1" x14ac:dyDescent="0.25">
      <c r="A1061" s="9"/>
      <c r="B1061" s="9"/>
      <c r="C1061" s="9"/>
      <c r="D1061" s="9"/>
      <c r="E1061" s="9"/>
      <c r="F1061" s="9"/>
      <c r="G1061" s="9"/>
      <c r="H1061" s="9"/>
      <c r="I1061" s="9"/>
      <c r="J1061" s="9"/>
      <c r="K1061" s="9"/>
      <c r="L1061" s="22"/>
      <c r="M1061" s="9"/>
      <c r="N1061" s="9"/>
      <c r="O1061" s="9"/>
      <c r="P1061" s="9"/>
      <c r="Q1061" s="9"/>
      <c r="R1061" s="9"/>
      <c r="S1061" s="9"/>
      <c r="T1061" s="9"/>
      <c r="U1061" s="9"/>
      <c r="V1061" s="9"/>
      <c r="W1061" s="9"/>
      <c r="X1061" s="9"/>
      <c r="Y1061" s="9"/>
      <c r="Z1061" s="9"/>
      <c r="AA1061" s="9"/>
    </row>
    <row r="1062" spans="1:27" ht="15.75" customHeight="1" x14ac:dyDescent="0.25">
      <c r="A1062" s="9"/>
      <c r="B1062" s="9"/>
      <c r="C1062" s="9"/>
      <c r="D1062" s="9"/>
      <c r="E1062" s="9"/>
      <c r="F1062" s="9"/>
      <c r="G1062" s="9"/>
      <c r="H1062" s="9"/>
      <c r="I1062" s="9"/>
      <c r="J1062" s="9"/>
      <c r="K1062" s="9"/>
      <c r="L1062" s="22"/>
      <c r="M1062" s="9"/>
      <c r="N1062" s="9"/>
      <c r="O1062" s="9"/>
      <c r="P1062" s="9"/>
      <c r="Q1062" s="9"/>
      <c r="R1062" s="9"/>
      <c r="S1062" s="9"/>
      <c r="T1062" s="9"/>
      <c r="U1062" s="9"/>
      <c r="V1062" s="9"/>
      <c r="W1062" s="9"/>
      <c r="X1062" s="9"/>
      <c r="Y1062" s="9"/>
      <c r="Z1062" s="9"/>
      <c r="AA1062" s="9"/>
    </row>
    <row r="1063" spans="1:27" ht="15.75" customHeight="1" x14ac:dyDescent="0.25">
      <c r="A1063" s="9"/>
      <c r="B1063" s="9"/>
      <c r="C1063" s="9"/>
      <c r="D1063" s="9"/>
      <c r="E1063" s="9"/>
      <c r="F1063" s="9"/>
      <c r="G1063" s="9"/>
      <c r="H1063" s="9"/>
      <c r="I1063" s="9"/>
      <c r="J1063" s="9"/>
      <c r="K1063" s="9"/>
      <c r="L1063" s="22"/>
      <c r="M1063" s="9"/>
      <c r="N1063" s="9"/>
      <c r="O1063" s="9"/>
      <c r="P1063" s="9"/>
      <c r="Q1063" s="9"/>
      <c r="R1063" s="9"/>
      <c r="S1063" s="9"/>
      <c r="T1063" s="9"/>
      <c r="U1063" s="9"/>
      <c r="V1063" s="9"/>
      <c r="W1063" s="9"/>
      <c r="X1063" s="9"/>
      <c r="Y1063" s="9"/>
      <c r="Z1063" s="9"/>
      <c r="AA1063" s="9"/>
    </row>
    <row r="1064" spans="1:27" ht="15.75" customHeight="1" x14ac:dyDescent="0.25">
      <c r="A1064" s="9"/>
      <c r="B1064" s="9"/>
      <c r="C1064" s="9"/>
      <c r="D1064" s="9"/>
      <c r="E1064" s="9"/>
      <c r="F1064" s="9"/>
      <c r="G1064" s="9"/>
      <c r="H1064" s="9"/>
      <c r="I1064" s="9"/>
      <c r="J1064" s="9"/>
      <c r="K1064" s="9"/>
      <c r="L1064" s="22"/>
      <c r="M1064" s="9"/>
      <c r="N1064" s="9"/>
      <c r="O1064" s="9"/>
      <c r="P1064" s="9"/>
      <c r="Q1064" s="9"/>
      <c r="R1064" s="9"/>
      <c r="S1064" s="9"/>
      <c r="T1064" s="9"/>
      <c r="U1064" s="9"/>
      <c r="V1064" s="9"/>
      <c r="W1064" s="9"/>
      <c r="X1064" s="9"/>
      <c r="Y1064" s="9"/>
      <c r="Z1064" s="9"/>
      <c r="AA1064" s="9"/>
    </row>
    <row r="1065" spans="1:27" ht="15.75" customHeight="1" x14ac:dyDescent="0.25">
      <c r="A1065" s="9"/>
      <c r="B1065" s="9"/>
      <c r="C1065" s="9"/>
      <c r="D1065" s="9"/>
      <c r="E1065" s="9"/>
      <c r="F1065" s="9"/>
      <c r="G1065" s="9"/>
      <c r="H1065" s="9"/>
      <c r="I1065" s="9"/>
      <c r="J1065" s="9"/>
      <c r="K1065" s="9"/>
      <c r="L1065" s="22"/>
      <c r="M1065" s="9"/>
      <c r="N1065" s="9"/>
      <c r="O1065" s="9"/>
      <c r="P1065" s="9"/>
      <c r="Q1065" s="9"/>
      <c r="R1065" s="9"/>
      <c r="S1065" s="9"/>
      <c r="T1065" s="9"/>
      <c r="U1065" s="9"/>
      <c r="V1065" s="9"/>
      <c r="W1065" s="9"/>
      <c r="X1065" s="9"/>
      <c r="Y1065" s="9"/>
      <c r="Z1065" s="9"/>
      <c r="AA1065" s="9"/>
    </row>
    <row r="1066" spans="1:27" ht="15.75" customHeight="1" x14ac:dyDescent="0.25">
      <c r="A1066" s="9"/>
      <c r="B1066" s="9"/>
      <c r="C1066" s="9"/>
      <c r="D1066" s="9"/>
      <c r="E1066" s="9"/>
      <c r="F1066" s="9"/>
      <c r="G1066" s="9"/>
      <c r="H1066" s="9"/>
      <c r="I1066" s="9"/>
      <c r="J1066" s="9"/>
      <c r="K1066" s="9"/>
      <c r="L1066" s="22"/>
      <c r="M1066" s="9"/>
      <c r="N1066" s="9"/>
      <c r="O1066" s="9"/>
      <c r="P1066" s="9"/>
      <c r="Q1066" s="9"/>
      <c r="R1066" s="9"/>
      <c r="S1066" s="9"/>
      <c r="T1066" s="9"/>
      <c r="U1066" s="9"/>
      <c r="V1066" s="9"/>
      <c r="W1066" s="9"/>
      <c r="X1066" s="9"/>
      <c r="Y1066" s="9"/>
      <c r="Z1066" s="9"/>
      <c r="AA1066" s="9"/>
    </row>
    <row r="1067" spans="1:27" ht="15.75" customHeight="1" x14ac:dyDescent="0.25">
      <c r="A1067" s="9"/>
      <c r="B1067" s="9"/>
      <c r="C1067" s="9"/>
      <c r="D1067" s="9"/>
      <c r="E1067" s="9"/>
      <c r="F1067" s="9"/>
      <c r="G1067" s="9"/>
      <c r="H1067" s="9"/>
      <c r="I1067" s="9"/>
      <c r="J1067" s="9"/>
      <c r="K1067" s="9"/>
      <c r="L1067" s="22"/>
      <c r="M1067" s="9"/>
      <c r="N1067" s="9"/>
      <c r="O1067" s="9"/>
      <c r="P1067" s="9"/>
      <c r="Q1067" s="9"/>
      <c r="R1067" s="9"/>
      <c r="S1067" s="9"/>
      <c r="T1067" s="9"/>
      <c r="U1067" s="9"/>
      <c r="V1067" s="9"/>
      <c r="W1067" s="9"/>
      <c r="X1067" s="9"/>
      <c r="Y1067" s="9"/>
      <c r="Z1067" s="9"/>
      <c r="AA1067" s="9"/>
    </row>
    <row r="1068" spans="1:27" ht="15.75" customHeight="1" x14ac:dyDescent="0.25">
      <c r="A1068" s="9"/>
      <c r="B1068" s="9"/>
      <c r="C1068" s="9"/>
      <c r="D1068" s="9"/>
      <c r="E1068" s="9"/>
      <c r="F1068" s="9"/>
      <c r="G1068" s="9"/>
      <c r="H1068" s="9"/>
      <c r="I1068" s="9"/>
      <c r="J1068" s="9"/>
      <c r="K1068" s="9"/>
      <c r="L1068" s="22"/>
      <c r="M1068" s="9"/>
      <c r="N1068" s="9"/>
      <c r="O1068" s="9"/>
      <c r="P1068" s="9"/>
      <c r="Q1068" s="9"/>
      <c r="R1068" s="9"/>
      <c r="S1068" s="9"/>
      <c r="T1068" s="9"/>
      <c r="U1068" s="9"/>
      <c r="V1068" s="9"/>
      <c r="W1068" s="9"/>
      <c r="X1068" s="9"/>
      <c r="Y1068" s="9"/>
      <c r="Z1068" s="9"/>
      <c r="AA1068" s="9"/>
    </row>
    <row r="1069" spans="1:27" ht="15.75" customHeight="1" x14ac:dyDescent="0.25">
      <c r="A1069" s="9"/>
      <c r="B1069" s="9"/>
      <c r="C1069" s="9"/>
      <c r="D1069" s="9"/>
      <c r="E1069" s="9"/>
      <c r="F1069" s="9"/>
      <c r="G1069" s="9"/>
      <c r="H1069" s="9"/>
      <c r="I1069" s="9"/>
      <c r="J1069" s="9"/>
      <c r="K1069" s="9"/>
      <c r="L1069" s="22"/>
      <c r="M1069" s="9"/>
      <c r="N1069" s="9"/>
      <c r="O1069" s="9"/>
      <c r="P1069" s="9"/>
      <c r="Q1069" s="9"/>
      <c r="R1069" s="9"/>
      <c r="S1069" s="9"/>
      <c r="T1069" s="9"/>
      <c r="U1069" s="9"/>
      <c r="V1069" s="9"/>
      <c r="W1069" s="9"/>
      <c r="X1069" s="9"/>
      <c r="Y1069" s="9"/>
      <c r="Z1069" s="9"/>
      <c r="AA1069" s="9"/>
    </row>
    <row r="1070" spans="1:27" ht="15.75" customHeight="1" x14ac:dyDescent="0.25">
      <c r="A1070" s="9"/>
      <c r="B1070" s="9"/>
      <c r="C1070" s="9"/>
      <c r="D1070" s="9"/>
      <c r="E1070" s="9"/>
      <c r="F1070" s="9"/>
      <c r="G1070" s="9"/>
      <c r="H1070" s="9"/>
      <c r="I1070" s="9"/>
      <c r="J1070" s="9"/>
      <c r="K1070" s="9"/>
      <c r="L1070" s="22"/>
      <c r="M1070" s="9"/>
      <c r="N1070" s="9"/>
      <c r="O1070" s="9"/>
      <c r="P1070" s="9"/>
      <c r="Q1070" s="9"/>
      <c r="R1070" s="9"/>
      <c r="S1070" s="9"/>
      <c r="T1070" s="9"/>
      <c r="U1070" s="9"/>
      <c r="V1070" s="9"/>
      <c r="W1070" s="9"/>
      <c r="X1070" s="9"/>
      <c r="Y1070" s="9"/>
      <c r="Z1070" s="9"/>
      <c r="AA1070" s="9"/>
    </row>
    <row r="1071" spans="1:27" ht="15.75" customHeight="1" x14ac:dyDescent="0.25">
      <c r="A1071" s="9"/>
      <c r="B1071" s="9"/>
      <c r="C1071" s="9"/>
      <c r="D1071" s="9"/>
      <c r="E1071" s="9"/>
      <c r="F1071" s="9"/>
      <c r="G1071" s="9"/>
      <c r="H1071" s="9"/>
      <c r="I1071" s="9"/>
      <c r="J1071" s="9"/>
      <c r="K1071" s="9"/>
      <c r="L1071" s="22"/>
      <c r="M1071" s="9"/>
      <c r="N1071" s="9"/>
      <c r="O1071" s="9"/>
      <c r="P1071" s="9"/>
      <c r="Q1071" s="9"/>
      <c r="R1071" s="9"/>
      <c r="S1071" s="9"/>
      <c r="T1071" s="9"/>
      <c r="U1071" s="9"/>
      <c r="V1071" s="9"/>
      <c r="W1071" s="9"/>
      <c r="X1071" s="9"/>
      <c r="Y1071" s="9"/>
      <c r="Z1071" s="9"/>
      <c r="AA1071" s="9"/>
    </row>
  </sheetData>
  <sheetProtection algorithmName="SHA-512" hashValue="ZBOwbcbfYNEJhohR1M4Q3ljtp4WO2Xd+nTJj0TiSZBPhl3TCd75nEpd4kr3UDSQZRsdtQu7swbbrfpKZFXJR/Q==" saltValue="XAQgqYsz/cwNGDUH6FgdZw==" spinCount="100000" sheet="1" objects="1" scenarios="1" formatRows="0"/>
  <mergeCells count="453">
    <mergeCell ref="D611:E611"/>
    <mergeCell ref="C599:C610"/>
    <mergeCell ref="D599:D600"/>
    <mergeCell ref="D601:D602"/>
    <mergeCell ref="D603:D605"/>
    <mergeCell ref="D606:E606"/>
    <mergeCell ref="D607:E607"/>
    <mergeCell ref="D608:E608"/>
    <mergeCell ref="D609:E609"/>
    <mergeCell ref="D610:E610"/>
    <mergeCell ref="C587:C598"/>
    <mergeCell ref="D587:D588"/>
    <mergeCell ref="D589:D590"/>
    <mergeCell ref="D591:D593"/>
    <mergeCell ref="D594:E594"/>
    <mergeCell ref="D595:E595"/>
    <mergeCell ref="D596:E596"/>
    <mergeCell ref="D597:E597"/>
    <mergeCell ref="D598:E598"/>
    <mergeCell ref="C575:C586"/>
    <mergeCell ref="D575:D576"/>
    <mergeCell ref="D577:D578"/>
    <mergeCell ref="D579:D581"/>
    <mergeCell ref="D582:E582"/>
    <mergeCell ref="D583:E583"/>
    <mergeCell ref="D584:E584"/>
    <mergeCell ref="D585:E585"/>
    <mergeCell ref="D586:E586"/>
    <mergeCell ref="C563:C574"/>
    <mergeCell ref="D563:D564"/>
    <mergeCell ref="D565:D566"/>
    <mergeCell ref="D567:D569"/>
    <mergeCell ref="D570:E570"/>
    <mergeCell ref="D571:E571"/>
    <mergeCell ref="D572:E572"/>
    <mergeCell ref="D573:E573"/>
    <mergeCell ref="D574:E574"/>
    <mergeCell ref="C551:C562"/>
    <mergeCell ref="D551:D552"/>
    <mergeCell ref="D553:D554"/>
    <mergeCell ref="D555:D557"/>
    <mergeCell ref="D558:E558"/>
    <mergeCell ref="D559:E559"/>
    <mergeCell ref="D560:E560"/>
    <mergeCell ref="D561:E561"/>
    <mergeCell ref="D562:E562"/>
    <mergeCell ref="C539:C550"/>
    <mergeCell ref="D539:D540"/>
    <mergeCell ref="D541:D542"/>
    <mergeCell ref="D543:D545"/>
    <mergeCell ref="D546:E546"/>
    <mergeCell ref="D547:E547"/>
    <mergeCell ref="D548:E548"/>
    <mergeCell ref="D549:E549"/>
    <mergeCell ref="D550:E550"/>
    <mergeCell ref="C527:C538"/>
    <mergeCell ref="D527:D528"/>
    <mergeCell ref="D529:D530"/>
    <mergeCell ref="D531:D533"/>
    <mergeCell ref="D534:E534"/>
    <mergeCell ref="D535:E535"/>
    <mergeCell ref="D536:E536"/>
    <mergeCell ref="D537:E537"/>
    <mergeCell ref="D538:E538"/>
    <mergeCell ref="C515:C526"/>
    <mergeCell ref="D515:D516"/>
    <mergeCell ref="D517:D518"/>
    <mergeCell ref="D519:D521"/>
    <mergeCell ref="D522:E522"/>
    <mergeCell ref="D523:E523"/>
    <mergeCell ref="D524:E524"/>
    <mergeCell ref="D525:E525"/>
    <mergeCell ref="D526:E526"/>
    <mergeCell ref="C503:C514"/>
    <mergeCell ref="D503:D504"/>
    <mergeCell ref="D505:D506"/>
    <mergeCell ref="D507:D509"/>
    <mergeCell ref="D510:E510"/>
    <mergeCell ref="D511:E511"/>
    <mergeCell ref="D512:E512"/>
    <mergeCell ref="D513:E513"/>
    <mergeCell ref="D514:E514"/>
    <mergeCell ref="C491:C502"/>
    <mergeCell ref="D491:D492"/>
    <mergeCell ref="D493:D494"/>
    <mergeCell ref="D495:D497"/>
    <mergeCell ref="D498:E498"/>
    <mergeCell ref="D499:E499"/>
    <mergeCell ref="D500:E500"/>
    <mergeCell ref="D501:E501"/>
    <mergeCell ref="D502:E502"/>
    <mergeCell ref="C479:C490"/>
    <mergeCell ref="D479:D480"/>
    <mergeCell ref="D481:D482"/>
    <mergeCell ref="D483:D485"/>
    <mergeCell ref="D486:E486"/>
    <mergeCell ref="D487:E487"/>
    <mergeCell ref="D488:E488"/>
    <mergeCell ref="D489:E489"/>
    <mergeCell ref="D490:E490"/>
    <mergeCell ref="C467:C478"/>
    <mergeCell ref="D467:D468"/>
    <mergeCell ref="D469:D470"/>
    <mergeCell ref="D471:D473"/>
    <mergeCell ref="D474:E474"/>
    <mergeCell ref="D475:E475"/>
    <mergeCell ref="D476:E476"/>
    <mergeCell ref="D477:E477"/>
    <mergeCell ref="D478:E478"/>
    <mergeCell ref="C455:C466"/>
    <mergeCell ref="D455:D456"/>
    <mergeCell ref="D457:D458"/>
    <mergeCell ref="D459:D461"/>
    <mergeCell ref="D462:E462"/>
    <mergeCell ref="D463:E463"/>
    <mergeCell ref="D464:E464"/>
    <mergeCell ref="D465:E465"/>
    <mergeCell ref="D466:E466"/>
    <mergeCell ref="C443:C454"/>
    <mergeCell ref="D443:D444"/>
    <mergeCell ref="D445:D446"/>
    <mergeCell ref="D447:D449"/>
    <mergeCell ref="D450:E450"/>
    <mergeCell ref="D451:E451"/>
    <mergeCell ref="D452:E452"/>
    <mergeCell ref="D453:E453"/>
    <mergeCell ref="D454:E454"/>
    <mergeCell ref="C431:C442"/>
    <mergeCell ref="D431:D432"/>
    <mergeCell ref="D433:D434"/>
    <mergeCell ref="D435:D437"/>
    <mergeCell ref="D438:E438"/>
    <mergeCell ref="D439:E439"/>
    <mergeCell ref="D440:E440"/>
    <mergeCell ref="D441:E441"/>
    <mergeCell ref="D442:E442"/>
    <mergeCell ref="C419:C430"/>
    <mergeCell ref="D419:D420"/>
    <mergeCell ref="D421:D422"/>
    <mergeCell ref="D423:D425"/>
    <mergeCell ref="D426:E426"/>
    <mergeCell ref="D427:E427"/>
    <mergeCell ref="D428:E428"/>
    <mergeCell ref="D429:E429"/>
    <mergeCell ref="D430:E430"/>
    <mergeCell ref="C407:C418"/>
    <mergeCell ref="D407:D408"/>
    <mergeCell ref="D409:D410"/>
    <mergeCell ref="D411:D413"/>
    <mergeCell ref="D414:E414"/>
    <mergeCell ref="D415:E415"/>
    <mergeCell ref="D416:E416"/>
    <mergeCell ref="D417:E417"/>
    <mergeCell ref="D418:E418"/>
    <mergeCell ref="C395:C406"/>
    <mergeCell ref="D395:D396"/>
    <mergeCell ref="D397:D398"/>
    <mergeCell ref="D399:D401"/>
    <mergeCell ref="D402:E402"/>
    <mergeCell ref="D403:E403"/>
    <mergeCell ref="D404:E404"/>
    <mergeCell ref="D405:E405"/>
    <mergeCell ref="D406:E406"/>
    <mergeCell ref="C383:C394"/>
    <mergeCell ref="D383:D384"/>
    <mergeCell ref="D385:D386"/>
    <mergeCell ref="D387:D389"/>
    <mergeCell ref="D390:E390"/>
    <mergeCell ref="D391:E391"/>
    <mergeCell ref="D392:E392"/>
    <mergeCell ref="D393:E393"/>
    <mergeCell ref="D394:E394"/>
    <mergeCell ref="C371:C382"/>
    <mergeCell ref="D371:D372"/>
    <mergeCell ref="D373:D374"/>
    <mergeCell ref="D375:D377"/>
    <mergeCell ref="D378:E378"/>
    <mergeCell ref="D379:E379"/>
    <mergeCell ref="D380:E380"/>
    <mergeCell ref="D381:E381"/>
    <mergeCell ref="D382:E382"/>
    <mergeCell ref="C359:C370"/>
    <mergeCell ref="D359:D360"/>
    <mergeCell ref="D361:D362"/>
    <mergeCell ref="D363:D365"/>
    <mergeCell ref="D366:E366"/>
    <mergeCell ref="D367:E367"/>
    <mergeCell ref="D368:E368"/>
    <mergeCell ref="D369:E369"/>
    <mergeCell ref="D370:E370"/>
    <mergeCell ref="C347:C358"/>
    <mergeCell ref="D347:D348"/>
    <mergeCell ref="D349:D350"/>
    <mergeCell ref="D351:D353"/>
    <mergeCell ref="D354:E354"/>
    <mergeCell ref="D355:E355"/>
    <mergeCell ref="D356:E356"/>
    <mergeCell ref="D357:E357"/>
    <mergeCell ref="D358:E358"/>
    <mergeCell ref="C335:C346"/>
    <mergeCell ref="D335:D336"/>
    <mergeCell ref="D337:D338"/>
    <mergeCell ref="D339:D341"/>
    <mergeCell ref="D342:E342"/>
    <mergeCell ref="D343:E343"/>
    <mergeCell ref="D344:E344"/>
    <mergeCell ref="D345:E345"/>
    <mergeCell ref="D346:E346"/>
    <mergeCell ref="C323:C334"/>
    <mergeCell ref="D323:D324"/>
    <mergeCell ref="D325:D326"/>
    <mergeCell ref="D327:D329"/>
    <mergeCell ref="D330:E330"/>
    <mergeCell ref="D331:E331"/>
    <mergeCell ref="D332:E332"/>
    <mergeCell ref="D333:E333"/>
    <mergeCell ref="D334:E334"/>
    <mergeCell ref="C311:C322"/>
    <mergeCell ref="D311:D312"/>
    <mergeCell ref="D313:D314"/>
    <mergeCell ref="D315:D317"/>
    <mergeCell ref="D318:E318"/>
    <mergeCell ref="D319:E319"/>
    <mergeCell ref="D320:E320"/>
    <mergeCell ref="D321:E321"/>
    <mergeCell ref="D322:E322"/>
    <mergeCell ref="C299:C310"/>
    <mergeCell ref="D299:D300"/>
    <mergeCell ref="D301:D302"/>
    <mergeCell ref="D303:D305"/>
    <mergeCell ref="D306:E306"/>
    <mergeCell ref="D307:E307"/>
    <mergeCell ref="D308:E308"/>
    <mergeCell ref="D309:E309"/>
    <mergeCell ref="D310:E310"/>
    <mergeCell ref="C287:C298"/>
    <mergeCell ref="D287:D288"/>
    <mergeCell ref="D289:D290"/>
    <mergeCell ref="D291:D293"/>
    <mergeCell ref="D294:E294"/>
    <mergeCell ref="D295:E295"/>
    <mergeCell ref="D296:E296"/>
    <mergeCell ref="D297:E297"/>
    <mergeCell ref="D298:E298"/>
    <mergeCell ref="C275:C286"/>
    <mergeCell ref="D275:D276"/>
    <mergeCell ref="D277:D278"/>
    <mergeCell ref="D279:D281"/>
    <mergeCell ref="D282:E282"/>
    <mergeCell ref="D283:E283"/>
    <mergeCell ref="D284:E284"/>
    <mergeCell ref="D285:E285"/>
    <mergeCell ref="D286:E286"/>
    <mergeCell ref="C263:C274"/>
    <mergeCell ref="D263:D264"/>
    <mergeCell ref="D265:D266"/>
    <mergeCell ref="D267:D269"/>
    <mergeCell ref="D270:E270"/>
    <mergeCell ref="D271:E271"/>
    <mergeCell ref="D272:E272"/>
    <mergeCell ref="D273:E273"/>
    <mergeCell ref="D274:E274"/>
    <mergeCell ref="C251:C262"/>
    <mergeCell ref="D251:D252"/>
    <mergeCell ref="D253:D254"/>
    <mergeCell ref="D255:D257"/>
    <mergeCell ref="D258:E258"/>
    <mergeCell ref="D259:E259"/>
    <mergeCell ref="D260:E260"/>
    <mergeCell ref="D261:E261"/>
    <mergeCell ref="D262:E262"/>
    <mergeCell ref="D104:E104"/>
    <mergeCell ref="D105:E105"/>
    <mergeCell ref="D78:E78"/>
    <mergeCell ref="D79:E79"/>
    <mergeCell ref="D80:E80"/>
    <mergeCell ref="D81:E81"/>
    <mergeCell ref="D82:E82"/>
    <mergeCell ref="D83:D84"/>
    <mergeCell ref="D85:D86"/>
    <mergeCell ref="D90:E90"/>
    <mergeCell ref="D91:E91"/>
    <mergeCell ref="H2:I2"/>
    <mergeCell ref="D10:E10"/>
    <mergeCell ref="C11:C22"/>
    <mergeCell ref="D11:D12"/>
    <mergeCell ref="D13:D14"/>
    <mergeCell ref="D18:E18"/>
    <mergeCell ref="D19:E19"/>
    <mergeCell ref="D22:E22"/>
    <mergeCell ref="D32:E32"/>
    <mergeCell ref="D20:E20"/>
    <mergeCell ref="D21:E21"/>
    <mergeCell ref="D23:D24"/>
    <mergeCell ref="D25:D26"/>
    <mergeCell ref="D30:E30"/>
    <mergeCell ref="D31:E31"/>
    <mergeCell ref="C23:C34"/>
    <mergeCell ref="D33:E33"/>
    <mergeCell ref="D34:E34"/>
    <mergeCell ref="D15:D17"/>
    <mergeCell ref="D27:D29"/>
    <mergeCell ref="D114:E114"/>
    <mergeCell ref="D115:E115"/>
    <mergeCell ref="D116:E116"/>
    <mergeCell ref="D117:E117"/>
    <mergeCell ref="D118:E118"/>
    <mergeCell ref="D46:E46"/>
    <mergeCell ref="D47:D48"/>
    <mergeCell ref="D49:D50"/>
    <mergeCell ref="D54:E54"/>
    <mergeCell ref="D106:E106"/>
    <mergeCell ref="D92:E92"/>
    <mergeCell ref="D93:E93"/>
    <mergeCell ref="D94:E94"/>
    <mergeCell ref="D95:D96"/>
    <mergeCell ref="D59:D60"/>
    <mergeCell ref="D61:D62"/>
    <mergeCell ref="D66:E66"/>
    <mergeCell ref="D67:E67"/>
    <mergeCell ref="D68:E68"/>
    <mergeCell ref="D69:E69"/>
    <mergeCell ref="D70:E70"/>
    <mergeCell ref="D71:D72"/>
    <mergeCell ref="D73:D74"/>
    <mergeCell ref="D55:E55"/>
    <mergeCell ref="C35:C46"/>
    <mergeCell ref="C47:C58"/>
    <mergeCell ref="C59:C70"/>
    <mergeCell ref="C71:C82"/>
    <mergeCell ref="C83:C94"/>
    <mergeCell ref="C95:C106"/>
    <mergeCell ref="D107:D108"/>
    <mergeCell ref="D109:D110"/>
    <mergeCell ref="C107:C118"/>
    <mergeCell ref="D35:D36"/>
    <mergeCell ref="D37:D38"/>
    <mergeCell ref="D42:E42"/>
    <mergeCell ref="D43:E43"/>
    <mergeCell ref="D44:E44"/>
    <mergeCell ref="D45:E45"/>
    <mergeCell ref="D56:E56"/>
    <mergeCell ref="D57:E57"/>
    <mergeCell ref="D58:E58"/>
    <mergeCell ref="D97:D98"/>
    <mergeCell ref="D102:E102"/>
    <mergeCell ref="D103:E103"/>
    <mergeCell ref="D39:D41"/>
    <mergeCell ref="D51:D53"/>
    <mergeCell ref="D63:D65"/>
    <mergeCell ref="C119:C130"/>
    <mergeCell ref="D126:E126"/>
    <mergeCell ref="D127:E127"/>
    <mergeCell ref="D128:E128"/>
    <mergeCell ref="D129:E129"/>
    <mergeCell ref="D130:E130"/>
    <mergeCell ref="D142:E142"/>
    <mergeCell ref="D167:D168"/>
    <mergeCell ref="D169:D170"/>
    <mergeCell ref="D140:E140"/>
    <mergeCell ref="D141:E141"/>
    <mergeCell ref="D119:D120"/>
    <mergeCell ref="D121:D122"/>
    <mergeCell ref="D131:D132"/>
    <mergeCell ref="D133:D134"/>
    <mergeCell ref="D138:E138"/>
    <mergeCell ref="D139:E139"/>
    <mergeCell ref="D210:E210"/>
    <mergeCell ref="D211:E211"/>
    <mergeCell ref="D212:E212"/>
    <mergeCell ref="D190:E190"/>
    <mergeCell ref="D191:D192"/>
    <mergeCell ref="D193:D194"/>
    <mergeCell ref="D214:E214"/>
    <mergeCell ref="D227:D228"/>
    <mergeCell ref="D215:D216"/>
    <mergeCell ref="D217:D218"/>
    <mergeCell ref="D222:E222"/>
    <mergeCell ref="D223:E223"/>
    <mergeCell ref="D224:E224"/>
    <mergeCell ref="D225:E225"/>
    <mergeCell ref="D226:E226"/>
    <mergeCell ref="C191:C202"/>
    <mergeCell ref="C203:C214"/>
    <mergeCell ref="C239:C250"/>
    <mergeCell ref="D239:D240"/>
    <mergeCell ref="D241:D242"/>
    <mergeCell ref="D246:E246"/>
    <mergeCell ref="D247:E247"/>
    <mergeCell ref="D248:E248"/>
    <mergeCell ref="D249:E249"/>
    <mergeCell ref="D250:E250"/>
    <mergeCell ref="C215:C226"/>
    <mergeCell ref="C227:C238"/>
    <mergeCell ref="D234:E234"/>
    <mergeCell ref="D235:E235"/>
    <mergeCell ref="D236:E236"/>
    <mergeCell ref="D237:E237"/>
    <mergeCell ref="D238:E238"/>
    <mergeCell ref="D229:D230"/>
    <mergeCell ref="D213:E213"/>
    <mergeCell ref="D198:E198"/>
    <mergeCell ref="D199:E199"/>
    <mergeCell ref="D219:D221"/>
    <mergeCell ref="D231:D233"/>
    <mergeCell ref="D243:D245"/>
    <mergeCell ref="D75:D77"/>
    <mergeCell ref="D87:D89"/>
    <mergeCell ref="D99:D101"/>
    <mergeCell ref="C179:C190"/>
    <mergeCell ref="D186:E186"/>
    <mergeCell ref="D187:E187"/>
    <mergeCell ref="D188:E188"/>
    <mergeCell ref="D189:E189"/>
    <mergeCell ref="D162:E162"/>
    <mergeCell ref="D163:E163"/>
    <mergeCell ref="D164:E164"/>
    <mergeCell ref="D165:E165"/>
    <mergeCell ref="D166:E166"/>
    <mergeCell ref="C131:C142"/>
    <mergeCell ref="C143:C154"/>
    <mergeCell ref="C155:C166"/>
    <mergeCell ref="C167:C178"/>
    <mergeCell ref="D143:D144"/>
    <mergeCell ref="D145:D146"/>
    <mergeCell ref="D111:D113"/>
    <mergeCell ref="D123:D125"/>
    <mergeCell ref="D135:D137"/>
    <mergeCell ref="D147:D149"/>
    <mergeCell ref="D159:D161"/>
    <mergeCell ref="D183:D185"/>
    <mergeCell ref="D195:D197"/>
    <mergeCell ref="D207:D209"/>
    <mergeCell ref="D150:E150"/>
    <mergeCell ref="D151:E151"/>
    <mergeCell ref="D152:E152"/>
    <mergeCell ref="D153:E153"/>
    <mergeCell ref="D154:E154"/>
    <mergeCell ref="D155:D156"/>
    <mergeCell ref="D157:D158"/>
    <mergeCell ref="D200:E200"/>
    <mergeCell ref="D201:E201"/>
    <mergeCell ref="D202:E202"/>
    <mergeCell ref="D203:D204"/>
    <mergeCell ref="D205:D206"/>
    <mergeCell ref="D175:E175"/>
    <mergeCell ref="D176:E176"/>
    <mergeCell ref="D177:E177"/>
    <mergeCell ref="D178:E178"/>
    <mergeCell ref="D179:D180"/>
    <mergeCell ref="D181:D182"/>
    <mergeCell ref="D174:E174"/>
    <mergeCell ref="D171:D173"/>
  </mergeCells>
  <pageMargins left="0.7" right="0.7" top="0.75" bottom="0.75" header="0" footer="0"/>
  <pageSetup paperSize="9" orientation="portrait"/>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99"/>
  <sheetViews>
    <sheetView zoomScale="80" zoomScaleNormal="80" workbookViewId="0">
      <selection activeCell="B1" sqref="B1"/>
    </sheetView>
  </sheetViews>
  <sheetFormatPr baseColWidth="10" defaultColWidth="12.625" defaultRowHeight="15" customHeight="1" x14ac:dyDescent="0.2"/>
  <cols>
    <col min="1" max="1" width="2.375" customWidth="1"/>
    <col min="2" max="2" width="22.125" customWidth="1"/>
    <col min="3" max="3" width="62.875" customWidth="1"/>
    <col min="4" max="4" width="14.125" customWidth="1"/>
    <col min="5" max="5" width="10.5" customWidth="1"/>
    <col min="6" max="6" width="44.625" customWidth="1"/>
    <col min="7" max="7" width="60.5" customWidth="1"/>
    <col min="8" max="8" width="57.5" customWidth="1"/>
    <col min="9" max="9" width="27" customWidth="1"/>
    <col min="10" max="10" width="44.5" customWidth="1"/>
    <col min="11" max="28" width="10" customWidth="1"/>
  </cols>
  <sheetData>
    <row r="1" spans="1:28" s="426" customFormat="1" ht="21" x14ac:dyDescent="0.35">
      <c r="A1" s="424"/>
      <c r="B1" s="424" t="s">
        <v>516</v>
      </c>
      <c r="C1" s="424" t="s">
        <v>204</v>
      </c>
      <c r="D1" s="424"/>
      <c r="E1" s="424"/>
      <c r="F1" s="424"/>
      <c r="G1" s="424"/>
      <c r="H1" s="425"/>
    </row>
    <row r="2" spans="1:28" s="426" customFormat="1" ht="21" x14ac:dyDescent="0.35">
      <c r="A2" s="427"/>
      <c r="B2" s="428" t="s">
        <v>469</v>
      </c>
      <c r="C2" s="427"/>
      <c r="D2" s="429"/>
      <c r="E2" s="427"/>
      <c r="F2" s="427"/>
      <c r="G2" s="427"/>
      <c r="H2" s="430"/>
    </row>
    <row r="3" spans="1:28" ht="4.5" customHeight="1" x14ac:dyDescent="0.25">
      <c r="A3" s="4"/>
      <c r="B3" s="1"/>
      <c r="C3" s="2"/>
      <c r="D3" s="32"/>
      <c r="E3" s="2"/>
      <c r="F3" s="4"/>
      <c r="G3" s="4"/>
      <c r="H3" s="33"/>
      <c r="I3" s="2"/>
      <c r="J3" s="2"/>
      <c r="K3" s="2"/>
      <c r="L3" s="2"/>
      <c r="M3" s="2"/>
      <c r="N3" s="2"/>
      <c r="O3" s="2"/>
      <c r="P3" s="3"/>
      <c r="Q3" s="2"/>
      <c r="R3" s="2"/>
      <c r="S3" s="2"/>
      <c r="T3" s="2"/>
      <c r="U3" s="2"/>
      <c r="V3" s="2"/>
      <c r="W3" s="2"/>
      <c r="X3" s="2"/>
      <c r="Y3" s="2"/>
      <c r="Z3" s="2"/>
      <c r="AA3" s="2"/>
      <c r="AB3" s="2"/>
    </row>
    <row r="4" spans="1:28" ht="56.25" customHeight="1" x14ac:dyDescent="0.2">
      <c r="A4" s="34"/>
      <c r="B4" s="35"/>
      <c r="C4" s="36" t="s">
        <v>205</v>
      </c>
      <c r="D4" s="37" t="s">
        <v>206</v>
      </c>
      <c r="E4" s="38" t="s">
        <v>70</v>
      </c>
      <c r="F4" s="38" t="s">
        <v>464</v>
      </c>
      <c r="G4" s="38" t="s">
        <v>207</v>
      </c>
      <c r="H4" s="36" t="s">
        <v>208</v>
      </c>
      <c r="I4" s="34"/>
      <c r="J4" s="34"/>
      <c r="K4" s="34"/>
      <c r="L4" s="34"/>
      <c r="M4" s="34"/>
      <c r="N4" s="34"/>
      <c r="O4" s="34"/>
      <c r="P4" s="34"/>
      <c r="Q4" s="34"/>
      <c r="R4" s="34"/>
      <c r="S4" s="34"/>
      <c r="T4" s="34"/>
      <c r="U4" s="34"/>
      <c r="V4" s="34"/>
      <c r="W4" s="34"/>
      <c r="X4" s="34"/>
      <c r="Y4" s="34"/>
      <c r="Z4" s="34"/>
      <c r="AA4" s="34"/>
      <c r="AB4" s="34"/>
    </row>
    <row r="5" spans="1:28" s="205" customFormat="1" ht="107.25" customHeight="1" x14ac:dyDescent="0.2">
      <c r="A5" s="203"/>
      <c r="B5" s="343" t="s">
        <v>209</v>
      </c>
      <c r="C5" s="344" t="s">
        <v>210</v>
      </c>
      <c r="D5" s="479" t="s">
        <v>41</v>
      </c>
      <c r="E5" s="206">
        <f>+IF(D5="Seleccione",1,VLOOKUP(D5,$D$17:$E$19,2,FALSE))</f>
        <v>1</v>
      </c>
      <c r="F5" s="204"/>
      <c r="G5" s="344" t="s">
        <v>400</v>
      </c>
      <c r="H5" s="349" t="s">
        <v>211</v>
      </c>
      <c r="I5" s="203"/>
      <c r="J5" s="203"/>
      <c r="K5" s="203"/>
      <c r="L5" s="203"/>
      <c r="M5" s="203"/>
      <c r="N5" s="203"/>
      <c r="O5" s="203"/>
      <c r="P5" s="203"/>
      <c r="Q5" s="203"/>
      <c r="R5" s="203"/>
      <c r="S5" s="203"/>
      <c r="T5" s="203"/>
      <c r="U5" s="203"/>
      <c r="V5" s="203"/>
      <c r="W5" s="203"/>
      <c r="X5" s="203"/>
      <c r="Y5" s="203"/>
      <c r="Z5" s="203"/>
      <c r="AA5" s="203"/>
      <c r="AB5" s="203"/>
    </row>
    <row r="6" spans="1:28" ht="120.75" customHeight="1" x14ac:dyDescent="0.2">
      <c r="A6" s="34"/>
      <c r="B6" s="813" t="s">
        <v>212</v>
      </c>
      <c r="C6" s="345" t="s">
        <v>213</v>
      </c>
      <c r="D6" s="480" t="s">
        <v>41</v>
      </c>
      <c r="E6" s="207">
        <f>+IF(D6="Seleccione",1,VLOOKUP(D6,$D$21:$E$23,2,FALSE))</f>
        <v>1</v>
      </c>
      <c r="F6" s="192"/>
      <c r="G6" s="350" t="s">
        <v>387</v>
      </c>
      <c r="H6" s="351" t="s">
        <v>214</v>
      </c>
      <c r="I6" s="34"/>
      <c r="J6" s="34"/>
      <c r="K6" s="34"/>
      <c r="L6" s="34"/>
      <c r="M6" s="34"/>
      <c r="N6" s="34"/>
      <c r="O6" s="34"/>
      <c r="P6" s="34"/>
      <c r="Q6" s="34"/>
      <c r="R6" s="34"/>
      <c r="S6" s="34"/>
      <c r="T6" s="34"/>
      <c r="U6" s="34"/>
      <c r="V6" s="34"/>
      <c r="W6" s="34"/>
      <c r="X6" s="34"/>
      <c r="Y6" s="34"/>
      <c r="Z6" s="34"/>
      <c r="AA6" s="34"/>
      <c r="AB6" s="34"/>
    </row>
    <row r="7" spans="1:28" s="205" customFormat="1" ht="69.75" customHeight="1" x14ac:dyDescent="0.2">
      <c r="A7" s="203"/>
      <c r="B7" s="814"/>
      <c r="C7" s="346" t="s">
        <v>215</v>
      </c>
      <c r="D7" s="479" t="s">
        <v>41</v>
      </c>
      <c r="E7" s="206">
        <f>+IF(D7="Seleccione",1,VLOOKUP(D7,$D$25:$E$27,2,FALSE))</f>
        <v>1</v>
      </c>
      <c r="F7" s="211"/>
      <c r="G7" s="347" t="s">
        <v>403</v>
      </c>
      <c r="H7" s="352" t="s">
        <v>211</v>
      </c>
      <c r="I7" s="203"/>
      <c r="J7" s="203"/>
      <c r="K7" s="203"/>
      <c r="L7" s="203"/>
      <c r="M7" s="203"/>
      <c r="N7" s="203"/>
      <c r="O7" s="203"/>
      <c r="P7" s="203"/>
      <c r="Q7" s="203"/>
      <c r="R7" s="203"/>
      <c r="S7" s="203"/>
      <c r="T7" s="203"/>
      <c r="U7" s="203"/>
      <c r="V7" s="203"/>
      <c r="W7" s="203"/>
      <c r="X7" s="203"/>
      <c r="Y7" s="203"/>
      <c r="Z7" s="203"/>
      <c r="AA7" s="203"/>
      <c r="AB7" s="203"/>
    </row>
    <row r="8" spans="1:28" ht="75.75" customHeight="1" x14ac:dyDescent="0.2">
      <c r="A8" s="34"/>
      <c r="B8" s="814"/>
      <c r="C8" s="345" t="s">
        <v>216</v>
      </c>
      <c r="D8" s="480" t="s">
        <v>41</v>
      </c>
      <c r="E8" s="207">
        <f>+IF(D8="Seleccione",1,VLOOKUP(D8,$D$29:$E$31,2,FALSE))</f>
        <v>1</v>
      </c>
      <c r="F8" s="193"/>
      <c r="G8" s="345" t="s">
        <v>388</v>
      </c>
      <c r="H8" s="351" t="s">
        <v>217</v>
      </c>
      <c r="I8" s="34"/>
      <c r="J8" s="34"/>
      <c r="K8" s="34"/>
      <c r="L8" s="34"/>
      <c r="M8" s="34"/>
      <c r="N8" s="34"/>
      <c r="O8" s="34"/>
      <c r="P8" s="34"/>
      <c r="Q8" s="34"/>
      <c r="R8" s="34"/>
      <c r="S8" s="34"/>
      <c r="T8" s="34"/>
      <c r="U8" s="34"/>
      <c r="V8" s="34"/>
      <c r="W8" s="34"/>
      <c r="X8" s="34"/>
      <c r="Y8" s="34"/>
      <c r="Z8" s="34"/>
      <c r="AA8" s="34"/>
      <c r="AB8" s="34"/>
    </row>
    <row r="9" spans="1:28" s="205" customFormat="1" ht="168.75" customHeight="1" x14ac:dyDescent="0.2">
      <c r="A9" s="212"/>
      <c r="B9" s="815"/>
      <c r="C9" s="347" t="s">
        <v>404</v>
      </c>
      <c r="D9" s="479" t="s">
        <v>41</v>
      </c>
      <c r="E9" s="206">
        <f>+IF(D9="Seleccione",1,VLOOKUP(D9,$D$33:$E$35,2,FALSE))</f>
        <v>1</v>
      </c>
      <c r="F9" s="211"/>
      <c r="G9" s="347" t="s">
        <v>401</v>
      </c>
      <c r="H9" s="351" t="s">
        <v>402</v>
      </c>
      <c r="I9" s="203"/>
      <c r="J9" s="203"/>
      <c r="K9" s="212"/>
      <c r="L9" s="212"/>
      <c r="M9" s="212"/>
      <c r="N9" s="212"/>
      <c r="O9" s="212"/>
      <c r="P9" s="212"/>
      <c r="Q9" s="212"/>
      <c r="R9" s="212"/>
      <c r="S9" s="212"/>
      <c r="T9" s="212"/>
      <c r="U9" s="212"/>
      <c r="V9" s="212"/>
      <c r="W9" s="212"/>
      <c r="X9" s="212"/>
      <c r="Y9" s="212"/>
      <c r="Z9" s="212"/>
      <c r="AA9" s="212"/>
      <c r="AB9" s="212"/>
    </row>
    <row r="10" spans="1:28" ht="195" x14ac:dyDescent="0.2">
      <c r="A10" s="34"/>
      <c r="B10" s="348" t="s">
        <v>218</v>
      </c>
      <c r="C10" s="345" t="s">
        <v>405</v>
      </c>
      <c r="D10" s="480" t="s">
        <v>41</v>
      </c>
      <c r="E10" s="207">
        <f>+IF(D10="Seleccione",1,VLOOKUP(D10,$D$37:$E$39,2,FALSE))</f>
        <v>1</v>
      </c>
      <c r="F10" s="192"/>
      <c r="G10" s="350" t="s">
        <v>434</v>
      </c>
      <c r="H10" s="353" t="s">
        <v>406</v>
      </c>
      <c r="I10" s="34"/>
      <c r="J10" s="34"/>
      <c r="K10" s="34"/>
      <c r="L10" s="34"/>
      <c r="M10" s="34"/>
      <c r="N10" s="34"/>
      <c r="O10" s="34"/>
      <c r="P10" s="34"/>
      <c r="Q10" s="34"/>
      <c r="R10" s="34"/>
      <c r="S10" s="34"/>
      <c r="T10" s="34"/>
      <c r="U10" s="34"/>
      <c r="V10" s="34"/>
      <c r="W10" s="34"/>
      <c r="X10" s="34"/>
      <c r="Y10" s="34"/>
      <c r="Z10" s="34"/>
      <c r="AA10" s="34"/>
      <c r="AB10" s="34"/>
    </row>
    <row r="11" spans="1:28" ht="28.5" customHeight="1" x14ac:dyDescent="0.2">
      <c r="A11" s="1"/>
      <c r="B11" s="39"/>
      <c r="C11" s="39"/>
      <c r="D11" s="40" t="s">
        <v>219</v>
      </c>
      <c r="E11" s="208">
        <f>+ROUND(PRODUCT(E5:E10),3)</f>
        <v>1</v>
      </c>
      <c r="F11" s="34"/>
      <c r="G11" s="34"/>
      <c r="H11" s="39"/>
      <c r="I11" s="1"/>
      <c r="J11" s="1"/>
      <c r="K11" s="1"/>
      <c r="L11" s="1"/>
      <c r="M11" s="1"/>
      <c r="N11" s="1"/>
      <c r="O11" s="1"/>
      <c r="P11" s="1"/>
      <c r="Q11" s="1"/>
      <c r="R11" s="1"/>
      <c r="S11" s="1"/>
      <c r="T11" s="1"/>
      <c r="U11" s="1"/>
      <c r="V11" s="1"/>
      <c r="W11" s="1"/>
      <c r="X11" s="1"/>
      <c r="Y11" s="1"/>
      <c r="Z11" s="1"/>
      <c r="AA11" s="1"/>
      <c r="AB11" s="1"/>
    </row>
    <row r="12" spans="1:28" x14ac:dyDescent="0.2">
      <c r="A12" s="34"/>
      <c r="B12" s="39"/>
      <c r="C12" s="39"/>
      <c r="D12" s="19"/>
      <c r="E12" s="19"/>
      <c r="F12" s="19"/>
      <c r="G12" s="34"/>
      <c r="H12" s="39"/>
      <c r="I12" s="34"/>
      <c r="J12" s="34"/>
      <c r="K12" s="34"/>
      <c r="L12" s="34"/>
      <c r="M12" s="34"/>
      <c r="N12" s="34"/>
      <c r="O12" s="34"/>
      <c r="P12" s="34"/>
      <c r="Q12" s="34"/>
      <c r="R12" s="34"/>
      <c r="S12" s="34"/>
      <c r="T12" s="34"/>
      <c r="U12" s="34"/>
      <c r="V12" s="34"/>
      <c r="W12" s="34"/>
      <c r="X12" s="34"/>
      <c r="Y12" s="34"/>
      <c r="Z12" s="34"/>
      <c r="AA12" s="34"/>
      <c r="AB12" s="34"/>
    </row>
    <row r="13" spans="1:28" ht="22.5" customHeight="1" x14ac:dyDescent="0.25">
      <c r="A13" s="13"/>
      <c r="B13" s="13"/>
      <c r="C13" s="13"/>
      <c r="D13" s="42"/>
      <c r="E13" s="42"/>
      <c r="F13" s="42"/>
      <c r="G13" s="14"/>
      <c r="H13" s="43"/>
      <c r="I13" s="15"/>
      <c r="J13" s="13"/>
      <c r="K13" s="13"/>
      <c r="L13" s="13"/>
      <c r="M13" s="13"/>
      <c r="N13" s="13"/>
      <c r="O13" s="13"/>
      <c r="P13" s="13"/>
      <c r="Q13" s="13"/>
      <c r="R13" s="13"/>
      <c r="S13" s="13"/>
      <c r="T13" s="13"/>
      <c r="U13" s="13"/>
      <c r="V13" s="13"/>
      <c r="W13" s="13"/>
      <c r="X13" s="20"/>
      <c r="Y13" s="20"/>
      <c r="Z13" s="20"/>
      <c r="AA13" s="13"/>
      <c r="AB13" s="13"/>
    </row>
    <row r="14" spans="1:28" x14ac:dyDescent="0.25">
      <c r="A14" s="16"/>
      <c r="B14" s="17" t="s">
        <v>38</v>
      </c>
      <c r="C14" s="17"/>
      <c r="D14" s="44"/>
      <c r="E14" s="16"/>
      <c r="F14" s="16"/>
      <c r="G14" s="16"/>
      <c r="H14" s="45"/>
      <c r="I14" s="16"/>
      <c r="J14" s="16"/>
      <c r="K14" s="16"/>
      <c r="L14" s="16"/>
      <c r="M14" s="16"/>
      <c r="N14" s="16"/>
      <c r="O14" s="16"/>
      <c r="P14" s="16"/>
      <c r="Q14" s="16"/>
      <c r="R14" s="16"/>
      <c r="S14" s="16"/>
      <c r="T14" s="16"/>
      <c r="U14" s="16"/>
      <c r="V14" s="16"/>
      <c r="W14" s="16"/>
      <c r="X14" s="16"/>
      <c r="Y14" s="16"/>
      <c r="Z14" s="16"/>
      <c r="AA14" s="16"/>
      <c r="AB14" s="16"/>
    </row>
    <row r="15" spans="1:28" x14ac:dyDescent="0.2">
      <c r="A15" s="34"/>
      <c r="B15" s="39"/>
      <c r="C15" s="39"/>
      <c r="D15" s="19"/>
      <c r="E15" s="41"/>
      <c r="F15" s="46"/>
      <c r="G15" s="46"/>
      <c r="H15" s="47"/>
      <c r="I15" s="34"/>
      <c r="J15" s="34"/>
      <c r="K15" s="34"/>
      <c r="L15" s="34"/>
      <c r="M15" s="34"/>
      <c r="N15" s="34"/>
      <c r="O15" s="34"/>
      <c r="P15" s="34"/>
      <c r="Q15" s="34"/>
      <c r="R15" s="34"/>
      <c r="S15" s="34"/>
      <c r="T15" s="34"/>
      <c r="U15" s="34"/>
      <c r="V15" s="34"/>
      <c r="W15" s="34"/>
      <c r="X15" s="34"/>
      <c r="Y15" s="34"/>
      <c r="Z15" s="34"/>
      <c r="AA15" s="34"/>
      <c r="AB15" s="34"/>
    </row>
    <row r="16" spans="1:28" ht="30" hidden="1" x14ac:dyDescent="0.2">
      <c r="A16" s="34"/>
      <c r="B16" s="39"/>
      <c r="C16" s="39"/>
      <c r="D16" s="48" t="s">
        <v>220</v>
      </c>
      <c r="E16" s="49"/>
      <c r="F16" s="34"/>
      <c r="G16" s="50"/>
      <c r="H16" s="47"/>
      <c r="I16" s="34"/>
      <c r="J16" s="34"/>
      <c r="K16" s="34"/>
      <c r="L16" s="34"/>
      <c r="M16" s="34"/>
      <c r="N16" s="34"/>
      <c r="O16" s="34"/>
      <c r="P16" s="34"/>
      <c r="Q16" s="34"/>
      <c r="R16" s="34"/>
      <c r="S16" s="34"/>
      <c r="T16" s="34"/>
      <c r="U16" s="34"/>
      <c r="V16" s="34"/>
      <c r="W16" s="34"/>
      <c r="X16" s="34"/>
      <c r="Y16" s="34"/>
      <c r="Z16" s="34"/>
      <c r="AA16" s="34"/>
      <c r="AB16" s="34"/>
    </row>
    <row r="17" spans="1:28" hidden="1" x14ac:dyDescent="0.2">
      <c r="A17" s="34"/>
      <c r="B17" s="39"/>
      <c r="C17" s="39"/>
      <c r="D17" s="51" t="s">
        <v>41</v>
      </c>
      <c r="E17" s="52">
        <v>1</v>
      </c>
      <c r="F17" s="34"/>
      <c r="G17" s="53"/>
      <c r="H17" s="47"/>
      <c r="I17" s="34"/>
      <c r="J17" s="34"/>
      <c r="K17" s="34"/>
      <c r="L17" s="34"/>
      <c r="M17" s="34"/>
      <c r="N17" s="34"/>
      <c r="O17" s="34"/>
      <c r="P17" s="34"/>
      <c r="Q17" s="34"/>
      <c r="R17" s="34"/>
      <c r="S17" s="34"/>
      <c r="T17" s="34"/>
      <c r="U17" s="34"/>
      <c r="V17" s="34"/>
      <c r="W17" s="34"/>
      <c r="X17" s="34"/>
      <c r="Y17" s="34"/>
      <c r="Z17" s="34"/>
      <c r="AA17" s="34"/>
      <c r="AB17" s="34"/>
    </row>
    <row r="18" spans="1:28" hidden="1" x14ac:dyDescent="0.2">
      <c r="A18" s="34"/>
      <c r="B18" s="39"/>
      <c r="C18" s="39"/>
      <c r="D18" s="51" t="s">
        <v>221</v>
      </c>
      <c r="E18" s="52">
        <v>1.0900000000000001</v>
      </c>
      <c r="F18" s="34"/>
      <c r="G18" s="34"/>
      <c r="H18" s="39"/>
      <c r="I18" s="34"/>
      <c r="J18" s="34"/>
      <c r="K18" s="34"/>
      <c r="L18" s="34"/>
      <c r="M18" s="34"/>
      <c r="N18" s="34"/>
      <c r="O18" s="34"/>
      <c r="P18" s="34"/>
      <c r="Q18" s="34"/>
      <c r="R18" s="34"/>
      <c r="S18" s="34"/>
      <c r="T18" s="34"/>
      <c r="U18" s="34"/>
      <c r="V18" s="34"/>
      <c r="W18" s="34"/>
      <c r="X18" s="34"/>
      <c r="Y18" s="34"/>
      <c r="Z18" s="34"/>
      <c r="AA18" s="34"/>
      <c r="AB18" s="34"/>
    </row>
    <row r="19" spans="1:28" hidden="1" x14ac:dyDescent="0.2">
      <c r="A19" s="34"/>
      <c r="B19" s="39"/>
      <c r="C19" s="39"/>
      <c r="D19" s="51" t="s">
        <v>222</v>
      </c>
      <c r="E19" s="202">
        <v>1.125</v>
      </c>
      <c r="F19" s="34"/>
      <c r="G19" s="34"/>
      <c r="H19" s="39"/>
      <c r="I19" s="34"/>
      <c r="J19" s="34"/>
      <c r="K19" s="34"/>
      <c r="L19" s="34"/>
      <c r="M19" s="34"/>
      <c r="N19" s="34"/>
      <c r="O19" s="34"/>
      <c r="P19" s="34"/>
      <c r="Q19" s="34"/>
      <c r="R19" s="34"/>
      <c r="S19" s="34"/>
      <c r="T19" s="34"/>
      <c r="U19" s="34"/>
      <c r="V19" s="34"/>
      <c r="W19" s="34"/>
      <c r="X19" s="34"/>
      <c r="Y19" s="34"/>
      <c r="Z19" s="34"/>
      <c r="AA19" s="34"/>
      <c r="AB19" s="34"/>
    </row>
    <row r="20" spans="1:28" hidden="1" x14ac:dyDescent="0.2">
      <c r="A20" s="34"/>
      <c r="B20" s="39"/>
      <c r="C20" s="39"/>
      <c r="D20" s="54" t="s">
        <v>223</v>
      </c>
      <c r="E20" s="49"/>
      <c r="F20" s="34"/>
      <c r="G20" s="34"/>
      <c r="H20" s="39"/>
      <c r="I20" s="34"/>
      <c r="J20" s="34"/>
      <c r="K20" s="34"/>
      <c r="L20" s="34"/>
      <c r="M20" s="34"/>
      <c r="N20" s="34"/>
      <c r="O20" s="34"/>
      <c r="P20" s="34"/>
      <c r="Q20" s="34"/>
      <c r="R20" s="34"/>
      <c r="S20" s="34"/>
      <c r="T20" s="34"/>
      <c r="U20" s="34"/>
      <c r="V20" s="34"/>
      <c r="W20" s="34"/>
      <c r="X20" s="34"/>
      <c r="Y20" s="34"/>
      <c r="Z20" s="34"/>
      <c r="AA20" s="34"/>
      <c r="AB20" s="34"/>
    </row>
    <row r="21" spans="1:28" ht="15.75" hidden="1" customHeight="1" x14ac:dyDescent="0.2">
      <c r="A21" s="34"/>
      <c r="B21" s="39"/>
      <c r="C21" s="39"/>
      <c r="D21" s="51" t="s">
        <v>41</v>
      </c>
      <c r="E21" s="52">
        <v>1</v>
      </c>
      <c r="F21" s="34"/>
      <c r="G21" s="34"/>
      <c r="H21" s="39"/>
      <c r="I21" s="34"/>
      <c r="J21" s="34"/>
      <c r="K21" s="34"/>
      <c r="L21" s="34"/>
      <c r="M21" s="34"/>
      <c r="N21" s="34"/>
      <c r="O21" s="34"/>
      <c r="P21" s="34"/>
      <c r="Q21" s="34"/>
      <c r="R21" s="34"/>
      <c r="S21" s="34"/>
      <c r="T21" s="34"/>
      <c r="U21" s="34"/>
      <c r="V21" s="34"/>
      <c r="W21" s="34"/>
      <c r="X21" s="34"/>
      <c r="Y21" s="34"/>
      <c r="Z21" s="34"/>
      <c r="AA21" s="34"/>
      <c r="AB21" s="34"/>
    </row>
    <row r="22" spans="1:28" ht="15.75" hidden="1" customHeight="1" x14ac:dyDescent="0.2">
      <c r="A22" s="34"/>
      <c r="B22" s="39"/>
      <c r="C22" s="39"/>
      <c r="D22" s="51" t="s">
        <v>131</v>
      </c>
      <c r="E22" s="52">
        <v>1</v>
      </c>
      <c r="F22" s="34"/>
      <c r="G22" s="34"/>
      <c r="H22" s="39"/>
      <c r="I22" s="34"/>
      <c r="J22" s="34"/>
      <c r="K22" s="34"/>
      <c r="L22" s="34"/>
      <c r="M22" s="34"/>
      <c r="N22" s="34"/>
      <c r="O22" s="34"/>
      <c r="P22" s="34"/>
      <c r="Q22" s="34"/>
      <c r="R22" s="34"/>
      <c r="S22" s="34"/>
      <c r="T22" s="34"/>
      <c r="U22" s="34"/>
      <c r="V22" s="34"/>
      <c r="W22" s="34"/>
      <c r="X22" s="34"/>
      <c r="Y22" s="34"/>
      <c r="Z22" s="34"/>
      <c r="AA22" s="34"/>
      <c r="AB22" s="34"/>
    </row>
    <row r="23" spans="1:28" ht="15.75" hidden="1" customHeight="1" x14ac:dyDescent="0.2">
      <c r="A23" s="34"/>
      <c r="B23" s="39"/>
      <c r="C23" s="39"/>
      <c r="D23" s="51" t="s">
        <v>128</v>
      </c>
      <c r="E23" s="52">
        <v>1.1399999999999999</v>
      </c>
      <c r="F23" s="34"/>
      <c r="G23" s="34"/>
      <c r="H23" s="39"/>
      <c r="I23" s="34"/>
      <c r="J23" s="34"/>
      <c r="K23" s="34"/>
      <c r="L23" s="34"/>
      <c r="M23" s="34"/>
      <c r="N23" s="34"/>
      <c r="O23" s="34"/>
      <c r="P23" s="34"/>
      <c r="Q23" s="34"/>
      <c r="R23" s="34"/>
      <c r="S23" s="34"/>
      <c r="T23" s="34"/>
      <c r="U23" s="34"/>
      <c r="V23" s="34"/>
      <c r="W23" s="34"/>
      <c r="X23" s="34"/>
      <c r="Y23" s="34"/>
      <c r="Z23" s="34"/>
      <c r="AA23" s="34"/>
      <c r="AB23" s="34"/>
    </row>
    <row r="24" spans="1:28" ht="15.75" hidden="1" customHeight="1" x14ac:dyDescent="0.2">
      <c r="A24" s="34"/>
      <c r="B24" s="39"/>
      <c r="C24" s="39"/>
      <c r="D24" s="54" t="s">
        <v>224</v>
      </c>
      <c r="E24" s="52"/>
      <c r="F24" s="34"/>
      <c r="G24" s="34"/>
      <c r="H24" s="39"/>
      <c r="I24" s="34"/>
      <c r="J24" s="34"/>
      <c r="K24" s="34"/>
      <c r="L24" s="34"/>
      <c r="M24" s="34"/>
      <c r="N24" s="34"/>
      <c r="O24" s="34"/>
      <c r="P24" s="34"/>
      <c r="Q24" s="34"/>
      <c r="R24" s="34"/>
      <c r="S24" s="34"/>
      <c r="T24" s="34"/>
      <c r="U24" s="34"/>
      <c r="V24" s="34"/>
      <c r="W24" s="34"/>
      <c r="X24" s="34"/>
      <c r="Y24" s="34"/>
      <c r="Z24" s="34"/>
      <c r="AA24" s="34"/>
      <c r="AB24" s="34"/>
    </row>
    <row r="25" spans="1:28" ht="15.75" hidden="1" customHeight="1" x14ac:dyDescent="0.2">
      <c r="A25" s="34"/>
      <c r="B25" s="39"/>
      <c r="C25" s="39"/>
      <c r="D25" s="51" t="s">
        <v>41</v>
      </c>
      <c r="E25" s="52">
        <v>1</v>
      </c>
      <c r="F25" s="34"/>
      <c r="G25" s="34"/>
      <c r="H25" s="39"/>
      <c r="I25" s="34"/>
      <c r="J25" s="34"/>
      <c r="K25" s="34"/>
      <c r="L25" s="34"/>
      <c r="M25" s="34"/>
      <c r="N25" s="34"/>
      <c r="O25" s="34"/>
      <c r="P25" s="34"/>
      <c r="Q25" s="34"/>
      <c r="R25" s="34"/>
      <c r="S25" s="34"/>
      <c r="T25" s="34"/>
      <c r="U25" s="34"/>
      <c r="V25" s="34"/>
      <c r="W25" s="34"/>
      <c r="X25" s="34"/>
      <c r="Y25" s="34"/>
      <c r="Z25" s="34"/>
      <c r="AA25" s="34"/>
      <c r="AB25" s="34"/>
    </row>
    <row r="26" spans="1:28" ht="15.75" hidden="1" customHeight="1" x14ac:dyDescent="0.2">
      <c r="A26" s="34"/>
      <c r="B26" s="39"/>
      <c r="C26" s="39"/>
      <c r="D26" s="51" t="s">
        <v>131</v>
      </c>
      <c r="E26" s="52">
        <v>1</v>
      </c>
      <c r="F26" s="34"/>
      <c r="G26" s="34"/>
      <c r="H26" s="39"/>
      <c r="I26" s="34"/>
      <c r="J26" s="34"/>
      <c r="K26" s="34"/>
      <c r="L26" s="34"/>
      <c r="M26" s="34"/>
      <c r="N26" s="34"/>
      <c r="O26" s="34"/>
      <c r="P26" s="34"/>
      <c r="Q26" s="34"/>
      <c r="R26" s="34"/>
      <c r="S26" s="34"/>
      <c r="T26" s="34"/>
      <c r="U26" s="34"/>
      <c r="V26" s="34"/>
      <c r="W26" s="34"/>
      <c r="X26" s="34"/>
      <c r="Y26" s="34"/>
      <c r="Z26" s="34"/>
      <c r="AA26" s="34"/>
      <c r="AB26" s="34"/>
    </row>
    <row r="27" spans="1:28" ht="15.75" hidden="1" customHeight="1" x14ac:dyDescent="0.2">
      <c r="A27" s="34"/>
      <c r="B27" s="39"/>
      <c r="C27" s="39"/>
      <c r="D27" s="51" t="s">
        <v>128</v>
      </c>
      <c r="E27" s="202">
        <v>1.125</v>
      </c>
      <c r="F27" s="34"/>
      <c r="G27" s="34"/>
      <c r="H27" s="39"/>
      <c r="I27" s="34"/>
      <c r="J27" s="34"/>
      <c r="K27" s="34"/>
      <c r="L27" s="34"/>
      <c r="M27" s="34"/>
      <c r="N27" s="34"/>
      <c r="O27" s="34"/>
      <c r="P27" s="34"/>
      <c r="Q27" s="34"/>
      <c r="R27" s="34"/>
      <c r="S27" s="34"/>
      <c r="T27" s="34"/>
      <c r="U27" s="34"/>
      <c r="V27" s="34"/>
      <c r="W27" s="34"/>
      <c r="X27" s="34"/>
      <c r="Y27" s="34"/>
      <c r="Z27" s="34"/>
      <c r="AA27" s="34"/>
      <c r="AB27" s="34"/>
    </row>
    <row r="28" spans="1:28" ht="15.75" hidden="1" customHeight="1" x14ac:dyDescent="0.2">
      <c r="A28" s="34"/>
      <c r="B28" s="39"/>
      <c r="C28" s="39"/>
      <c r="D28" s="816" t="s">
        <v>225</v>
      </c>
      <c r="E28" s="688"/>
      <c r="F28" s="34"/>
      <c r="G28" s="34"/>
      <c r="H28" s="39"/>
      <c r="I28" s="34"/>
      <c r="J28" s="34"/>
      <c r="K28" s="34"/>
      <c r="L28" s="34"/>
      <c r="M28" s="34"/>
      <c r="N28" s="34"/>
      <c r="O28" s="34"/>
      <c r="P28" s="34"/>
      <c r="Q28" s="34"/>
      <c r="R28" s="34"/>
      <c r="S28" s="34"/>
      <c r="T28" s="34"/>
      <c r="U28" s="34"/>
      <c r="V28" s="34"/>
      <c r="W28" s="34"/>
      <c r="X28" s="34"/>
      <c r="Y28" s="34"/>
      <c r="Z28" s="34"/>
      <c r="AA28" s="34"/>
      <c r="AB28" s="34"/>
    </row>
    <row r="29" spans="1:28" ht="15.75" hidden="1" customHeight="1" x14ac:dyDescent="0.2">
      <c r="A29" s="34"/>
      <c r="B29" s="39"/>
      <c r="C29" s="39"/>
      <c r="D29" s="51" t="s">
        <v>41</v>
      </c>
      <c r="E29" s="52">
        <v>1</v>
      </c>
      <c r="F29" s="34"/>
      <c r="G29" s="34"/>
      <c r="H29" s="39"/>
      <c r="I29" s="34"/>
      <c r="J29" s="34"/>
      <c r="K29" s="34"/>
      <c r="L29" s="34"/>
      <c r="M29" s="34"/>
      <c r="N29" s="34"/>
      <c r="O29" s="34"/>
      <c r="P29" s="34"/>
      <c r="Q29" s="34"/>
      <c r="R29" s="34"/>
      <c r="S29" s="34"/>
      <c r="T29" s="34"/>
      <c r="U29" s="34"/>
      <c r="V29" s="34"/>
      <c r="W29" s="34"/>
      <c r="X29" s="34"/>
      <c r="Y29" s="34"/>
      <c r="Z29" s="34"/>
      <c r="AA29" s="34"/>
      <c r="AB29" s="34"/>
    </row>
    <row r="30" spans="1:28" ht="15.75" hidden="1" customHeight="1" x14ac:dyDescent="0.2">
      <c r="A30" s="34"/>
      <c r="B30" s="39"/>
      <c r="C30" s="39"/>
      <c r="D30" s="55" t="s">
        <v>226</v>
      </c>
      <c r="E30" s="56">
        <v>1.06</v>
      </c>
      <c r="F30" s="34"/>
      <c r="G30" s="34"/>
      <c r="H30" s="39"/>
      <c r="I30" s="34"/>
      <c r="J30" s="34"/>
      <c r="K30" s="34"/>
      <c r="L30" s="34"/>
      <c r="M30" s="34"/>
      <c r="N30" s="34"/>
      <c r="O30" s="34"/>
      <c r="P30" s="34"/>
      <c r="Q30" s="34"/>
      <c r="R30" s="34"/>
      <c r="S30" s="34"/>
      <c r="T30" s="34"/>
      <c r="U30" s="34"/>
      <c r="V30" s="34"/>
      <c r="W30" s="34"/>
      <c r="X30" s="34"/>
      <c r="Y30" s="34"/>
      <c r="Z30" s="34"/>
      <c r="AA30" s="34"/>
      <c r="AB30" s="34"/>
    </row>
    <row r="31" spans="1:28" ht="15.75" hidden="1" customHeight="1" x14ac:dyDescent="0.2">
      <c r="A31" s="34"/>
      <c r="B31" s="39"/>
      <c r="C31" s="39"/>
      <c r="D31" s="55" t="s">
        <v>227</v>
      </c>
      <c r="E31" s="56">
        <v>1.1000000000000001</v>
      </c>
      <c r="F31" s="34"/>
      <c r="G31" s="34"/>
      <c r="H31" s="39"/>
      <c r="I31" s="34"/>
      <c r="J31" s="34"/>
      <c r="K31" s="34"/>
      <c r="L31" s="34"/>
      <c r="M31" s="34"/>
      <c r="N31" s="34"/>
      <c r="O31" s="34"/>
      <c r="P31" s="34"/>
      <c r="Q31" s="34"/>
      <c r="R31" s="34"/>
      <c r="S31" s="34"/>
      <c r="T31" s="34"/>
      <c r="U31" s="34"/>
      <c r="V31" s="34"/>
      <c r="W31" s="34"/>
      <c r="X31" s="34"/>
      <c r="Y31" s="34"/>
      <c r="Z31" s="34"/>
      <c r="AA31" s="34"/>
      <c r="AB31" s="34"/>
    </row>
    <row r="32" spans="1:28" ht="15.75" hidden="1" customHeight="1" x14ac:dyDescent="0.2">
      <c r="A32" s="34"/>
      <c r="B32" s="39"/>
      <c r="C32" s="39"/>
      <c r="D32" s="816" t="s">
        <v>228</v>
      </c>
      <c r="E32" s="688"/>
      <c r="F32" s="34"/>
      <c r="G32" s="34"/>
      <c r="H32" s="39"/>
      <c r="I32" s="34"/>
      <c r="J32" s="34"/>
      <c r="K32" s="34"/>
      <c r="L32" s="34"/>
      <c r="M32" s="34"/>
      <c r="N32" s="34"/>
      <c r="O32" s="34"/>
      <c r="P32" s="34"/>
      <c r="Q32" s="34"/>
      <c r="R32" s="34"/>
      <c r="S32" s="34"/>
      <c r="T32" s="34"/>
      <c r="U32" s="34"/>
      <c r="V32" s="34"/>
      <c r="W32" s="34"/>
      <c r="X32" s="34"/>
      <c r="Y32" s="34"/>
      <c r="Z32" s="34"/>
      <c r="AA32" s="34"/>
      <c r="AB32" s="34"/>
    </row>
    <row r="33" spans="1:28" ht="15.75" hidden="1" customHeight="1" x14ac:dyDescent="0.2">
      <c r="A33" s="34"/>
      <c r="B33" s="39"/>
      <c r="C33" s="39"/>
      <c r="D33" s="51" t="s">
        <v>41</v>
      </c>
      <c r="E33" s="52">
        <v>1</v>
      </c>
      <c r="F33" s="34"/>
      <c r="G33" s="34"/>
      <c r="H33" s="39"/>
      <c r="I33" s="34"/>
      <c r="J33" s="34"/>
      <c r="K33" s="34"/>
      <c r="L33" s="34"/>
      <c r="M33" s="34"/>
      <c r="N33" s="34"/>
      <c r="O33" s="34"/>
      <c r="P33" s="34"/>
      <c r="Q33" s="34"/>
      <c r="R33" s="34"/>
      <c r="S33" s="34"/>
      <c r="T33" s="34"/>
      <c r="U33" s="34"/>
      <c r="V33" s="34"/>
      <c r="W33" s="34"/>
      <c r="X33" s="34"/>
      <c r="Y33" s="34"/>
      <c r="Z33" s="34"/>
      <c r="AA33" s="34"/>
      <c r="AB33" s="34"/>
    </row>
    <row r="34" spans="1:28" ht="15.75" hidden="1" customHeight="1" x14ac:dyDescent="0.2">
      <c r="A34" s="34"/>
      <c r="B34" s="39"/>
      <c r="C34" s="39"/>
      <c r="D34" s="51" t="s">
        <v>131</v>
      </c>
      <c r="E34" s="52">
        <v>1</v>
      </c>
      <c r="F34" s="34"/>
      <c r="G34" s="34"/>
      <c r="H34" s="39"/>
      <c r="I34" s="34"/>
      <c r="J34" s="34"/>
      <c r="K34" s="34"/>
      <c r="L34" s="34"/>
      <c r="M34" s="34"/>
      <c r="N34" s="34"/>
      <c r="O34" s="34"/>
      <c r="P34" s="34"/>
      <c r="Q34" s="34"/>
      <c r="R34" s="34"/>
      <c r="S34" s="34"/>
      <c r="T34" s="34"/>
      <c r="U34" s="34"/>
      <c r="V34" s="34"/>
      <c r="W34" s="34"/>
      <c r="X34" s="34"/>
      <c r="Y34" s="34"/>
      <c r="Z34" s="34"/>
      <c r="AA34" s="34"/>
      <c r="AB34" s="34"/>
    </row>
    <row r="35" spans="1:28" ht="15.75" hidden="1" customHeight="1" x14ac:dyDescent="0.2">
      <c r="A35" s="34"/>
      <c r="B35" s="39"/>
      <c r="C35" s="39"/>
      <c r="D35" s="51" t="s">
        <v>128</v>
      </c>
      <c r="E35" s="202">
        <v>1.125</v>
      </c>
      <c r="F35" s="34"/>
      <c r="G35" s="34"/>
      <c r="H35" s="39"/>
      <c r="I35" s="34"/>
      <c r="J35" s="34"/>
      <c r="K35" s="34"/>
      <c r="L35" s="34"/>
      <c r="M35" s="34"/>
      <c r="N35" s="34"/>
      <c r="O35" s="34"/>
      <c r="P35" s="34"/>
      <c r="Q35" s="34"/>
      <c r="R35" s="34"/>
      <c r="S35" s="34"/>
      <c r="T35" s="34"/>
      <c r="U35" s="34"/>
      <c r="V35" s="34"/>
      <c r="W35" s="34"/>
      <c r="X35" s="34"/>
      <c r="Y35" s="34"/>
      <c r="Z35" s="34"/>
      <c r="AA35" s="34"/>
      <c r="AB35" s="34"/>
    </row>
    <row r="36" spans="1:28" ht="15.75" hidden="1" customHeight="1" x14ac:dyDescent="0.2">
      <c r="A36" s="34"/>
      <c r="B36" s="39"/>
      <c r="C36" s="39"/>
      <c r="D36" s="816" t="s">
        <v>229</v>
      </c>
      <c r="E36" s="688"/>
      <c r="F36" s="34"/>
      <c r="G36" s="34"/>
      <c r="H36" s="39"/>
      <c r="I36" s="34"/>
      <c r="J36" s="34"/>
      <c r="K36" s="34"/>
      <c r="L36" s="34"/>
      <c r="M36" s="34"/>
      <c r="N36" s="34"/>
      <c r="O36" s="34"/>
      <c r="P36" s="34"/>
      <c r="Q36" s="34"/>
      <c r="R36" s="34"/>
      <c r="S36" s="34"/>
      <c r="T36" s="34"/>
      <c r="U36" s="34"/>
      <c r="V36" s="34"/>
      <c r="W36" s="34"/>
      <c r="X36" s="34"/>
      <c r="Y36" s="34"/>
      <c r="Z36" s="34"/>
      <c r="AA36" s="34"/>
      <c r="AB36" s="34"/>
    </row>
    <row r="37" spans="1:28" ht="15.75" hidden="1" customHeight="1" x14ac:dyDescent="0.2">
      <c r="A37" s="34"/>
      <c r="B37" s="39"/>
      <c r="C37" s="39"/>
      <c r="D37" s="51" t="s">
        <v>41</v>
      </c>
      <c r="E37" s="52">
        <v>1</v>
      </c>
      <c r="F37" s="34"/>
      <c r="G37" s="34"/>
      <c r="H37" s="39"/>
      <c r="I37" s="34"/>
      <c r="J37" s="34"/>
      <c r="K37" s="34"/>
      <c r="L37" s="34"/>
      <c r="M37" s="34"/>
      <c r="N37" s="34"/>
      <c r="O37" s="34"/>
      <c r="P37" s="34"/>
      <c r="Q37" s="34"/>
      <c r="R37" s="34"/>
      <c r="S37" s="34"/>
      <c r="T37" s="34"/>
      <c r="U37" s="34"/>
      <c r="V37" s="34"/>
      <c r="W37" s="34"/>
      <c r="X37" s="34"/>
      <c r="Y37" s="34"/>
      <c r="Z37" s="34"/>
      <c r="AA37" s="34"/>
      <c r="AB37" s="34"/>
    </row>
    <row r="38" spans="1:28" ht="15.75" hidden="1" customHeight="1" x14ac:dyDescent="0.2">
      <c r="A38" s="34"/>
      <c r="B38" s="39"/>
      <c r="C38" s="39"/>
      <c r="D38" s="51" t="s">
        <v>131</v>
      </c>
      <c r="E38" s="52">
        <v>1</v>
      </c>
      <c r="F38" s="34"/>
      <c r="G38" s="34"/>
      <c r="H38" s="39"/>
      <c r="I38" s="34"/>
      <c r="J38" s="34"/>
      <c r="K38" s="34"/>
      <c r="L38" s="34"/>
      <c r="M38" s="34"/>
      <c r="N38" s="34"/>
      <c r="O38" s="34"/>
      <c r="P38" s="34"/>
      <c r="Q38" s="34"/>
      <c r="R38" s="34"/>
      <c r="S38" s="34"/>
      <c r="T38" s="34"/>
      <c r="U38" s="34"/>
      <c r="V38" s="34"/>
      <c r="W38" s="34"/>
      <c r="X38" s="34"/>
      <c r="Y38" s="34"/>
      <c r="Z38" s="34"/>
      <c r="AA38" s="34"/>
      <c r="AB38" s="34"/>
    </row>
    <row r="39" spans="1:28" ht="15.75" hidden="1" customHeight="1" x14ac:dyDescent="0.2">
      <c r="A39" s="34"/>
      <c r="B39" s="39"/>
      <c r="C39" s="39"/>
      <c r="D39" s="51" t="s">
        <v>128</v>
      </c>
      <c r="E39" s="202">
        <v>1.125</v>
      </c>
      <c r="F39" s="34"/>
      <c r="G39" s="34"/>
      <c r="H39" s="39"/>
      <c r="I39" s="34"/>
      <c r="J39" s="34"/>
      <c r="K39" s="34"/>
      <c r="L39" s="34"/>
      <c r="M39" s="34"/>
      <c r="N39" s="34"/>
      <c r="O39" s="34"/>
      <c r="P39" s="34"/>
      <c r="Q39" s="34"/>
      <c r="R39" s="34"/>
      <c r="S39" s="34"/>
      <c r="T39" s="34"/>
      <c r="U39" s="34"/>
      <c r="V39" s="34"/>
      <c r="W39" s="34"/>
      <c r="X39" s="34"/>
      <c r="Y39" s="34"/>
      <c r="Z39" s="34"/>
      <c r="AA39" s="34"/>
      <c r="AB39" s="34"/>
    </row>
    <row r="40" spans="1:28" ht="15.75" customHeight="1" x14ac:dyDescent="0.2">
      <c r="A40" s="34"/>
      <c r="B40" s="39"/>
      <c r="C40" s="39"/>
      <c r="D40" s="19"/>
      <c r="E40" s="57"/>
      <c r="F40" s="34"/>
      <c r="G40" s="34"/>
      <c r="H40" s="39"/>
      <c r="I40" s="34"/>
      <c r="J40" s="34"/>
      <c r="K40" s="34"/>
      <c r="L40" s="34"/>
      <c r="M40" s="34"/>
      <c r="N40" s="34"/>
      <c r="O40" s="34"/>
      <c r="P40" s="34"/>
      <c r="Q40" s="34"/>
      <c r="R40" s="34"/>
      <c r="S40" s="34"/>
      <c r="T40" s="34"/>
      <c r="U40" s="34"/>
      <c r="V40" s="34"/>
      <c r="W40" s="34"/>
      <c r="X40" s="34"/>
      <c r="Y40" s="34"/>
      <c r="Z40" s="34"/>
      <c r="AA40" s="34"/>
      <c r="AB40" s="34"/>
    </row>
    <row r="41" spans="1:28" ht="15.75" customHeight="1" x14ac:dyDescent="0.2">
      <c r="A41" s="34"/>
      <c r="B41" s="39"/>
      <c r="C41" s="39"/>
      <c r="D41" s="19"/>
      <c r="E41" s="41"/>
      <c r="F41" s="34"/>
      <c r="G41" s="34"/>
      <c r="H41" s="39"/>
      <c r="I41" s="34"/>
      <c r="J41" s="34"/>
      <c r="K41" s="34"/>
      <c r="L41" s="34"/>
      <c r="M41" s="34"/>
      <c r="N41" s="34"/>
      <c r="O41" s="34"/>
      <c r="P41" s="34"/>
      <c r="Q41" s="34"/>
      <c r="R41" s="34"/>
      <c r="S41" s="34"/>
      <c r="T41" s="34"/>
      <c r="U41" s="34"/>
      <c r="V41" s="34"/>
      <c r="W41" s="34"/>
      <c r="X41" s="34"/>
      <c r="Y41" s="34"/>
      <c r="Z41" s="34"/>
      <c r="AA41" s="34"/>
      <c r="AB41" s="34"/>
    </row>
    <row r="42" spans="1:28" ht="15.75" customHeight="1" x14ac:dyDescent="0.2">
      <c r="A42" s="34"/>
      <c r="B42" s="39"/>
      <c r="C42" s="39"/>
      <c r="D42" s="19"/>
      <c r="E42" s="41"/>
      <c r="F42" s="34"/>
      <c r="G42" s="34"/>
      <c r="H42" s="39"/>
      <c r="I42" s="34"/>
      <c r="J42" s="34"/>
      <c r="K42" s="34"/>
      <c r="L42" s="34"/>
      <c r="M42" s="34"/>
      <c r="N42" s="34"/>
      <c r="O42" s="34"/>
      <c r="P42" s="34"/>
      <c r="Q42" s="34"/>
      <c r="R42" s="34"/>
      <c r="S42" s="34"/>
      <c r="T42" s="34"/>
      <c r="U42" s="34"/>
      <c r="V42" s="34"/>
      <c r="W42" s="34"/>
      <c r="X42" s="34"/>
      <c r="Y42" s="34"/>
      <c r="Z42" s="34"/>
      <c r="AA42" s="34"/>
      <c r="AB42" s="34"/>
    </row>
    <row r="43" spans="1:28" ht="15.75" customHeight="1" x14ac:dyDescent="0.2">
      <c r="A43" s="34"/>
      <c r="B43" s="39"/>
      <c r="C43" s="39"/>
      <c r="D43" s="19"/>
      <c r="E43" s="41"/>
      <c r="F43" s="34"/>
      <c r="G43" s="34"/>
      <c r="H43" s="39"/>
      <c r="I43" s="34"/>
      <c r="J43" s="34"/>
      <c r="K43" s="34"/>
      <c r="L43" s="34"/>
      <c r="M43" s="34"/>
      <c r="N43" s="34"/>
      <c r="O43" s="34"/>
      <c r="P43" s="34"/>
      <c r="Q43" s="34"/>
      <c r="R43" s="34"/>
      <c r="S43" s="34"/>
      <c r="T43" s="34"/>
      <c r="U43" s="34"/>
      <c r="V43" s="34"/>
      <c r="W43" s="34"/>
      <c r="X43" s="34"/>
      <c r="Y43" s="34"/>
      <c r="Z43" s="34"/>
      <c r="AA43" s="34"/>
      <c r="AB43" s="34"/>
    </row>
    <row r="44" spans="1:28" ht="15.75" customHeight="1" x14ac:dyDescent="0.2">
      <c r="A44" s="34"/>
      <c r="B44" s="39"/>
      <c r="C44" s="39"/>
      <c r="D44" s="19"/>
      <c r="E44" s="41"/>
      <c r="F44" s="34"/>
      <c r="G44" s="34"/>
      <c r="H44" s="39"/>
      <c r="I44" s="34"/>
      <c r="J44" s="34"/>
      <c r="K44" s="34"/>
      <c r="L44" s="34"/>
      <c r="M44" s="34"/>
      <c r="N44" s="34"/>
      <c r="O44" s="34"/>
      <c r="P44" s="34"/>
      <c r="Q44" s="34"/>
      <c r="R44" s="34"/>
      <c r="S44" s="34"/>
      <c r="T44" s="34"/>
      <c r="U44" s="34"/>
      <c r="V44" s="34"/>
      <c r="W44" s="34"/>
      <c r="X44" s="34"/>
      <c r="Y44" s="34"/>
      <c r="Z44" s="34"/>
      <c r="AA44" s="34"/>
      <c r="AB44" s="34"/>
    </row>
    <row r="45" spans="1:28" ht="15.75" customHeight="1" x14ac:dyDescent="0.2">
      <c r="A45" s="34"/>
      <c r="B45" s="39"/>
      <c r="C45" s="39"/>
      <c r="D45" s="19"/>
      <c r="E45" s="41"/>
      <c r="F45" s="34"/>
      <c r="G45" s="34"/>
      <c r="H45" s="39"/>
      <c r="I45" s="34"/>
      <c r="J45" s="34"/>
      <c r="K45" s="34"/>
      <c r="L45" s="34"/>
      <c r="M45" s="34"/>
      <c r="N45" s="34"/>
      <c r="O45" s="34"/>
      <c r="P45" s="34"/>
      <c r="Q45" s="34"/>
      <c r="R45" s="34"/>
      <c r="S45" s="34"/>
      <c r="T45" s="34"/>
      <c r="U45" s="34"/>
      <c r="V45" s="34"/>
      <c r="W45" s="34"/>
      <c r="X45" s="34"/>
      <c r="Y45" s="34"/>
      <c r="Z45" s="34"/>
      <c r="AA45" s="34"/>
      <c r="AB45" s="34"/>
    </row>
    <row r="46" spans="1:28" ht="15.75" customHeight="1" x14ac:dyDescent="0.2">
      <c r="A46" s="34"/>
      <c r="B46" s="39"/>
      <c r="C46" s="39"/>
      <c r="D46" s="19"/>
      <c r="E46" s="41"/>
      <c r="F46" s="34"/>
      <c r="G46" s="34"/>
      <c r="H46" s="39"/>
      <c r="I46" s="34"/>
      <c r="J46" s="34"/>
      <c r="K46" s="34"/>
      <c r="L46" s="34"/>
      <c r="M46" s="34"/>
      <c r="N46" s="34"/>
      <c r="O46" s="34"/>
      <c r="P46" s="34"/>
      <c r="Q46" s="34"/>
      <c r="R46" s="34"/>
      <c r="S46" s="34"/>
      <c r="T46" s="34"/>
      <c r="U46" s="34"/>
      <c r="V46" s="34"/>
      <c r="W46" s="34"/>
      <c r="X46" s="34"/>
      <c r="Y46" s="34"/>
      <c r="Z46" s="34"/>
      <c r="AA46" s="34"/>
      <c r="AB46" s="34"/>
    </row>
    <row r="47" spans="1:28" ht="15.75" customHeight="1" x14ac:dyDescent="0.2">
      <c r="A47" s="34"/>
      <c r="B47" s="39"/>
      <c r="C47" s="39"/>
      <c r="D47" s="19"/>
      <c r="E47" s="41"/>
      <c r="F47" s="34"/>
      <c r="G47" s="34"/>
      <c r="H47" s="39"/>
      <c r="I47" s="34"/>
      <c r="J47" s="34"/>
      <c r="K47" s="34"/>
      <c r="L47" s="34"/>
      <c r="M47" s="34"/>
      <c r="N47" s="34"/>
      <c r="O47" s="34"/>
      <c r="P47" s="34"/>
      <c r="Q47" s="34"/>
      <c r="R47" s="34"/>
      <c r="S47" s="34"/>
      <c r="T47" s="34"/>
      <c r="U47" s="34"/>
      <c r="V47" s="34"/>
      <c r="W47" s="34"/>
      <c r="X47" s="34"/>
      <c r="Y47" s="34"/>
      <c r="Z47" s="34"/>
      <c r="AA47" s="34"/>
      <c r="AB47" s="34"/>
    </row>
    <row r="48" spans="1:28" ht="15.75" customHeight="1" x14ac:dyDescent="0.2">
      <c r="A48" s="34"/>
      <c r="B48" s="39"/>
      <c r="C48" s="39"/>
      <c r="D48" s="19"/>
      <c r="E48" s="41"/>
      <c r="F48" s="34"/>
      <c r="G48" s="34"/>
      <c r="H48" s="39"/>
      <c r="I48" s="34"/>
      <c r="J48" s="34"/>
      <c r="K48" s="34"/>
      <c r="L48" s="34"/>
      <c r="M48" s="34"/>
      <c r="N48" s="34"/>
      <c r="O48" s="34"/>
      <c r="P48" s="34"/>
      <c r="Q48" s="34"/>
      <c r="R48" s="34"/>
      <c r="S48" s="34"/>
      <c r="T48" s="34"/>
      <c r="U48" s="34"/>
      <c r="V48" s="34"/>
      <c r="W48" s="34"/>
      <c r="X48" s="34"/>
      <c r="Y48" s="34"/>
      <c r="Z48" s="34"/>
      <c r="AA48" s="34"/>
      <c r="AB48" s="34"/>
    </row>
    <row r="49" spans="1:28" ht="15.75" customHeight="1" x14ac:dyDescent="0.2">
      <c r="A49" s="34"/>
      <c r="B49" s="39"/>
      <c r="C49" s="39"/>
      <c r="D49" s="19"/>
      <c r="E49" s="41"/>
      <c r="F49" s="34"/>
      <c r="G49" s="34"/>
      <c r="H49" s="39"/>
      <c r="I49" s="34"/>
      <c r="J49" s="34"/>
      <c r="K49" s="34"/>
      <c r="L49" s="34"/>
      <c r="M49" s="34"/>
      <c r="N49" s="34"/>
      <c r="O49" s="34"/>
      <c r="P49" s="34"/>
      <c r="Q49" s="34"/>
      <c r="R49" s="34"/>
      <c r="S49" s="34"/>
      <c r="T49" s="34"/>
      <c r="U49" s="34"/>
      <c r="V49" s="34"/>
      <c r="W49" s="34"/>
      <c r="X49" s="34"/>
      <c r="Y49" s="34"/>
      <c r="Z49" s="34"/>
      <c r="AA49" s="34"/>
      <c r="AB49" s="34"/>
    </row>
    <row r="50" spans="1:28" ht="15.75" customHeight="1" x14ac:dyDescent="0.2">
      <c r="A50" s="34"/>
      <c r="B50" s="39"/>
      <c r="C50" s="39"/>
      <c r="D50" s="19"/>
      <c r="E50" s="41"/>
      <c r="F50" s="34"/>
      <c r="G50" s="34"/>
      <c r="H50" s="39"/>
      <c r="I50" s="34"/>
      <c r="J50" s="34"/>
      <c r="K50" s="34"/>
      <c r="L50" s="34"/>
      <c r="M50" s="34"/>
      <c r="N50" s="34"/>
      <c r="O50" s="34"/>
      <c r="P50" s="34"/>
      <c r="Q50" s="34"/>
      <c r="R50" s="34"/>
      <c r="S50" s="34"/>
      <c r="T50" s="34"/>
      <c r="U50" s="34"/>
      <c r="V50" s="34"/>
      <c r="W50" s="34"/>
      <c r="X50" s="34"/>
      <c r="Y50" s="34"/>
      <c r="Z50" s="34"/>
      <c r="AA50" s="34"/>
      <c r="AB50" s="34"/>
    </row>
    <row r="51" spans="1:28" ht="15.75" customHeight="1" x14ac:dyDescent="0.2">
      <c r="A51" s="34"/>
      <c r="B51" s="39"/>
      <c r="C51" s="39"/>
      <c r="D51" s="19"/>
      <c r="E51" s="41"/>
      <c r="F51" s="34"/>
      <c r="G51" s="34"/>
      <c r="H51" s="39"/>
      <c r="I51" s="34"/>
      <c r="J51" s="34"/>
      <c r="K51" s="34"/>
      <c r="L51" s="34"/>
      <c r="M51" s="34"/>
      <c r="N51" s="34"/>
      <c r="O51" s="34"/>
      <c r="P51" s="34"/>
      <c r="Q51" s="34"/>
      <c r="R51" s="34"/>
      <c r="S51" s="34"/>
      <c r="T51" s="34"/>
      <c r="U51" s="34"/>
      <c r="V51" s="34"/>
      <c r="W51" s="34"/>
      <c r="X51" s="34"/>
      <c r="Y51" s="34"/>
      <c r="Z51" s="34"/>
      <c r="AA51" s="34"/>
      <c r="AB51" s="34"/>
    </row>
    <row r="52" spans="1:28" ht="15.75" customHeight="1" x14ac:dyDescent="0.2">
      <c r="A52" s="34"/>
      <c r="B52" s="39"/>
      <c r="C52" s="39"/>
      <c r="D52" s="19"/>
      <c r="E52" s="41"/>
      <c r="F52" s="34"/>
      <c r="G52" s="34"/>
      <c r="H52" s="39"/>
      <c r="I52" s="34"/>
      <c r="J52" s="34"/>
      <c r="K52" s="34"/>
      <c r="L52" s="34"/>
      <c r="M52" s="34"/>
      <c r="N52" s="34"/>
      <c r="O52" s="34"/>
      <c r="P52" s="34"/>
      <c r="Q52" s="34"/>
      <c r="R52" s="34"/>
      <c r="S52" s="34"/>
      <c r="T52" s="34"/>
      <c r="U52" s="34"/>
      <c r="V52" s="34"/>
      <c r="W52" s="34"/>
      <c r="X52" s="34"/>
      <c r="Y52" s="34"/>
      <c r="Z52" s="34"/>
      <c r="AA52" s="34"/>
      <c r="AB52" s="34"/>
    </row>
    <row r="53" spans="1:28" ht="15.75" customHeight="1" x14ac:dyDescent="0.2">
      <c r="A53" s="34"/>
      <c r="B53" s="39"/>
      <c r="C53" s="39"/>
      <c r="D53" s="19"/>
      <c r="E53" s="41"/>
      <c r="F53" s="34"/>
      <c r="G53" s="34"/>
      <c r="H53" s="39"/>
      <c r="I53" s="34"/>
      <c r="J53" s="34"/>
      <c r="K53" s="34"/>
      <c r="L53" s="34"/>
      <c r="M53" s="34"/>
      <c r="N53" s="34"/>
      <c r="O53" s="34"/>
      <c r="P53" s="34"/>
      <c r="Q53" s="34"/>
      <c r="R53" s="34"/>
      <c r="S53" s="34"/>
      <c r="T53" s="34"/>
      <c r="U53" s="34"/>
      <c r="V53" s="34"/>
      <c r="W53" s="34"/>
      <c r="X53" s="34"/>
      <c r="Y53" s="34"/>
      <c r="Z53" s="34"/>
      <c r="AA53" s="34"/>
      <c r="AB53" s="34"/>
    </row>
    <row r="54" spans="1:28" ht="15.75" customHeight="1" x14ac:dyDescent="0.2">
      <c r="A54" s="34"/>
      <c r="B54" s="39"/>
      <c r="C54" s="39"/>
      <c r="D54" s="19"/>
      <c r="E54" s="41"/>
      <c r="F54" s="34"/>
      <c r="G54" s="34"/>
      <c r="H54" s="39"/>
      <c r="I54" s="34"/>
      <c r="J54" s="34"/>
      <c r="K54" s="34"/>
      <c r="L54" s="34"/>
      <c r="M54" s="34"/>
      <c r="N54" s="34"/>
      <c r="O54" s="34"/>
      <c r="P54" s="34"/>
      <c r="Q54" s="34"/>
      <c r="R54" s="34"/>
      <c r="S54" s="34"/>
      <c r="T54" s="34"/>
      <c r="U54" s="34"/>
      <c r="V54" s="34"/>
      <c r="W54" s="34"/>
      <c r="X54" s="34"/>
      <c r="Y54" s="34"/>
      <c r="Z54" s="34"/>
      <c r="AA54" s="34"/>
      <c r="AB54" s="34"/>
    </row>
    <row r="55" spans="1:28" ht="15.75" customHeight="1" x14ac:dyDescent="0.2">
      <c r="A55" s="34"/>
      <c r="B55" s="39"/>
      <c r="C55" s="39"/>
      <c r="D55" s="19"/>
      <c r="E55" s="41"/>
      <c r="F55" s="34"/>
      <c r="G55" s="34"/>
      <c r="H55" s="39"/>
      <c r="I55" s="34"/>
      <c r="J55" s="34"/>
      <c r="K55" s="34"/>
      <c r="L55" s="34"/>
      <c r="M55" s="34"/>
      <c r="N55" s="34"/>
      <c r="O55" s="34"/>
      <c r="P55" s="34"/>
      <c r="Q55" s="34"/>
      <c r="R55" s="34"/>
      <c r="S55" s="34"/>
      <c r="T55" s="34"/>
      <c r="U55" s="34"/>
      <c r="V55" s="34"/>
      <c r="W55" s="34"/>
      <c r="X55" s="34"/>
      <c r="Y55" s="34"/>
      <c r="Z55" s="34"/>
      <c r="AA55" s="34"/>
      <c r="AB55" s="34"/>
    </row>
    <row r="56" spans="1:28" ht="15.75" customHeight="1" x14ac:dyDescent="0.2">
      <c r="A56" s="34"/>
      <c r="B56" s="39"/>
      <c r="C56" s="39"/>
      <c r="D56" s="19"/>
      <c r="E56" s="41"/>
      <c r="F56" s="34"/>
      <c r="G56" s="34"/>
      <c r="H56" s="39"/>
      <c r="I56" s="34"/>
      <c r="J56" s="34"/>
      <c r="K56" s="34"/>
      <c r="L56" s="34"/>
      <c r="M56" s="34"/>
      <c r="N56" s="34"/>
      <c r="O56" s="34"/>
      <c r="P56" s="34"/>
      <c r="Q56" s="34"/>
      <c r="R56" s="34"/>
      <c r="S56" s="34"/>
      <c r="T56" s="34"/>
      <c r="U56" s="34"/>
      <c r="V56" s="34"/>
      <c r="W56" s="34"/>
      <c r="X56" s="34"/>
      <c r="Y56" s="34"/>
      <c r="Z56" s="34"/>
      <c r="AA56" s="34"/>
      <c r="AB56" s="34"/>
    </row>
    <row r="57" spans="1:28" ht="15.75" customHeight="1" x14ac:dyDescent="0.2">
      <c r="A57" s="34"/>
      <c r="B57" s="39"/>
      <c r="C57" s="39"/>
      <c r="D57" s="19"/>
      <c r="E57" s="41"/>
      <c r="F57" s="34"/>
      <c r="G57" s="34"/>
      <c r="H57" s="39"/>
      <c r="I57" s="34"/>
      <c r="J57" s="34"/>
      <c r="K57" s="34"/>
      <c r="L57" s="34"/>
      <c r="M57" s="34"/>
      <c r="N57" s="34"/>
      <c r="O57" s="34"/>
      <c r="P57" s="34"/>
      <c r="Q57" s="34"/>
      <c r="R57" s="34"/>
      <c r="S57" s="34"/>
      <c r="T57" s="34"/>
      <c r="U57" s="34"/>
      <c r="V57" s="34"/>
      <c r="W57" s="34"/>
      <c r="X57" s="34"/>
      <c r="Y57" s="34"/>
      <c r="Z57" s="34"/>
      <c r="AA57" s="34"/>
      <c r="AB57" s="34"/>
    </row>
    <row r="58" spans="1:28" ht="15.75" customHeight="1" x14ac:dyDescent="0.2">
      <c r="A58" s="34"/>
      <c r="B58" s="39"/>
      <c r="C58" s="39"/>
      <c r="D58" s="19"/>
      <c r="E58" s="41"/>
      <c r="F58" s="34"/>
      <c r="G58" s="34"/>
      <c r="H58" s="39"/>
      <c r="I58" s="34"/>
      <c r="J58" s="34"/>
      <c r="K58" s="34"/>
      <c r="L58" s="34"/>
      <c r="M58" s="34"/>
      <c r="N58" s="34"/>
      <c r="O58" s="34"/>
      <c r="P58" s="34"/>
      <c r="Q58" s="34"/>
      <c r="R58" s="34"/>
      <c r="S58" s="34"/>
      <c r="T58" s="34"/>
      <c r="U58" s="34"/>
      <c r="V58" s="34"/>
      <c r="W58" s="34"/>
      <c r="X58" s="34"/>
      <c r="Y58" s="34"/>
      <c r="Z58" s="34"/>
      <c r="AA58" s="34"/>
      <c r="AB58" s="34"/>
    </row>
    <row r="59" spans="1:28" ht="15.75" customHeight="1" x14ac:dyDescent="0.2">
      <c r="A59" s="34"/>
      <c r="B59" s="39"/>
      <c r="C59" s="39"/>
      <c r="D59" s="19"/>
      <c r="E59" s="41"/>
      <c r="F59" s="34"/>
      <c r="G59" s="34"/>
      <c r="H59" s="39"/>
      <c r="I59" s="34"/>
      <c r="J59" s="34"/>
      <c r="K59" s="34"/>
      <c r="L59" s="34"/>
      <c r="M59" s="34"/>
      <c r="N59" s="34"/>
      <c r="O59" s="34"/>
      <c r="P59" s="34"/>
      <c r="Q59" s="34"/>
      <c r="R59" s="34"/>
      <c r="S59" s="34"/>
      <c r="T59" s="34"/>
      <c r="U59" s="34"/>
      <c r="V59" s="34"/>
      <c r="W59" s="34"/>
      <c r="X59" s="34"/>
      <c r="Y59" s="34"/>
      <c r="Z59" s="34"/>
      <c r="AA59" s="34"/>
      <c r="AB59" s="34"/>
    </row>
    <row r="60" spans="1:28" ht="15.75" customHeight="1" x14ac:dyDescent="0.2">
      <c r="A60" s="34"/>
      <c r="B60" s="39"/>
      <c r="C60" s="39"/>
      <c r="D60" s="19"/>
      <c r="E60" s="41"/>
      <c r="F60" s="34"/>
      <c r="G60" s="34"/>
      <c r="H60" s="39"/>
      <c r="I60" s="34"/>
      <c r="J60" s="34"/>
      <c r="K60" s="34"/>
      <c r="L60" s="34"/>
      <c r="M60" s="34"/>
      <c r="N60" s="34"/>
      <c r="O60" s="34"/>
      <c r="P60" s="34"/>
      <c r="Q60" s="34"/>
      <c r="R60" s="34"/>
      <c r="S60" s="34"/>
      <c r="T60" s="34"/>
      <c r="U60" s="34"/>
      <c r="V60" s="34"/>
      <c r="W60" s="34"/>
      <c r="X60" s="34"/>
      <c r="Y60" s="34"/>
      <c r="Z60" s="34"/>
      <c r="AA60" s="34"/>
      <c r="AB60" s="34"/>
    </row>
    <row r="61" spans="1:28" ht="15.75" customHeight="1" x14ac:dyDescent="0.2">
      <c r="A61" s="34"/>
      <c r="B61" s="39"/>
      <c r="C61" s="39"/>
      <c r="D61" s="19"/>
      <c r="E61" s="41"/>
      <c r="F61" s="34"/>
      <c r="G61" s="34"/>
      <c r="H61" s="39"/>
      <c r="I61" s="34"/>
      <c r="J61" s="34"/>
      <c r="K61" s="34"/>
      <c r="L61" s="34"/>
      <c r="M61" s="34"/>
      <c r="N61" s="34"/>
      <c r="O61" s="34"/>
      <c r="P61" s="34"/>
      <c r="Q61" s="34"/>
      <c r="R61" s="34"/>
      <c r="S61" s="34"/>
      <c r="T61" s="34"/>
      <c r="U61" s="34"/>
      <c r="V61" s="34"/>
      <c r="W61" s="34"/>
      <c r="X61" s="34"/>
      <c r="Y61" s="34"/>
      <c r="Z61" s="34"/>
      <c r="AA61" s="34"/>
      <c r="AB61" s="34"/>
    </row>
    <row r="62" spans="1:28" ht="15.75" customHeight="1" x14ac:dyDescent="0.2">
      <c r="A62" s="34"/>
      <c r="B62" s="39"/>
      <c r="C62" s="39"/>
      <c r="D62" s="19"/>
      <c r="E62" s="41"/>
      <c r="F62" s="34"/>
      <c r="G62" s="34"/>
      <c r="H62" s="39"/>
      <c r="I62" s="34"/>
      <c r="J62" s="34"/>
      <c r="K62" s="34"/>
      <c r="L62" s="34"/>
      <c r="M62" s="34"/>
      <c r="N62" s="34"/>
      <c r="O62" s="34"/>
      <c r="P62" s="34"/>
      <c r="Q62" s="34"/>
      <c r="R62" s="34"/>
      <c r="S62" s="34"/>
      <c r="T62" s="34"/>
      <c r="U62" s="34"/>
      <c r="V62" s="34"/>
      <c r="W62" s="34"/>
      <c r="X62" s="34"/>
      <c r="Y62" s="34"/>
      <c r="Z62" s="34"/>
      <c r="AA62" s="34"/>
      <c r="AB62" s="34"/>
    </row>
    <row r="63" spans="1:28" ht="15.75" customHeight="1" x14ac:dyDescent="0.2">
      <c r="A63" s="34"/>
      <c r="B63" s="39"/>
      <c r="C63" s="39"/>
      <c r="D63" s="19"/>
      <c r="E63" s="41"/>
      <c r="F63" s="34"/>
      <c r="G63" s="34"/>
      <c r="H63" s="39"/>
      <c r="I63" s="34"/>
      <c r="J63" s="34"/>
      <c r="K63" s="34"/>
      <c r="L63" s="34"/>
      <c r="M63" s="34"/>
      <c r="N63" s="34"/>
      <c r="O63" s="34"/>
      <c r="P63" s="34"/>
      <c r="Q63" s="34"/>
      <c r="R63" s="34"/>
      <c r="S63" s="34"/>
      <c r="T63" s="34"/>
      <c r="U63" s="34"/>
      <c r="V63" s="34"/>
      <c r="W63" s="34"/>
      <c r="X63" s="34"/>
      <c r="Y63" s="34"/>
      <c r="Z63" s="34"/>
      <c r="AA63" s="34"/>
      <c r="AB63" s="34"/>
    </row>
    <row r="64" spans="1:28" ht="15.75" customHeight="1" x14ac:dyDescent="0.2">
      <c r="A64" s="34"/>
      <c r="B64" s="39"/>
      <c r="C64" s="39"/>
      <c r="D64" s="19"/>
      <c r="E64" s="41"/>
      <c r="F64" s="34"/>
      <c r="G64" s="34"/>
      <c r="H64" s="39"/>
      <c r="I64" s="34"/>
      <c r="J64" s="34"/>
      <c r="K64" s="34"/>
      <c r="L64" s="34"/>
      <c r="M64" s="34"/>
      <c r="N64" s="34"/>
      <c r="O64" s="34"/>
      <c r="P64" s="34"/>
      <c r="Q64" s="34"/>
      <c r="R64" s="34"/>
      <c r="S64" s="34"/>
      <c r="T64" s="34"/>
      <c r="U64" s="34"/>
      <c r="V64" s="34"/>
      <c r="W64" s="34"/>
      <c r="X64" s="34"/>
      <c r="Y64" s="34"/>
      <c r="Z64" s="34"/>
      <c r="AA64" s="34"/>
      <c r="AB64" s="34"/>
    </row>
    <row r="65" spans="1:28" ht="15.75" customHeight="1" x14ac:dyDescent="0.2">
      <c r="A65" s="34"/>
      <c r="B65" s="39"/>
      <c r="C65" s="39"/>
      <c r="D65" s="19"/>
      <c r="E65" s="41"/>
      <c r="F65" s="34"/>
      <c r="G65" s="34"/>
      <c r="H65" s="39"/>
      <c r="I65" s="34"/>
      <c r="J65" s="34"/>
      <c r="K65" s="34"/>
      <c r="L65" s="34"/>
      <c r="M65" s="34"/>
      <c r="N65" s="34"/>
      <c r="O65" s="34"/>
      <c r="P65" s="34"/>
      <c r="Q65" s="34"/>
      <c r="R65" s="34"/>
      <c r="S65" s="34"/>
      <c r="T65" s="34"/>
      <c r="U65" s="34"/>
      <c r="V65" s="34"/>
      <c r="W65" s="34"/>
      <c r="X65" s="34"/>
      <c r="Y65" s="34"/>
      <c r="Z65" s="34"/>
      <c r="AA65" s="34"/>
      <c r="AB65" s="34"/>
    </row>
    <row r="66" spans="1:28" ht="15.75" customHeight="1" x14ac:dyDescent="0.2">
      <c r="A66" s="34"/>
      <c r="B66" s="39"/>
      <c r="C66" s="39"/>
      <c r="D66" s="19"/>
      <c r="E66" s="41"/>
      <c r="F66" s="34"/>
      <c r="G66" s="34"/>
      <c r="H66" s="39"/>
      <c r="I66" s="34"/>
      <c r="J66" s="34"/>
      <c r="K66" s="34"/>
      <c r="L66" s="34"/>
      <c r="M66" s="34"/>
      <c r="N66" s="34"/>
      <c r="O66" s="34"/>
      <c r="P66" s="34"/>
      <c r="Q66" s="34"/>
      <c r="R66" s="34"/>
      <c r="S66" s="34"/>
      <c r="T66" s="34"/>
      <c r="U66" s="34"/>
      <c r="V66" s="34"/>
      <c r="W66" s="34"/>
      <c r="X66" s="34"/>
      <c r="Y66" s="34"/>
      <c r="Z66" s="34"/>
      <c r="AA66" s="34"/>
      <c r="AB66" s="34"/>
    </row>
    <row r="67" spans="1:28" ht="15.75" customHeight="1" x14ac:dyDescent="0.2">
      <c r="A67" s="34"/>
      <c r="B67" s="39"/>
      <c r="C67" s="39"/>
      <c r="D67" s="19"/>
      <c r="E67" s="41"/>
      <c r="F67" s="34"/>
      <c r="G67" s="34"/>
      <c r="H67" s="39"/>
      <c r="I67" s="34"/>
      <c r="J67" s="34"/>
      <c r="K67" s="34"/>
      <c r="L67" s="34"/>
      <c r="M67" s="34"/>
      <c r="N67" s="34"/>
      <c r="O67" s="34"/>
      <c r="P67" s="34"/>
      <c r="Q67" s="34"/>
      <c r="R67" s="34"/>
      <c r="S67" s="34"/>
      <c r="T67" s="34"/>
      <c r="U67" s="34"/>
      <c r="V67" s="34"/>
      <c r="W67" s="34"/>
      <c r="X67" s="34"/>
      <c r="Y67" s="34"/>
      <c r="Z67" s="34"/>
      <c r="AA67" s="34"/>
      <c r="AB67" s="34"/>
    </row>
    <row r="68" spans="1:28" ht="15.75" customHeight="1" x14ac:dyDescent="0.2">
      <c r="A68" s="34"/>
      <c r="B68" s="39"/>
      <c r="C68" s="39"/>
      <c r="D68" s="19"/>
      <c r="E68" s="41"/>
      <c r="F68" s="34"/>
      <c r="G68" s="34"/>
      <c r="H68" s="39"/>
      <c r="I68" s="34"/>
      <c r="J68" s="34"/>
      <c r="K68" s="34"/>
      <c r="L68" s="34"/>
      <c r="M68" s="34"/>
      <c r="N68" s="34"/>
      <c r="O68" s="34"/>
      <c r="P68" s="34"/>
      <c r="Q68" s="34"/>
      <c r="R68" s="34"/>
      <c r="S68" s="34"/>
      <c r="T68" s="34"/>
      <c r="U68" s="34"/>
      <c r="V68" s="34"/>
      <c r="W68" s="34"/>
      <c r="X68" s="34"/>
      <c r="Y68" s="34"/>
      <c r="Z68" s="34"/>
      <c r="AA68" s="34"/>
      <c r="AB68" s="34"/>
    </row>
    <row r="69" spans="1:28" ht="15.75" customHeight="1" x14ac:dyDescent="0.2">
      <c r="A69" s="34"/>
      <c r="B69" s="39"/>
      <c r="C69" s="39"/>
      <c r="D69" s="19"/>
      <c r="E69" s="41"/>
      <c r="F69" s="34"/>
      <c r="G69" s="34"/>
      <c r="H69" s="39"/>
      <c r="I69" s="34"/>
      <c r="J69" s="34"/>
      <c r="K69" s="34"/>
      <c r="L69" s="34"/>
      <c r="M69" s="34"/>
      <c r="N69" s="34"/>
      <c r="O69" s="34"/>
      <c r="P69" s="34"/>
      <c r="Q69" s="34"/>
      <c r="R69" s="34"/>
      <c r="S69" s="34"/>
      <c r="T69" s="34"/>
      <c r="U69" s="34"/>
      <c r="V69" s="34"/>
      <c r="W69" s="34"/>
      <c r="X69" s="34"/>
      <c r="Y69" s="34"/>
      <c r="Z69" s="34"/>
      <c r="AA69" s="34"/>
      <c r="AB69" s="34"/>
    </row>
    <row r="70" spans="1:28" ht="15.75" customHeight="1" x14ac:dyDescent="0.2">
      <c r="A70" s="34"/>
      <c r="B70" s="39"/>
      <c r="C70" s="39"/>
      <c r="D70" s="19"/>
      <c r="E70" s="41"/>
      <c r="F70" s="34"/>
      <c r="G70" s="34"/>
      <c r="H70" s="39"/>
      <c r="I70" s="34"/>
      <c r="J70" s="34"/>
      <c r="K70" s="34"/>
      <c r="L70" s="34"/>
      <c r="M70" s="34"/>
      <c r="N70" s="34"/>
      <c r="O70" s="34"/>
      <c r="P70" s="34"/>
      <c r="Q70" s="34"/>
      <c r="R70" s="34"/>
      <c r="S70" s="34"/>
      <c r="T70" s="34"/>
      <c r="U70" s="34"/>
      <c r="V70" s="34"/>
      <c r="W70" s="34"/>
      <c r="X70" s="34"/>
      <c r="Y70" s="34"/>
      <c r="Z70" s="34"/>
      <c r="AA70" s="34"/>
      <c r="AB70" s="34"/>
    </row>
    <row r="71" spans="1:28" ht="15.75" customHeight="1" x14ac:dyDescent="0.2">
      <c r="A71" s="34"/>
      <c r="B71" s="39"/>
      <c r="C71" s="39"/>
      <c r="D71" s="19"/>
      <c r="E71" s="41"/>
      <c r="F71" s="34"/>
      <c r="G71" s="34"/>
      <c r="H71" s="39"/>
      <c r="I71" s="34"/>
      <c r="J71" s="34"/>
      <c r="K71" s="34"/>
      <c r="L71" s="34"/>
      <c r="M71" s="34"/>
      <c r="N71" s="34"/>
      <c r="O71" s="34"/>
      <c r="P71" s="34"/>
      <c r="Q71" s="34"/>
      <c r="R71" s="34"/>
      <c r="S71" s="34"/>
      <c r="T71" s="34"/>
      <c r="U71" s="34"/>
      <c r="V71" s="34"/>
      <c r="W71" s="34"/>
      <c r="X71" s="34"/>
      <c r="Y71" s="34"/>
      <c r="Z71" s="34"/>
      <c r="AA71" s="34"/>
      <c r="AB71" s="34"/>
    </row>
    <row r="72" spans="1:28" ht="15.75" customHeight="1" x14ac:dyDescent="0.2">
      <c r="A72" s="34"/>
      <c r="B72" s="39"/>
      <c r="C72" s="39"/>
      <c r="D72" s="19"/>
      <c r="E72" s="41"/>
      <c r="F72" s="34"/>
      <c r="G72" s="34"/>
      <c r="H72" s="39"/>
      <c r="I72" s="34"/>
      <c r="J72" s="34"/>
      <c r="K72" s="34"/>
      <c r="L72" s="34"/>
      <c r="M72" s="34"/>
      <c r="N72" s="34"/>
      <c r="O72" s="34"/>
      <c r="P72" s="34"/>
      <c r="Q72" s="34"/>
      <c r="R72" s="34"/>
      <c r="S72" s="34"/>
      <c r="T72" s="34"/>
      <c r="U72" s="34"/>
      <c r="V72" s="34"/>
      <c r="W72" s="34"/>
      <c r="X72" s="34"/>
      <c r="Y72" s="34"/>
      <c r="Z72" s="34"/>
      <c r="AA72" s="34"/>
      <c r="AB72" s="34"/>
    </row>
    <row r="73" spans="1:28" ht="15.75" customHeight="1" x14ac:dyDescent="0.2">
      <c r="A73" s="34"/>
      <c r="B73" s="39"/>
      <c r="C73" s="39"/>
      <c r="D73" s="19"/>
      <c r="E73" s="41"/>
      <c r="F73" s="34"/>
      <c r="G73" s="34"/>
      <c r="H73" s="39"/>
      <c r="I73" s="34"/>
      <c r="J73" s="34"/>
      <c r="K73" s="34"/>
      <c r="L73" s="34"/>
      <c r="M73" s="34"/>
      <c r="N73" s="34"/>
      <c r="O73" s="34"/>
      <c r="P73" s="34"/>
      <c r="Q73" s="34"/>
      <c r="R73" s="34"/>
      <c r="S73" s="34"/>
      <c r="T73" s="34"/>
      <c r="U73" s="34"/>
      <c r="V73" s="34"/>
      <c r="W73" s="34"/>
      <c r="X73" s="34"/>
      <c r="Y73" s="34"/>
      <c r="Z73" s="34"/>
      <c r="AA73" s="34"/>
      <c r="AB73" s="34"/>
    </row>
    <row r="74" spans="1:28" ht="15.75" customHeight="1" x14ac:dyDescent="0.2">
      <c r="A74" s="34"/>
      <c r="B74" s="39"/>
      <c r="C74" s="39"/>
      <c r="D74" s="19"/>
      <c r="E74" s="41"/>
      <c r="F74" s="34"/>
      <c r="G74" s="34"/>
      <c r="H74" s="39"/>
      <c r="I74" s="34"/>
      <c r="J74" s="34"/>
      <c r="K74" s="34"/>
      <c r="L74" s="34"/>
      <c r="M74" s="34"/>
      <c r="N74" s="34"/>
      <c r="O74" s="34"/>
      <c r="P74" s="34"/>
      <c r="Q74" s="34"/>
      <c r="R74" s="34"/>
      <c r="S74" s="34"/>
      <c r="T74" s="34"/>
      <c r="U74" s="34"/>
      <c r="V74" s="34"/>
      <c r="W74" s="34"/>
      <c r="X74" s="34"/>
      <c r="Y74" s="34"/>
      <c r="Z74" s="34"/>
      <c r="AA74" s="34"/>
      <c r="AB74" s="34"/>
    </row>
    <row r="75" spans="1:28" ht="15.75" customHeight="1" x14ac:dyDescent="0.2">
      <c r="A75" s="34"/>
      <c r="B75" s="39"/>
      <c r="C75" s="39"/>
      <c r="D75" s="19"/>
      <c r="E75" s="41"/>
      <c r="F75" s="34"/>
      <c r="G75" s="34"/>
      <c r="H75" s="39"/>
      <c r="I75" s="34"/>
      <c r="J75" s="34"/>
      <c r="K75" s="34"/>
      <c r="L75" s="34"/>
      <c r="M75" s="34"/>
      <c r="N75" s="34"/>
      <c r="O75" s="34"/>
      <c r="P75" s="34"/>
      <c r="Q75" s="34"/>
      <c r="R75" s="34"/>
      <c r="S75" s="34"/>
      <c r="T75" s="34"/>
      <c r="U75" s="34"/>
      <c r="V75" s="34"/>
      <c r="W75" s="34"/>
      <c r="X75" s="34"/>
      <c r="Y75" s="34"/>
      <c r="Z75" s="34"/>
      <c r="AA75" s="34"/>
      <c r="AB75" s="34"/>
    </row>
    <row r="76" spans="1:28" ht="15.75" customHeight="1" x14ac:dyDescent="0.2">
      <c r="A76" s="34"/>
      <c r="B76" s="39"/>
      <c r="C76" s="39"/>
      <c r="D76" s="19"/>
      <c r="E76" s="41"/>
      <c r="F76" s="34"/>
      <c r="G76" s="34"/>
      <c r="H76" s="39"/>
      <c r="I76" s="34"/>
      <c r="J76" s="34"/>
      <c r="K76" s="34"/>
      <c r="L76" s="34"/>
      <c r="M76" s="34"/>
      <c r="N76" s="34"/>
      <c r="O76" s="34"/>
      <c r="P76" s="34"/>
      <c r="Q76" s="34"/>
      <c r="R76" s="34"/>
      <c r="S76" s="34"/>
      <c r="T76" s="34"/>
      <c r="U76" s="34"/>
      <c r="V76" s="34"/>
      <c r="W76" s="34"/>
      <c r="X76" s="34"/>
      <c r="Y76" s="34"/>
      <c r="Z76" s="34"/>
      <c r="AA76" s="34"/>
      <c r="AB76" s="34"/>
    </row>
    <row r="77" spans="1:28" ht="15.75" customHeight="1" x14ac:dyDescent="0.2">
      <c r="A77" s="34"/>
      <c r="B77" s="39"/>
      <c r="C77" s="39"/>
      <c r="D77" s="19"/>
      <c r="E77" s="41"/>
      <c r="F77" s="34"/>
      <c r="G77" s="34"/>
      <c r="H77" s="39"/>
      <c r="I77" s="34"/>
      <c r="J77" s="34"/>
      <c r="K77" s="34"/>
      <c r="L77" s="34"/>
      <c r="M77" s="34"/>
      <c r="N77" s="34"/>
      <c r="O77" s="34"/>
      <c r="P77" s="34"/>
      <c r="Q77" s="34"/>
      <c r="R77" s="34"/>
      <c r="S77" s="34"/>
      <c r="T77" s="34"/>
      <c r="U77" s="34"/>
      <c r="V77" s="34"/>
      <c r="W77" s="34"/>
      <c r="X77" s="34"/>
      <c r="Y77" s="34"/>
      <c r="Z77" s="34"/>
      <c r="AA77" s="34"/>
      <c r="AB77" s="34"/>
    </row>
    <row r="78" spans="1:28" ht="15.75" customHeight="1" x14ac:dyDescent="0.2">
      <c r="A78" s="34"/>
      <c r="B78" s="39"/>
      <c r="C78" s="39"/>
      <c r="D78" s="19"/>
      <c r="E78" s="41"/>
      <c r="F78" s="34"/>
      <c r="G78" s="34"/>
      <c r="H78" s="39"/>
      <c r="I78" s="34"/>
      <c r="J78" s="34"/>
      <c r="K78" s="34"/>
      <c r="L78" s="34"/>
      <c r="M78" s="34"/>
      <c r="N78" s="34"/>
      <c r="O78" s="34"/>
      <c r="P78" s="34"/>
      <c r="Q78" s="34"/>
      <c r="R78" s="34"/>
      <c r="S78" s="34"/>
      <c r="T78" s="34"/>
      <c r="U78" s="34"/>
      <c r="V78" s="34"/>
      <c r="W78" s="34"/>
      <c r="X78" s="34"/>
      <c r="Y78" s="34"/>
      <c r="Z78" s="34"/>
      <c r="AA78" s="34"/>
      <c r="AB78" s="34"/>
    </row>
    <row r="79" spans="1:28" ht="15.75" customHeight="1" x14ac:dyDescent="0.2">
      <c r="A79" s="34"/>
      <c r="B79" s="39"/>
      <c r="C79" s="39"/>
      <c r="D79" s="19"/>
      <c r="E79" s="41"/>
      <c r="F79" s="34"/>
      <c r="G79" s="34"/>
      <c r="H79" s="39"/>
      <c r="I79" s="34"/>
      <c r="J79" s="34"/>
      <c r="K79" s="34"/>
      <c r="L79" s="34"/>
      <c r="M79" s="34"/>
      <c r="N79" s="34"/>
      <c r="O79" s="34"/>
      <c r="P79" s="34"/>
      <c r="Q79" s="34"/>
      <c r="R79" s="34"/>
      <c r="S79" s="34"/>
      <c r="T79" s="34"/>
      <c r="U79" s="34"/>
      <c r="V79" s="34"/>
      <c r="W79" s="34"/>
      <c r="X79" s="34"/>
      <c r="Y79" s="34"/>
      <c r="Z79" s="34"/>
      <c r="AA79" s="34"/>
      <c r="AB79" s="34"/>
    </row>
    <row r="80" spans="1:28" ht="15.75" customHeight="1" x14ac:dyDescent="0.2">
      <c r="A80" s="34"/>
      <c r="B80" s="39"/>
      <c r="C80" s="39"/>
      <c r="D80" s="19"/>
      <c r="E80" s="41"/>
      <c r="F80" s="34"/>
      <c r="G80" s="34"/>
      <c r="H80" s="39"/>
      <c r="I80" s="34"/>
      <c r="J80" s="34"/>
      <c r="K80" s="34"/>
      <c r="L80" s="34"/>
      <c r="M80" s="34"/>
      <c r="N80" s="34"/>
      <c r="O80" s="34"/>
      <c r="P80" s="34"/>
      <c r="Q80" s="34"/>
      <c r="R80" s="34"/>
      <c r="S80" s="34"/>
      <c r="T80" s="34"/>
      <c r="U80" s="34"/>
      <c r="V80" s="34"/>
      <c r="W80" s="34"/>
      <c r="X80" s="34"/>
      <c r="Y80" s="34"/>
      <c r="Z80" s="34"/>
      <c r="AA80" s="34"/>
      <c r="AB80" s="34"/>
    </row>
    <row r="81" spans="1:28" ht="15.75" customHeight="1" x14ac:dyDescent="0.2">
      <c r="A81" s="34"/>
      <c r="B81" s="39"/>
      <c r="C81" s="39"/>
      <c r="D81" s="19"/>
      <c r="E81" s="41"/>
      <c r="F81" s="34"/>
      <c r="G81" s="34"/>
      <c r="H81" s="39"/>
      <c r="I81" s="34"/>
      <c r="J81" s="34"/>
      <c r="K81" s="34"/>
      <c r="L81" s="34"/>
      <c r="M81" s="34"/>
      <c r="N81" s="34"/>
      <c r="O81" s="34"/>
      <c r="P81" s="34"/>
      <c r="Q81" s="34"/>
      <c r="R81" s="34"/>
      <c r="S81" s="34"/>
      <c r="T81" s="34"/>
      <c r="U81" s="34"/>
      <c r="V81" s="34"/>
      <c r="W81" s="34"/>
      <c r="X81" s="34"/>
      <c r="Y81" s="34"/>
      <c r="Z81" s="34"/>
      <c r="AA81" s="34"/>
      <c r="AB81" s="34"/>
    </row>
    <row r="82" spans="1:28" ht="15.75" customHeight="1" x14ac:dyDescent="0.2">
      <c r="A82" s="34"/>
      <c r="B82" s="39"/>
      <c r="C82" s="39"/>
      <c r="D82" s="19"/>
      <c r="E82" s="41"/>
      <c r="F82" s="34"/>
      <c r="G82" s="34"/>
      <c r="H82" s="39"/>
      <c r="I82" s="34"/>
      <c r="J82" s="34"/>
      <c r="K82" s="34"/>
      <c r="L82" s="34"/>
      <c r="M82" s="34"/>
      <c r="N82" s="34"/>
      <c r="O82" s="34"/>
      <c r="P82" s="34"/>
      <c r="Q82" s="34"/>
      <c r="R82" s="34"/>
      <c r="S82" s="34"/>
      <c r="T82" s="34"/>
      <c r="U82" s="34"/>
      <c r="V82" s="34"/>
      <c r="W82" s="34"/>
      <c r="X82" s="34"/>
      <c r="Y82" s="34"/>
      <c r="Z82" s="34"/>
      <c r="AA82" s="34"/>
      <c r="AB82" s="34"/>
    </row>
    <row r="83" spans="1:28" ht="15.75" customHeight="1" x14ac:dyDescent="0.2">
      <c r="A83" s="34"/>
      <c r="B83" s="39"/>
      <c r="C83" s="39"/>
      <c r="D83" s="19"/>
      <c r="E83" s="41"/>
      <c r="F83" s="34"/>
      <c r="G83" s="34"/>
      <c r="H83" s="39"/>
      <c r="I83" s="34"/>
      <c r="J83" s="34"/>
      <c r="K83" s="34"/>
      <c r="L83" s="34"/>
      <c r="M83" s="34"/>
      <c r="N83" s="34"/>
      <c r="O83" s="34"/>
      <c r="P83" s="34"/>
      <c r="Q83" s="34"/>
      <c r="R83" s="34"/>
      <c r="S83" s="34"/>
      <c r="T83" s="34"/>
      <c r="U83" s="34"/>
      <c r="V83" s="34"/>
      <c r="W83" s="34"/>
      <c r="X83" s="34"/>
      <c r="Y83" s="34"/>
      <c r="Z83" s="34"/>
      <c r="AA83" s="34"/>
      <c r="AB83" s="34"/>
    </row>
    <row r="84" spans="1:28" ht="15.75" customHeight="1" x14ac:dyDescent="0.2">
      <c r="A84" s="34"/>
      <c r="B84" s="39"/>
      <c r="C84" s="39"/>
      <c r="D84" s="19"/>
      <c r="E84" s="41"/>
      <c r="F84" s="34"/>
      <c r="G84" s="34"/>
      <c r="H84" s="39"/>
      <c r="I84" s="34"/>
      <c r="J84" s="34"/>
      <c r="K84" s="34"/>
      <c r="L84" s="34"/>
      <c r="M84" s="34"/>
      <c r="N84" s="34"/>
      <c r="O84" s="34"/>
      <c r="P84" s="34"/>
      <c r="Q84" s="34"/>
      <c r="R84" s="34"/>
      <c r="S84" s="34"/>
      <c r="T84" s="34"/>
      <c r="U84" s="34"/>
      <c r="V84" s="34"/>
      <c r="W84" s="34"/>
      <c r="X84" s="34"/>
      <c r="Y84" s="34"/>
      <c r="Z84" s="34"/>
      <c r="AA84" s="34"/>
      <c r="AB84" s="34"/>
    </row>
    <row r="85" spans="1:28" ht="15.75" customHeight="1" x14ac:dyDescent="0.2">
      <c r="A85" s="34"/>
      <c r="B85" s="39"/>
      <c r="C85" s="39"/>
      <c r="D85" s="19"/>
      <c r="E85" s="41"/>
      <c r="F85" s="34"/>
      <c r="G85" s="34"/>
      <c r="H85" s="39"/>
      <c r="I85" s="34"/>
      <c r="J85" s="34"/>
      <c r="K85" s="34"/>
      <c r="L85" s="34"/>
      <c r="M85" s="34"/>
      <c r="N85" s="34"/>
      <c r="O85" s="34"/>
      <c r="P85" s="34"/>
      <c r="Q85" s="34"/>
      <c r="R85" s="34"/>
      <c r="S85" s="34"/>
      <c r="T85" s="34"/>
      <c r="U85" s="34"/>
      <c r="V85" s="34"/>
      <c r="W85" s="34"/>
      <c r="X85" s="34"/>
      <c r="Y85" s="34"/>
      <c r="Z85" s="34"/>
      <c r="AA85" s="34"/>
      <c r="AB85" s="34"/>
    </row>
    <row r="86" spans="1:28" ht="15.75" customHeight="1" x14ac:dyDescent="0.2">
      <c r="A86" s="34"/>
      <c r="B86" s="39"/>
      <c r="C86" s="39"/>
      <c r="D86" s="19"/>
      <c r="E86" s="41"/>
      <c r="F86" s="34"/>
      <c r="G86" s="34"/>
      <c r="H86" s="39"/>
      <c r="I86" s="34"/>
      <c r="J86" s="34"/>
      <c r="K86" s="34"/>
      <c r="L86" s="34"/>
      <c r="M86" s="34"/>
      <c r="N86" s="34"/>
      <c r="O86" s="34"/>
      <c r="P86" s="34"/>
      <c r="Q86" s="34"/>
      <c r="R86" s="34"/>
      <c r="S86" s="34"/>
      <c r="T86" s="34"/>
      <c r="U86" s="34"/>
      <c r="V86" s="34"/>
      <c r="W86" s="34"/>
      <c r="X86" s="34"/>
      <c r="Y86" s="34"/>
      <c r="Z86" s="34"/>
      <c r="AA86" s="34"/>
      <c r="AB86" s="34"/>
    </row>
    <row r="87" spans="1:28" ht="15.75" customHeight="1" x14ac:dyDescent="0.2">
      <c r="A87" s="34"/>
      <c r="B87" s="39"/>
      <c r="C87" s="39"/>
      <c r="D87" s="19"/>
      <c r="E87" s="41"/>
      <c r="F87" s="34"/>
      <c r="G87" s="34"/>
      <c r="H87" s="39"/>
      <c r="I87" s="34"/>
      <c r="J87" s="34"/>
      <c r="K87" s="34"/>
      <c r="L87" s="34"/>
      <c r="M87" s="34"/>
      <c r="N87" s="34"/>
      <c r="O87" s="34"/>
      <c r="P87" s="34"/>
      <c r="Q87" s="34"/>
      <c r="R87" s="34"/>
      <c r="S87" s="34"/>
      <c r="T87" s="34"/>
      <c r="U87" s="34"/>
      <c r="V87" s="34"/>
      <c r="W87" s="34"/>
      <c r="X87" s="34"/>
      <c r="Y87" s="34"/>
      <c r="Z87" s="34"/>
      <c r="AA87" s="34"/>
      <c r="AB87" s="34"/>
    </row>
    <row r="88" spans="1:28" ht="15.75" customHeight="1" x14ac:dyDescent="0.2">
      <c r="A88" s="34"/>
      <c r="B88" s="39"/>
      <c r="C88" s="39"/>
      <c r="D88" s="19"/>
      <c r="E88" s="41"/>
      <c r="F88" s="34"/>
      <c r="G88" s="34"/>
      <c r="H88" s="39"/>
      <c r="I88" s="34"/>
      <c r="J88" s="34"/>
      <c r="K88" s="34"/>
      <c r="L88" s="34"/>
      <c r="M88" s="34"/>
      <c r="N88" s="34"/>
      <c r="O88" s="34"/>
      <c r="P88" s="34"/>
      <c r="Q88" s="34"/>
      <c r="R88" s="34"/>
      <c r="S88" s="34"/>
      <c r="T88" s="34"/>
      <c r="U88" s="34"/>
      <c r="V88" s="34"/>
      <c r="W88" s="34"/>
      <c r="X88" s="34"/>
      <c r="Y88" s="34"/>
      <c r="Z88" s="34"/>
      <c r="AA88" s="34"/>
      <c r="AB88" s="34"/>
    </row>
    <row r="89" spans="1:28" ht="15.75" customHeight="1" x14ac:dyDescent="0.2">
      <c r="A89" s="34"/>
      <c r="B89" s="39"/>
      <c r="C89" s="39"/>
      <c r="D89" s="19"/>
      <c r="E89" s="41"/>
      <c r="F89" s="34"/>
      <c r="G89" s="34"/>
      <c r="H89" s="39"/>
      <c r="I89" s="34"/>
      <c r="J89" s="34"/>
      <c r="K89" s="34"/>
      <c r="L89" s="34"/>
      <c r="M89" s="34"/>
      <c r="N89" s="34"/>
      <c r="O89" s="34"/>
      <c r="P89" s="34"/>
      <c r="Q89" s="34"/>
      <c r="R89" s="34"/>
      <c r="S89" s="34"/>
      <c r="T89" s="34"/>
      <c r="U89" s="34"/>
      <c r="V89" s="34"/>
      <c r="W89" s="34"/>
      <c r="X89" s="34"/>
      <c r="Y89" s="34"/>
      <c r="Z89" s="34"/>
      <c r="AA89" s="34"/>
      <c r="AB89" s="34"/>
    </row>
    <row r="90" spans="1:28" ht="15.75" customHeight="1" x14ac:dyDescent="0.2">
      <c r="A90" s="34"/>
      <c r="B90" s="39"/>
      <c r="C90" s="39"/>
      <c r="D90" s="19"/>
      <c r="E90" s="41"/>
      <c r="F90" s="34"/>
      <c r="G90" s="34"/>
      <c r="H90" s="39"/>
      <c r="I90" s="34"/>
      <c r="J90" s="34"/>
      <c r="K90" s="34"/>
      <c r="L90" s="34"/>
      <c r="M90" s="34"/>
      <c r="N90" s="34"/>
      <c r="O90" s="34"/>
      <c r="P90" s="34"/>
      <c r="Q90" s="34"/>
      <c r="R90" s="34"/>
      <c r="S90" s="34"/>
      <c r="T90" s="34"/>
      <c r="U90" s="34"/>
      <c r="V90" s="34"/>
      <c r="W90" s="34"/>
      <c r="X90" s="34"/>
      <c r="Y90" s="34"/>
      <c r="Z90" s="34"/>
      <c r="AA90" s="34"/>
      <c r="AB90" s="34"/>
    </row>
    <row r="91" spans="1:28" ht="15.75" customHeight="1" x14ac:dyDescent="0.2">
      <c r="A91" s="34"/>
      <c r="B91" s="39"/>
      <c r="C91" s="39"/>
      <c r="D91" s="19"/>
      <c r="E91" s="41"/>
      <c r="F91" s="34"/>
      <c r="G91" s="34"/>
      <c r="H91" s="39"/>
      <c r="I91" s="34"/>
      <c r="J91" s="34"/>
      <c r="K91" s="34"/>
      <c r="L91" s="34"/>
      <c r="M91" s="34"/>
      <c r="N91" s="34"/>
      <c r="O91" s="34"/>
      <c r="P91" s="34"/>
      <c r="Q91" s="34"/>
      <c r="R91" s="34"/>
      <c r="S91" s="34"/>
      <c r="T91" s="34"/>
      <c r="U91" s="34"/>
      <c r="V91" s="34"/>
      <c r="W91" s="34"/>
      <c r="X91" s="34"/>
      <c r="Y91" s="34"/>
      <c r="Z91" s="34"/>
      <c r="AA91" s="34"/>
      <c r="AB91" s="34"/>
    </row>
    <row r="92" spans="1:28" ht="15.75" customHeight="1" x14ac:dyDescent="0.2">
      <c r="A92" s="34"/>
      <c r="B92" s="39"/>
      <c r="C92" s="39"/>
      <c r="D92" s="19"/>
      <c r="E92" s="41"/>
      <c r="F92" s="34"/>
      <c r="G92" s="34"/>
      <c r="H92" s="39"/>
      <c r="I92" s="34"/>
      <c r="J92" s="34"/>
      <c r="K92" s="34"/>
      <c r="L92" s="34"/>
      <c r="M92" s="34"/>
      <c r="N92" s="34"/>
      <c r="O92" s="34"/>
      <c r="P92" s="34"/>
      <c r="Q92" s="34"/>
      <c r="R92" s="34"/>
      <c r="S92" s="34"/>
      <c r="T92" s="34"/>
      <c r="U92" s="34"/>
      <c r="V92" s="34"/>
      <c r="W92" s="34"/>
      <c r="X92" s="34"/>
      <c r="Y92" s="34"/>
      <c r="Z92" s="34"/>
      <c r="AA92" s="34"/>
      <c r="AB92" s="34"/>
    </row>
    <row r="93" spans="1:28" ht="15.75" customHeight="1" x14ac:dyDescent="0.2">
      <c r="A93" s="34"/>
      <c r="B93" s="39"/>
      <c r="C93" s="39"/>
      <c r="D93" s="19"/>
      <c r="E93" s="41"/>
      <c r="F93" s="34"/>
      <c r="G93" s="34"/>
      <c r="H93" s="39"/>
      <c r="I93" s="34"/>
      <c r="J93" s="34"/>
      <c r="K93" s="34"/>
      <c r="L93" s="34"/>
      <c r="M93" s="34"/>
      <c r="N93" s="34"/>
      <c r="O93" s="34"/>
      <c r="P93" s="34"/>
      <c r="Q93" s="34"/>
      <c r="R93" s="34"/>
      <c r="S93" s="34"/>
      <c r="T93" s="34"/>
      <c r="U93" s="34"/>
      <c r="V93" s="34"/>
      <c r="W93" s="34"/>
      <c r="X93" s="34"/>
      <c r="Y93" s="34"/>
      <c r="Z93" s="34"/>
      <c r="AA93" s="34"/>
      <c r="AB93" s="34"/>
    </row>
    <row r="94" spans="1:28" ht="15.75" customHeight="1" x14ac:dyDescent="0.2">
      <c r="A94" s="34"/>
      <c r="B94" s="39"/>
      <c r="C94" s="39"/>
      <c r="D94" s="19"/>
      <c r="E94" s="41"/>
      <c r="F94" s="34"/>
      <c r="G94" s="34"/>
      <c r="H94" s="39"/>
      <c r="I94" s="34"/>
      <c r="J94" s="34"/>
      <c r="K94" s="34"/>
      <c r="L94" s="34"/>
      <c r="M94" s="34"/>
      <c r="N94" s="34"/>
      <c r="O94" s="34"/>
      <c r="P94" s="34"/>
      <c r="Q94" s="34"/>
      <c r="R94" s="34"/>
      <c r="S94" s="34"/>
      <c r="T94" s="34"/>
      <c r="U94" s="34"/>
      <c r="V94" s="34"/>
      <c r="W94" s="34"/>
      <c r="X94" s="34"/>
      <c r="Y94" s="34"/>
      <c r="Z94" s="34"/>
      <c r="AA94" s="34"/>
      <c r="AB94" s="34"/>
    </row>
    <row r="95" spans="1:28" ht="15.75" customHeight="1" x14ac:dyDescent="0.2">
      <c r="A95" s="34"/>
      <c r="B95" s="39"/>
      <c r="C95" s="39"/>
      <c r="D95" s="19"/>
      <c r="E95" s="41"/>
      <c r="F95" s="34"/>
      <c r="G95" s="34"/>
      <c r="H95" s="39"/>
      <c r="I95" s="34"/>
      <c r="J95" s="34"/>
      <c r="K95" s="34"/>
      <c r="L95" s="34"/>
      <c r="M95" s="34"/>
      <c r="N95" s="34"/>
      <c r="O95" s="34"/>
      <c r="P95" s="34"/>
      <c r="Q95" s="34"/>
      <c r="R95" s="34"/>
      <c r="S95" s="34"/>
      <c r="T95" s="34"/>
      <c r="U95" s="34"/>
      <c r="V95" s="34"/>
      <c r="W95" s="34"/>
      <c r="X95" s="34"/>
      <c r="Y95" s="34"/>
      <c r="Z95" s="34"/>
      <c r="AA95" s="34"/>
      <c r="AB95" s="34"/>
    </row>
    <row r="96" spans="1:28" ht="15.75" customHeight="1" x14ac:dyDescent="0.2">
      <c r="A96" s="34"/>
      <c r="B96" s="39"/>
      <c r="C96" s="39"/>
      <c r="D96" s="19"/>
      <c r="E96" s="41"/>
      <c r="F96" s="34"/>
      <c r="G96" s="34"/>
      <c r="H96" s="39"/>
      <c r="I96" s="34"/>
      <c r="J96" s="34"/>
      <c r="K96" s="34"/>
      <c r="L96" s="34"/>
      <c r="M96" s="34"/>
      <c r="N96" s="34"/>
      <c r="O96" s="34"/>
      <c r="P96" s="34"/>
      <c r="Q96" s="34"/>
      <c r="R96" s="34"/>
      <c r="S96" s="34"/>
      <c r="T96" s="34"/>
      <c r="U96" s="34"/>
      <c r="V96" s="34"/>
      <c r="W96" s="34"/>
      <c r="X96" s="34"/>
      <c r="Y96" s="34"/>
      <c r="Z96" s="34"/>
      <c r="AA96" s="34"/>
      <c r="AB96" s="34"/>
    </row>
    <row r="97" spans="1:28" ht="15.75" customHeight="1" x14ac:dyDescent="0.2">
      <c r="A97" s="34"/>
      <c r="B97" s="39"/>
      <c r="C97" s="39"/>
      <c r="D97" s="19"/>
      <c r="E97" s="41"/>
      <c r="F97" s="34"/>
      <c r="G97" s="34"/>
      <c r="H97" s="39"/>
      <c r="I97" s="34"/>
      <c r="J97" s="34"/>
      <c r="K97" s="34"/>
      <c r="L97" s="34"/>
      <c r="M97" s="34"/>
      <c r="N97" s="34"/>
      <c r="O97" s="34"/>
      <c r="P97" s="34"/>
      <c r="Q97" s="34"/>
      <c r="R97" s="34"/>
      <c r="S97" s="34"/>
      <c r="T97" s="34"/>
      <c r="U97" s="34"/>
      <c r="V97" s="34"/>
      <c r="W97" s="34"/>
      <c r="X97" s="34"/>
      <c r="Y97" s="34"/>
      <c r="Z97" s="34"/>
      <c r="AA97" s="34"/>
      <c r="AB97" s="34"/>
    </row>
    <row r="98" spans="1:28" ht="15.75" customHeight="1" x14ac:dyDescent="0.2">
      <c r="A98" s="34"/>
      <c r="B98" s="39"/>
      <c r="C98" s="39"/>
      <c r="D98" s="19"/>
      <c r="E98" s="41"/>
      <c r="F98" s="34"/>
      <c r="G98" s="34"/>
      <c r="H98" s="39"/>
      <c r="I98" s="34"/>
      <c r="J98" s="34"/>
      <c r="K98" s="34"/>
      <c r="L98" s="34"/>
      <c r="M98" s="34"/>
      <c r="N98" s="34"/>
      <c r="O98" s="34"/>
      <c r="P98" s="34"/>
      <c r="Q98" s="34"/>
      <c r="R98" s="34"/>
      <c r="S98" s="34"/>
      <c r="T98" s="34"/>
      <c r="U98" s="34"/>
      <c r="V98" s="34"/>
      <c r="W98" s="34"/>
      <c r="X98" s="34"/>
      <c r="Y98" s="34"/>
      <c r="Z98" s="34"/>
      <c r="AA98" s="34"/>
      <c r="AB98" s="34"/>
    </row>
    <row r="99" spans="1:28" ht="15.75" customHeight="1" x14ac:dyDescent="0.2">
      <c r="A99" s="34"/>
      <c r="B99" s="39"/>
      <c r="C99" s="39"/>
      <c r="D99" s="19"/>
      <c r="E99" s="41"/>
      <c r="F99" s="34"/>
      <c r="G99" s="34"/>
      <c r="H99" s="39"/>
      <c r="I99" s="34"/>
      <c r="J99" s="34"/>
      <c r="K99" s="34"/>
      <c r="L99" s="34"/>
      <c r="M99" s="34"/>
      <c r="N99" s="34"/>
      <c r="O99" s="34"/>
      <c r="P99" s="34"/>
      <c r="Q99" s="34"/>
      <c r="R99" s="34"/>
      <c r="S99" s="34"/>
      <c r="T99" s="34"/>
      <c r="U99" s="34"/>
      <c r="V99" s="34"/>
      <c r="W99" s="34"/>
      <c r="X99" s="34"/>
      <c r="Y99" s="34"/>
      <c r="Z99" s="34"/>
      <c r="AA99" s="34"/>
      <c r="AB99" s="34"/>
    </row>
    <row r="100" spans="1:28" ht="15.75" customHeight="1" x14ac:dyDescent="0.2">
      <c r="A100" s="34"/>
      <c r="B100" s="39"/>
      <c r="C100" s="39"/>
      <c r="D100" s="19"/>
      <c r="E100" s="41"/>
      <c r="F100" s="34"/>
      <c r="G100" s="34"/>
      <c r="H100" s="39"/>
      <c r="I100" s="34"/>
      <c r="J100" s="34"/>
      <c r="K100" s="34"/>
      <c r="L100" s="34"/>
      <c r="M100" s="34"/>
      <c r="N100" s="34"/>
      <c r="O100" s="34"/>
      <c r="P100" s="34"/>
      <c r="Q100" s="34"/>
      <c r="R100" s="34"/>
      <c r="S100" s="34"/>
      <c r="T100" s="34"/>
      <c r="U100" s="34"/>
      <c r="V100" s="34"/>
      <c r="W100" s="34"/>
      <c r="X100" s="34"/>
      <c r="Y100" s="34"/>
      <c r="Z100" s="34"/>
      <c r="AA100" s="34"/>
      <c r="AB100" s="34"/>
    </row>
    <row r="101" spans="1:28" ht="15.75" customHeight="1" x14ac:dyDescent="0.2">
      <c r="A101" s="34"/>
      <c r="B101" s="39"/>
      <c r="C101" s="39"/>
      <c r="D101" s="19"/>
      <c r="E101" s="41"/>
      <c r="F101" s="34"/>
      <c r="G101" s="34"/>
      <c r="H101" s="39"/>
      <c r="I101" s="34"/>
      <c r="J101" s="34"/>
      <c r="K101" s="34"/>
      <c r="L101" s="34"/>
      <c r="M101" s="34"/>
      <c r="N101" s="34"/>
      <c r="O101" s="34"/>
      <c r="P101" s="34"/>
      <c r="Q101" s="34"/>
      <c r="R101" s="34"/>
      <c r="S101" s="34"/>
      <c r="T101" s="34"/>
      <c r="U101" s="34"/>
      <c r="V101" s="34"/>
      <c r="W101" s="34"/>
      <c r="X101" s="34"/>
      <c r="Y101" s="34"/>
      <c r="Z101" s="34"/>
      <c r="AA101" s="34"/>
      <c r="AB101" s="34"/>
    </row>
    <row r="102" spans="1:28" ht="15.75" customHeight="1" x14ac:dyDescent="0.2">
      <c r="A102" s="34"/>
      <c r="B102" s="39"/>
      <c r="C102" s="39"/>
      <c r="D102" s="19"/>
      <c r="E102" s="41"/>
      <c r="F102" s="34"/>
      <c r="G102" s="34"/>
      <c r="H102" s="39"/>
      <c r="I102" s="34"/>
      <c r="J102" s="34"/>
      <c r="K102" s="34"/>
      <c r="L102" s="34"/>
      <c r="M102" s="34"/>
      <c r="N102" s="34"/>
      <c r="O102" s="34"/>
      <c r="P102" s="34"/>
      <c r="Q102" s="34"/>
      <c r="R102" s="34"/>
      <c r="S102" s="34"/>
      <c r="T102" s="34"/>
      <c r="U102" s="34"/>
      <c r="V102" s="34"/>
      <c r="W102" s="34"/>
      <c r="X102" s="34"/>
      <c r="Y102" s="34"/>
      <c r="Z102" s="34"/>
      <c r="AA102" s="34"/>
      <c r="AB102" s="34"/>
    </row>
    <row r="103" spans="1:28" ht="15.75" customHeight="1" x14ac:dyDescent="0.2">
      <c r="A103" s="34"/>
      <c r="B103" s="39"/>
      <c r="C103" s="39"/>
      <c r="D103" s="19"/>
      <c r="E103" s="41"/>
      <c r="F103" s="34"/>
      <c r="G103" s="34"/>
      <c r="H103" s="39"/>
      <c r="I103" s="34"/>
      <c r="J103" s="34"/>
      <c r="K103" s="34"/>
      <c r="L103" s="34"/>
      <c r="M103" s="34"/>
      <c r="N103" s="34"/>
      <c r="O103" s="34"/>
      <c r="P103" s="34"/>
      <c r="Q103" s="34"/>
      <c r="R103" s="34"/>
      <c r="S103" s="34"/>
      <c r="T103" s="34"/>
      <c r="U103" s="34"/>
      <c r="V103" s="34"/>
      <c r="W103" s="34"/>
      <c r="X103" s="34"/>
      <c r="Y103" s="34"/>
      <c r="Z103" s="34"/>
      <c r="AA103" s="34"/>
      <c r="AB103" s="34"/>
    </row>
    <row r="104" spans="1:28" ht="15.75" customHeight="1" x14ac:dyDescent="0.2">
      <c r="A104" s="34"/>
      <c r="B104" s="39"/>
      <c r="C104" s="39"/>
      <c r="D104" s="19"/>
      <c r="E104" s="41"/>
      <c r="F104" s="34"/>
      <c r="G104" s="34"/>
      <c r="H104" s="39"/>
      <c r="I104" s="34"/>
      <c r="J104" s="34"/>
      <c r="K104" s="34"/>
      <c r="L104" s="34"/>
      <c r="M104" s="34"/>
      <c r="N104" s="34"/>
      <c r="O104" s="34"/>
      <c r="P104" s="34"/>
      <c r="Q104" s="34"/>
      <c r="R104" s="34"/>
      <c r="S104" s="34"/>
      <c r="T104" s="34"/>
      <c r="U104" s="34"/>
      <c r="V104" s="34"/>
      <c r="W104" s="34"/>
      <c r="X104" s="34"/>
      <c r="Y104" s="34"/>
      <c r="Z104" s="34"/>
      <c r="AA104" s="34"/>
      <c r="AB104" s="34"/>
    </row>
    <row r="105" spans="1:28" ht="15.75" customHeight="1" x14ac:dyDescent="0.2">
      <c r="A105" s="34"/>
      <c r="B105" s="39"/>
      <c r="C105" s="39"/>
      <c r="D105" s="19"/>
      <c r="E105" s="41"/>
      <c r="F105" s="34"/>
      <c r="G105" s="34"/>
      <c r="H105" s="39"/>
      <c r="I105" s="34"/>
      <c r="J105" s="34"/>
      <c r="K105" s="34"/>
      <c r="L105" s="34"/>
      <c r="M105" s="34"/>
      <c r="N105" s="34"/>
      <c r="O105" s="34"/>
      <c r="P105" s="34"/>
      <c r="Q105" s="34"/>
      <c r="R105" s="34"/>
      <c r="S105" s="34"/>
      <c r="T105" s="34"/>
      <c r="U105" s="34"/>
      <c r="V105" s="34"/>
      <c r="W105" s="34"/>
      <c r="X105" s="34"/>
      <c r="Y105" s="34"/>
      <c r="Z105" s="34"/>
      <c r="AA105" s="34"/>
      <c r="AB105" s="34"/>
    </row>
    <row r="106" spans="1:28" ht="15.75" customHeight="1" x14ac:dyDescent="0.2">
      <c r="A106" s="34"/>
      <c r="B106" s="39"/>
      <c r="C106" s="39"/>
      <c r="D106" s="19"/>
      <c r="E106" s="41"/>
      <c r="F106" s="34"/>
      <c r="G106" s="34"/>
      <c r="H106" s="39"/>
      <c r="I106" s="34"/>
      <c r="J106" s="34"/>
      <c r="K106" s="34"/>
      <c r="L106" s="34"/>
      <c r="M106" s="34"/>
      <c r="N106" s="34"/>
      <c r="O106" s="34"/>
      <c r="P106" s="34"/>
      <c r="Q106" s="34"/>
      <c r="R106" s="34"/>
      <c r="S106" s="34"/>
      <c r="T106" s="34"/>
      <c r="U106" s="34"/>
      <c r="V106" s="34"/>
      <c r="W106" s="34"/>
      <c r="X106" s="34"/>
      <c r="Y106" s="34"/>
      <c r="Z106" s="34"/>
      <c r="AA106" s="34"/>
      <c r="AB106" s="34"/>
    </row>
    <row r="107" spans="1:28" ht="15.75" customHeight="1" x14ac:dyDescent="0.2">
      <c r="A107" s="34"/>
      <c r="B107" s="39"/>
      <c r="C107" s="39"/>
      <c r="D107" s="19"/>
      <c r="E107" s="41"/>
      <c r="F107" s="34"/>
      <c r="G107" s="34"/>
      <c r="H107" s="39"/>
      <c r="I107" s="34"/>
      <c r="J107" s="34"/>
      <c r="K107" s="34"/>
      <c r="L107" s="34"/>
      <c r="M107" s="34"/>
      <c r="N107" s="34"/>
      <c r="O107" s="34"/>
      <c r="P107" s="34"/>
      <c r="Q107" s="34"/>
      <c r="R107" s="34"/>
      <c r="S107" s="34"/>
      <c r="T107" s="34"/>
      <c r="U107" s="34"/>
      <c r="V107" s="34"/>
      <c r="W107" s="34"/>
      <c r="X107" s="34"/>
      <c r="Y107" s="34"/>
      <c r="Z107" s="34"/>
      <c r="AA107" s="34"/>
      <c r="AB107" s="34"/>
    </row>
    <row r="108" spans="1:28" ht="15.75" customHeight="1" x14ac:dyDescent="0.2">
      <c r="A108" s="34"/>
      <c r="B108" s="39"/>
      <c r="C108" s="39"/>
      <c r="D108" s="19"/>
      <c r="E108" s="41"/>
      <c r="F108" s="34"/>
      <c r="G108" s="34"/>
      <c r="H108" s="39"/>
      <c r="I108" s="34"/>
      <c r="J108" s="34"/>
      <c r="K108" s="34"/>
      <c r="L108" s="34"/>
      <c r="M108" s="34"/>
      <c r="N108" s="34"/>
      <c r="O108" s="34"/>
      <c r="P108" s="34"/>
      <c r="Q108" s="34"/>
      <c r="R108" s="34"/>
      <c r="S108" s="34"/>
      <c r="T108" s="34"/>
      <c r="U108" s="34"/>
      <c r="V108" s="34"/>
      <c r="W108" s="34"/>
      <c r="X108" s="34"/>
      <c r="Y108" s="34"/>
      <c r="Z108" s="34"/>
      <c r="AA108" s="34"/>
      <c r="AB108" s="34"/>
    </row>
    <row r="109" spans="1:28" ht="15.75" customHeight="1" x14ac:dyDescent="0.2">
      <c r="A109" s="34"/>
      <c r="B109" s="39"/>
      <c r="C109" s="39"/>
      <c r="D109" s="19"/>
      <c r="E109" s="41"/>
      <c r="F109" s="34"/>
      <c r="G109" s="34"/>
      <c r="H109" s="39"/>
      <c r="I109" s="34"/>
      <c r="J109" s="34"/>
      <c r="K109" s="34"/>
      <c r="L109" s="34"/>
      <c r="M109" s="34"/>
      <c r="N109" s="34"/>
      <c r="O109" s="34"/>
      <c r="P109" s="34"/>
      <c r="Q109" s="34"/>
      <c r="R109" s="34"/>
      <c r="S109" s="34"/>
      <c r="T109" s="34"/>
      <c r="U109" s="34"/>
      <c r="V109" s="34"/>
      <c r="W109" s="34"/>
      <c r="X109" s="34"/>
      <c r="Y109" s="34"/>
      <c r="Z109" s="34"/>
      <c r="AA109" s="34"/>
      <c r="AB109" s="34"/>
    </row>
    <row r="110" spans="1:28" ht="15.75" customHeight="1" x14ac:dyDescent="0.2">
      <c r="A110" s="34"/>
      <c r="B110" s="39"/>
      <c r="C110" s="39"/>
      <c r="D110" s="19"/>
      <c r="E110" s="41"/>
      <c r="F110" s="34"/>
      <c r="G110" s="34"/>
      <c r="H110" s="39"/>
      <c r="I110" s="34"/>
      <c r="J110" s="34"/>
      <c r="K110" s="34"/>
      <c r="L110" s="34"/>
      <c r="M110" s="34"/>
      <c r="N110" s="34"/>
      <c r="O110" s="34"/>
      <c r="P110" s="34"/>
      <c r="Q110" s="34"/>
      <c r="R110" s="34"/>
      <c r="S110" s="34"/>
      <c r="T110" s="34"/>
      <c r="U110" s="34"/>
      <c r="V110" s="34"/>
      <c r="W110" s="34"/>
      <c r="X110" s="34"/>
      <c r="Y110" s="34"/>
      <c r="Z110" s="34"/>
      <c r="AA110" s="34"/>
      <c r="AB110" s="34"/>
    </row>
    <row r="111" spans="1:28" ht="15.75" customHeight="1" x14ac:dyDescent="0.2">
      <c r="A111" s="34"/>
      <c r="B111" s="39"/>
      <c r="C111" s="39"/>
      <c r="D111" s="19"/>
      <c r="E111" s="41"/>
      <c r="F111" s="34"/>
      <c r="G111" s="34"/>
      <c r="H111" s="39"/>
      <c r="I111" s="34"/>
      <c r="J111" s="34"/>
      <c r="K111" s="34"/>
      <c r="L111" s="34"/>
      <c r="M111" s="34"/>
      <c r="N111" s="34"/>
      <c r="O111" s="34"/>
      <c r="P111" s="34"/>
      <c r="Q111" s="34"/>
      <c r="R111" s="34"/>
      <c r="S111" s="34"/>
      <c r="T111" s="34"/>
      <c r="U111" s="34"/>
      <c r="V111" s="34"/>
      <c r="W111" s="34"/>
      <c r="X111" s="34"/>
      <c r="Y111" s="34"/>
      <c r="Z111" s="34"/>
      <c r="AA111" s="34"/>
      <c r="AB111" s="34"/>
    </row>
    <row r="112" spans="1:28" ht="15.75" customHeight="1" x14ac:dyDescent="0.2">
      <c r="A112" s="34"/>
      <c r="B112" s="39"/>
      <c r="C112" s="39"/>
      <c r="D112" s="19"/>
      <c r="E112" s="41"/>
      <c r="F112" s="34"/>
      <c r="G112" s="34"/>
      <c r="H112" s="39"/>
      <c r="I112" s="34"/>
      <c r="J112" s="34"/>
      <c r="K112" s="34"/>
      <c r="L112" s="34"/>
      <c r="M112" s="34"/>
      <c r="N112" s="34"/>
      <c r="O112" s="34"/>
      <c r="P112" s="34"/>
      <c r="Q112" s="34"/>
      <c r="R112" s="34"/>
      <c r="S112" s="34"/>
      <c r="T112" s="34"/>
      <c r="U112" s="34"/>
      <c r="V112" s="34"/>
      <c r="W112" s="34"/>
      <c r="X112" s="34"/>
      <c r="Y112" s="34"/>
      <c r="Z112" s="34"/>
      <c r="AA112" s="34"/>
      <c r="AB112" s="34"/>
    </row>
    <row r="113" spans="1:28" ht="15.75" customHeight="1" x14ac:dyDescent="0.2">
      <c r="A113" s="34"/>
      <c r="B113" s="39"/>
      <c r="C113" s="39"/>
      <c r="D113" s="19"/>
      <c r="E113" s="41"/>
      <c r="F113" s="34"/>
      <c r="G113" s="34"/>
      <c r="H113" s="39"/>
      <c r="I113" s="34"/>
      <c r="J113" s="34"/>
      <c r="K113" s="34"/>
      <c r="L113" s="34"/>
      <c r="M113" s="34"/>
      <c r="N113" s="34"/>
      <c r="O113" s="34"/>
      <c r="P113" s="34"/>
      <c r="Q113" s="34"/>
      <c r="R113" s="34"/>
      <c r="S113" s="34"/>
      <c r="T113" s="34"/>
      <c r="U113" s="34"/>
      <c r="V113" s="34"/>
      <c r="W113" s="34"/>
      <c r="X113" s="34"/>
      <c r="Y113" s="34"/>
      <c r="Z113" s="34"/>
      <c r="AA113" s="34"/>
      <c r="AB113" s="34"/>
    </row>
    <row r="114" spans="1:28" ht="15.75" customHeight="1" x14ac:dyDescent="0.2">
      <c r="A114" s="34"/>
      <c r="B114" s="39"/>
      <c r="C114" s="39"/>
      <c r="D114" s="19"/>
      <c r="E114" s="41"/>
      <c r="F114" s="34"/>
      <c r="G114" s="34"/>
      <c r="H114" s="39"/>
      <c r="I114" s="34"/>
      <c r="J114" s="34"/>
      <c r="K114" s="34"/>
      <c r="L114" s="34"/>
      <c r="M114" s="34"/>
      <c r="N114" s="34"/>
      <c r="O114" s="34"/>
      <c r="P114" s="34"/>
      <c r="Q114" s="34"/>
      <c r="R114" s="34"/>
      <c r="S114" s="34"/>
      <c r="T114" s="34"/>
      <c r="U114" s="34"/>
      <c r="V114" s="34"/>
      <c r="W114" s="34"/>
      <c r="X114" s="34"/>
      <c r="Y114" s="34"/>
      <c r="Z114" s="34"/>
      <c r="AA114" s="34"/>
      <c r="AB114" s="34"/>
    </row>
    <row r="115" spans="1:28" ht="15.75" customHeight="1" x14ac:dyDescent="0.2">
      <c r="A115" s="34"/>
      <c r="B115" s="39"/>
      <c r="C115" s="39"/>
      <c r="D115" s="19"/>
      <c r="E115" s="41"/>
      <c r="F115" s="34"/>
      <c r="G115" s="34"/>
      <c r="H115" s="39"/>
      <c r="I115" s="34"/>
      <c r="J115" s="34"/>
      <c r="K115" s="34"/>
      <c r="L115" s="34"/>
      <c r="M115" s="34"/>
      <c r="N115" s="34"/>
      <c r="O115" s="34"/>
      <c r="P115" s="34"/>
      <c r="Q115" s="34"/>
      <c r="R115" s="34"/>
      <c r="S115" s="34"/>
      <c r="T115" s="34"/>
      <c r="U115" s="34"/>
      <c r="V115" s="34"/>
      <c r="W115" s="34"/>
      <c r="X115" s="34"/>
      <c r="Y115" s="34"/>
      <c r="Z115" s="34"/>
      <c r="AA115" s="34"/>
      <c r="AB115" s="34"/>
    </row>
    <row r="116" spans="1:28" ht="15.75" customHeight="1" x14ac:dyDescent="0.2">
      <c r="A116" s="34"/>
      <c r="B116" s="39"/>
      <c r="C116" s="39"/>
      <c r="D116" s="19"/>
      <c r="E116" s="41"/>
      <c r="F116" s="34"/>
      <c r="G116" s="34"/>
      <c r="H116" s="39"/>
      <c r="I116" s="34"/>
      <c r="J116" s="34"/>
      <c r="K116" s="34"/>
      <c r="L116" s="34"/>
      <c r="M116" s="34"/>
      <c r="N116" s="34"/>
      <c r="O116" s="34"/>
      <c r="P116" s="34"/>
      <c r="Q116" s="34"/>
      <c r="R116" s="34"/>
      <c r="S116" s="34"/>
      <c r="T116" s="34"/>
      <c r="U116" s="34"/>
      <c r="V116" s="34"/>
      <c r="W116" s="34"/>
      <c r="X116" s="34"/>
      <c r="Y116" s="34"/>
      <c r="Z116" s="34"/>
      <c r="AA116" s="34"/>
      <c r="AB116" s="34"/>
    </row>
    <row r="117" spans="1:28" ht="15.75" customHeight="1" x14ac:dyDescent="0.2">
      <c r="A117" s="34"/>
      <c r="B117" s="39"/>
      <c r="C117" s="39"/>
      <c r="D117" s="19"/>
      <c r="E117" s="41"/>
      <c r="F117" s="34"/>
      <c r="G117" s="34"/>
      <c r="H117" s="39"/>
      <c r="I117" s="34"/>
      <c r="J117" s="34"/>
      <c r="K117" s="34"/>
      <c r="L117" s="34"/>
      <c r="M117" s="34"/>
      <c r="N117" s="34"/>
      <c r="O117" s="34"/>
      <c r="P117" s="34"/>
      <c r="Q117" s="34"/>
      <c r="R117" s="34"/>
      <c r="S117" s="34"/>
      <c r="T117" s="34"/>
      <c r="U117" s="34"/>
      <c r="V117" s="34"/>
      <c r="W117" s="34"/>
      <c r="X117" s="34"/>
      <c r="Y117" s="34"/>
      <c r="Z117" s="34"/>
      <c r="AA117" s="34"/>
      <c r="AB117" s="34"/>
    </row>
    <row r="118" spans="1:28" ht="15.75" customHeight="1" x14ac:dyDescent="0.2">
      <c r="A118" s="34"/>
      <c r="B118" s="39"/>
      <c r="C118" s="39"/>
      <c r="D118" s="19"/>
      <c r="E118" s="41"/>
      <c r="F118" s="34"/>
      <c r="G118" s="34"/>
      <c r="H118" s="39"/>
      <c r="I118" s="34"/>
      <c r="J118" s="34"/>
      <c r="K118" s="34"/>
      <c r="L118" s="34"/>
      <c r="M118" s="34"/>
      <c r="N118" s="34"/>
      <c r="O118" s="34"/>
      <c r="P118" s="34"/>
      <c r="Q118" s="34"/>
      <c r="R118" s="34"/>
      <c r="S118" s="34"/>
      <c r="T118" s="34"/>
      <c r="U118" s="34"/>
      <c r="V118" s="34"/>
      <c r="W118" s="34"/>
      <c r="X118" s="34"/>
      <c r="Y118" s="34"/>
      <c r="Z118" s="34"/>
      <c r="AA118" s="34"/>
      <c r="AB118" s="34"/>
    </row>
    <row r="119" spans="1:28" ht="15.75" customHeight="1" x14ac:dyDescent="0.2">
      <c r="A119" s="34"/>
      <c r="B119" s="39"/>
      <c r="C119" s="39"/>
      <c r="D119" s="19"/>
      <c r="E119" s="41"/>
      <c r="F119" s="34"/>
      <c r="G119" s="34"/>
      <c r="H119" s="39"/>
      <c r="I119" s="34"/>
      <c r="J119" s="34"/>
      <c r="K119" s="34"/>
      <c r="L119" s="34"/>
      <c r="M119" s="34"/>
      <c r="N119" s="34"/>
      <c r="O119" s="34"/>
      <c r="P119" s="34"/>
      <c r="Q119" s="34"/>
      <c r="R119" s="34"/>
      <c r="S119" s="34"/>
      <c r="T119" s="34"/>
      <c r="U119" s="34"/>
      <c r="V119" s="34"/>
      <c r="W119" s="34"/>
      <c r="X119" s="34"/>
      <c r="Y119" s="34"/>
      <c r="Z119" s="34"/>
      <c r="AA119" s="34"/>
      <c r="AB119" s="34"/>
    </row>
    <row r="120" spans="1:28" ht="15.75" customHeight="1" x14ac:dyDescent="0.2">
      <c r="A120" s="34"/>
      <c r="B120" s="39"/>
      <c r="C120" s="39"/>
      <c r="D120" s="19"/>
      <c r="E120" s="41"/>
      <c r="F120" s="34"/>
      <c r="G120" s="34"/>
      <c r="H120" s="39"/>
      <c r="I120" s="34"/>
      <c r="J120" s="34"/>
      <c r="K120" s="34"/>
      <c r="L120" s="34"/>
      <c r="M120" s="34"/>
      <c r="N120" s="34"/>
      <c r="O120" s="34"/>
      <c r="P120" s="34"/>
      <c r="Q120" s="34"/>
      <c r="R120" s="34"/>
      <c r="S120" s="34"/>
      <c r="T120" s="34"/>
      <c r="U120" s="34"/>
      <c r="V120" s="34"/>
      <c r="W120" s="34"/>
      <c r="X120" s="34"/>
      <c r="Y120" s="34"/>
      <c r="Z120" s="34"/>
      <c r="AA120" s="34"/>
      <c r="AB120" s="34"/>
    </row>
    <row r="121" spans="1:28" ht="15.75" customHeight="1" x14ac:dyDescent="0.2">
      <c r="A121" s="34"/>
      <c r="B121" s="39"/>
      <c r="C121" s="39"/>
      <c r="D121" s="19"/>
      <c r="E121" s="41"/>
      <c r="F121" s="34"/>
      <c r="G121" s="34"/>
      <c r="H121" s="39"/>
      <c r="I121" s="34"/>
      <c r="J121" s="34"/>
      <c r="K121" s="34"/>
      <c r="L121" s="34"/>
      <c r="M121" s="34"/>
      <c r="N121" s="34"/>
      <c r="O121" s="34"/>
      <c r="P121" s="34"/>
      <c r="Q121" s="34"/>
      <c r="R121" s="34"/>
      <c r="S121" s="34"/>
      <c r="T121" s="34"/>
      <c r="U121" s="34"/>
      <c r="V121" s="34"/>
      <c r="W121" s="34"/>
      <c r="X121" s="34"/>
      <c r="Y121" s="34"/>
      <c r="Z121" s="34"/>
      <c r="AA121" s="34"/>
      <c r="AB121" s="34"/>
    </row>
    <row r="122" spans="1:28" ht="15.75" customHeight="1" x14ac:dyDescent="0.2">
      <c r="A122" s="34"/>
      <c r="B122" s="39"/>
      <c r="C122" s="39"/>
      <c r="D122" s="19"/>
      <c r="E122" s="41"/>
      <c r="F122" s="34"/>
      <c r="G122" s="34"/>
      <c r="H122" s="39"/>
      <c r="I122" s="34"/>
      <c r="J122" s="34"/>
      <c r="K122" s="34"/>
      <c r="L122" s="34"/>
      <c r="M122" s="34"/>
      <c r="N122" s="34"/>
      <c r="O122" s="34"/>
      <c r="P122" s="34"/>
      <c r="Q122" s="34"/>
      <c r="R122" s="34"/>
      <c r="S122" s="34"/>
      <c r="T122" s="34"/>
      <c r="U122" s="34"/>
      <c r="V122" s="34"/>
      <c r="W122" s="34"/>
      <c r="X122" s="34"/>
      <c r="Y122" s="34"/>
      <c r="Z122" s="34"/>
      <c r="AA122" s="34"/>
      <c r="AB122" s="34"/>
    </row>
    <row r="123" spans="1:28" ht="15.75" customHeight="1" x14ac:dyDescent="0.2">
      <c r="A123" s="34"/>
      <c r="B123" s="39"/>
      <c r="C123" s="39"/>
      <c r="D123" s="19"/>
      <c r="E123" s="41"/>
      <c r="F123" s="34"/>
      <c r="G123" s="34"/>
      <c r="H123" s="39"/>
      <c r="I123" s="34"/>
      <c r="J123" s="34"/>
      <c r="K123" s="34"/>
      <c r="L123" s="34"/>
      <c r="M123" s="34"/>
      <c r="N123" s="34"/>
      <c r="O123" s="34"/>
      <c r="P123" s="34"/>
      <c r="Q123" s="34"/>
      <c r="R123" s="34"/>
      <c r="S123" s="34"/>
      <c r="T123" s="34"/>
      <c r="U123" s="34"/>
      <c r="V123" s="34"/>
      <c r="W123" s="34"/>
      <c r="X123" s="34"/>
      <c r="Y123" s="34"/>
      <c r="Z123" s="34"/>
      <c r="AA123" s="34"/>
      <c r="AB123" s="34"/>
    </row>
    <row r="124" spans="1:28" ht="15.75" customHeight="1" x14ac:dyDescent="0.2">
      <c r="A124" s="34"/>
      <c r="B124" s="39"/>
      <c r="C124" s="39"/>
      <c r="D124" s="19"/>
      <c r="E124" s="41"/>
      <c r="F124" s="34"/>
      <c r="G124" s="34"/>
      <c r="H124" s="39"/>
      <c r="I124" s="34"/>
      <c r="J124" s="34"/>
      <c r="K124" s="34"/>
      <c r="L124" s="34"/>
      <c r="M124" s="34"/>
      <c r="N124" s="34"/>
      <c r="O124" s="34"/>
      <c r="P124" s="34"/>
      <c r="Q124" s="34"/>
      <c r="R124" s="34"/>
      <c r="S124" s="34"/>
      <c r="T124" s="34"/>
      <c r="U124" s="34"/>
      <c r="V124" s="34"/>
      <c r="W124" s="34"/>
      <c r="X124" s="34"/>
      <c r="Y124" s="34"/>
      <c r="Z124" s="34"/>
      <c r="AA124" s="34"/>
      <c r="AB124" s="34"/>
    </row>
    <row r="125" spans="1:28" ht="15.75" customHeight="1" x14ac:dyDescent="0.2">
      <c r="A125" s="34"/>
      <c r="B125" s="39"/>
      <c r="C125" s="39"/>
      <c r="D125" s="19"/>
      <c r="E125" s="41"/>
      <c r="F125" s="34"/>
      <c r="G125" s="34"/>
      <c r="H125" s="39"/>
      <c r="I125" s="34"/>
      <c r="J125" s="34"/>
      <c r="K125" s="34"/>
      <c r="L125" s="34"/>
      <c r="M125" s="34"/>
      <c r="N125" s="34"/>
      <c r="O125" s="34"/>
      <c r="P125" s="34"/>
      <c r="Q125" s="34"/>
      <c r="R125" s="34"/>
      <c r="S125" s="34"/>
      <c r="T125" s="34"/>
      <c r="U125" s="34"/>
      <c r="V125" s="34"/>
      <c r="W125" s="34"/>
      <c r="X125" s="34"/>
      <c r="Y125" s="34"/>
      <c r="Z125" s="34"/>
      <c r="AA125" s="34"/>
      <c r="AB125" s="34"/>
    </row>
    <row r="126" spans="1:28" ht="15.75" customHeight="1" x14ac:dyDescent="0.2">
      <c r="A126" s="34"/>
      <c r="B126" s="39"/>
      <c r="C126" s="39"/>
      <c r="D126" s="19"/>
      <c r="E126" s="41"/>
      <c r="F126" s="34"/>
      <c r="G126" s="34"/>
      <c r="H126" s="39"/>
      <c r="I126" s="34"/>
      <c r="J126" s="34"/>
      <c r="K126" s="34"/>
      <c r="L126" s="34"/>
      <c r="M126" s="34"/>
      <c r="N126" s="34"/>
      <c r="O126" s="34"/>
      <c r="P126" s="34"/>
      <c r="Q126" s="34"/>
      <c r="R126" s="34"/>
      <c r="S126" s="34"/>
      <c r="T126" s="34"/>
      <c r="U126" s="34"/>
      <c r="V126" s="34"/>
      <c r="W126" s="34"/>
      <c r="X126" s="34"/>
      <c r="Y126" s="34"/>
      <c r="Z126" s="34"/>
      <c r="AA126" s="34"/>
      <c r="AB126" s="34"/>
    </row>
    <row r="127" spans="1:28" ht="15.75" customHeight="1" x14ac:dyDescent="0.2">
      <c r="A127" s="34"/>
      <c r="B127" s="39"/>
      <c r="C127" s="39"/>
      <c r="D127" s="19"/>
      <c r="E127" s="41"/>
      <c r="F127" s="34"/>
      <c r="G127" s="34"/>
      <c r="H127" s="39"/>
      <c r="I127" s="34"/>
      <c r="J127" s="34"/>
      <c r="K127" s="34"/>
      <c r="L127" s="34"/>
      <c r="M127" s="34"/>
      <c r="N127" s="34"/>
      <c r="O127" s="34"/>
      <c r="P127" s="34"/>
      <c r="Q127" s="34"/>
      <c r="R127" s="34"/>
      <c r="S127" s="34"/>
      <c r="T127" s="34"/>
      <c r="U127" s="34"/>
      <c r="V127" s="34"/>
      <c r="W127" s="34"/>
      <c r="X127" s="34"/>
      <c r="Y127" s="34"/>
      <c r="Z127" s="34"/>
      <c r="AA127" s="34"/>
      <c r="AB127" s="34"/>
    </row>
    <row r="128" spans="1:28" ht="15.75" customHeight="1" x14ac:dyDescent="0.2">
      <c r="A128" s="34"/>
      <c r="B128" s="39"/>
      <c r="C128" s="39"/>
      <c r="D128" s="19"/>
      <c r="E128" s="41"/>
      <c r="F128" s="34"/>
      <c r="G128" s="34"/>
      <c r="H128" s="39"/>
      <c r="I128" s="34"/>
      <c r="J128" s="34"/>
      <c r="K128" s="34"/>
      <c r="L128" s="34"/>
      <c r="M128" s="34"/>
      <c r="N128" s="34"/>
      <c r="O128" s="34"/>
      <c r="P128" s="34"/>
      <c r="Q128" s="34"/>
      <c r="R128" s="34"/>
      <c r="S128" s="34"/>
      <c r="T128" s="34"/>
      <c r="U128" s="34"/>
      <c r="V128" s="34"/>
      <c r="W128" s="34"/>
      <c r="X128" s="34"/>
      <c r="Y128" s="34"/>
      <c r="Z128" s="34"/>
      <c r="AA128" s="34"/>
      <c r="AB128" s="34"/>
    </row>
    <row r="129" spans="1:28" ht="15.75" customHeight="1" x14ac:dyDescent="0.2">
      <c r="A129" s="34"/>
      <c r="B129" s="39"/>
      <c r="C129" s="39"/>
      <c r="D129" s="19"/>
      <c r="E129" s="41"/>
      <c r="F129" s="34"/>
      <c r="G129" s="34"/>
      <c r="H129" s="39"/>
      <c r="I129" s="34"/>
      <c r="J129" s="34"/>
      <c r="K129" s="34"/>
      <c r="L129" s="34"/>
      <c r="M129" s="34"/>
      <c r="N129" s="34"/>
      <c r="O129" s="34"/>
      <c r="P129" s="34"/>
      <c r="Q129" s="34"/>
      <c r="R129" s="34"/>
      <c r="S129" s="34"/>
      <c r="T129" s="34"/>
      <c r="U129" s="34"/>
      <c r="V129" s="34"/>
      <c r="W129" s="34"/>
      <c r="X129" s="34"/>
      <c r="Y129" s="34"/>
      <c r="Z129" s="34"/>
      <c r="AA129" s="34"/>
      <c r="AB129" s="34"/>
    </row>
    <row r="130" spans="1:28" ht="15.75" customHeight="1" x14ac:dyDescent="0.2">
      <c r="A130" s="34"/>
      <c r="B130" s="39"/>
      <c r="C130" s="39"/>
      <c r="D130" s="19"/>
      <c r="E130" s="41"/>
      <c r="F130" s="34"/>
      <c r="G130" s="34"/>
      <c r="H130" s="39"/>
      <c r="I130" s="34"/>
      <c r="J130" s="34"/>
      <c r="K130" s="34"/>
      <c r="L130" s="34"/>
      <c r="M130" s="34"/>
      <c r="N130" s="34"/>
      <c r="O130" s="34"/>
      <c r="P130" s="34"/>
      <c r="Q130" s="34"/>
      <c r="R130" s="34"/>
      <c r="S130" s="34"/>
      <c r="T130" s="34"/>
      <c r="U130" s="34"/>
      <c r="V130" s="34"/>
      <c r="W130" s="34"/>
      <c r="X130" s="34"/>
      <c r="Y130" s="34"/>
      <c r="Z130" s="34"/>
      <c r="AA130" s="34"/>
      <c r="AB130" s="34"/>
    </row>
    <row r="131" spans="1:28" ht="15.75" customHeight="1" x14ac:dyDescent="0.2">
      <c r="A131" s="34"/>
      <c r="B131" s="39"/>
      <c r="C131" s="39"/>
      <c r="D131" s="19"/>
      <c r="E131" s="41"/>
      <c r="F131" s="34"/>
      <c r="G131" s="34"/>
      <c r="H131" s="39"/>
      <c r="I131" s="34"/>
      <c r="J131" s="34"/>
      <c r="K131" s="34"/>
      <c r="L131" s="34"/>
      <c r="M131" s="34"/>
      <c r="N131" s="34"/>
      <c r="O131" s="34"/>
      <c r="P131" s="34"/>
      <c r="Q131" s="34"/>
      <c r="R131" s="34"/>
      <c r="S131" s="34"/>
      <c r="T131" s="34"/>
      <c r="U131" s="34"/>
      <c r="V131" s="34"/>
      <c r="W131" s="34"/>
      <c r="X131" s="34"/>
      <c r="Y131" s="34"/>
      <c r="Z131" s="34"/>
      <c r="AA131" s="34"/>
      <c r="AB131" s="34"/>
    </row>
    <row r="132" spans="1:28" ht="15.75" customHeight="1" x14ac:dyDescent="0.2">
      <c r="A132" s="34"/>
      <c r="B132" s="39"/>
      <c r="C132" s="39"/>
      <c r="D132" s="19"/>
      <c r="E132" s="41"/>
      <c r="F132" s="34"/>
      <c r="G132" s="34"/>
      <c r="H132" s="39"/>
      <c r="I132" s="34"/>
      <c r="J132" s="34"/>
      <c r="K132" s="34"/>
      <c r="L132" s="34"/>
      <c r="M132" s="34"/>
      <c r="N132" s="34"/>
      <c r="O132" s="34"/>
      <c r="P132" s="34"/>
      <c r="Q132" s="34"/>
      <c r="R132" s="34"/>
      <c r="S132" s="34"/>
      <c r="T132" s="34"/>
      <c r="U132" s="34"/>
      <c r="V132" s="34"/>
      <c r="W132" s="34"/>
      <c r="X132" s="34"/>
      <c r="Y132" s="34"/>
      <c r="Z132" s="34"/>
      <c r="AA132" s="34"/>
      <c r="AB132" s="34"/>
    </row>
    <row r="133" spans="1:28" ht="15.75" customHeight="1" x14ac:dyDescent="0.2">
      <c r="A133" s="34"/>
      <c r="B133" s="39"/>
      <c r="C133" s="39"/>
      <c r="D133" s="19"/>
      <c r="E133" s="41"/>
      <c r="F133" s="34"/>
      <c r="G133" s="34"/>
      <c r="H133" s="39"/>
      <c r="I133" s="34"/>
      <c r="J133" s="34"/>
      <c r="K133" s="34"/>
      <c r="L133" s="34"/>
      <c r="M133" s="34"/>
      <c r="N133" s="34"/>
      <c r="O133" s="34"/>
      <c r="P133" s="34"/>
      <c r="Q133" s="34"/>
      <c r="R133" s="34"/>
      <c r="S133" s="34"/>
      <c r="T133" s="34"/>
      <c r="U133" s="34"/>
      <c r="V133" s="34"/>
      <c r="W133" s="34"/>
      <c r="X133" s="34"/>
      <c r="Y133" s="34"/>
      <c r="Z133" s="34"/>
      <c r="AA133" s="34"/>
      <c r="AB133" s="34"/>
    </row>
    <row r="134" spans="1:28" ht="15.75" customHeight="1" x14ac:dyDescent="0.2">
      <c r="A134" s="34"/>
      <c r="B134" s="39"/>
      <c r="C134" s="39"/>
      <c r="D134" s="19"/>
      <c r="E134" s="41"/>
      <c r="F134" s="34"/>
      <c r="G134" s="34"/>
      <c r="H134" s="39"/>
      <c r="I134" s="34"/>
      <c r="J134" s="34"/>
      <c r="K134" s="34"/>
      <c r="L134" s="34"/>
      <c r="M134" s="34"/>
      <c r="N134" s="34"/>
      <c r="O134" s="34"/>
      <c r="P134" s="34"/>
      <c r="Q134" s="34"/>
      <c r="R134" s="34"/>
      <c r="S134" s="34"/>
      <c r="T134" s="34"/>
      <c r="U134" s="34"/>
      <c r="V134" s="34"/>
      <c r="W134" s="34"/>
      <c r="X134" s="34"/>
      <c r="Y134" s="34"/>
      <c r="Z134" s="34"/>
      <c r="AA134" s="34"/>
      <c r="AB134" s="34"/>
    </row>
    <row r="135" spans="1:28" ht="15.75" customHeight="1" x14ac:dyDescent="0.2">
      <c r="A135" s="34"/>
      <c r="B135" s="39"/>
      <c r="C135" s="39"/>
      <c r="D135" s="19"/>
      <c r="E135" s="41"/>
      <c r="F135" s="34"/>
      <c r="G135" s="34"/>
      <c r="H135" s="39"/>
      <c r="I135" s="34"/>
      <c r="J135" s="34"/>
      <c r="K135" s="34"/>
      <c r="L135" s="34"/>
      <c r="M135" s="34"/>
      <c r="N135" s="34"/>
      <c r="O135" s="34"/>
      <c r="P135" s="34"/>
      <c r="Q135" s="34"/>
      <c r="R135" s="34"/>
      <c r="S135" s="34"/>
      <c r="T135" s="34"/>
      <c r="U135" s="34"/>
      <c r="V135" s="34"/>
      <c r="W135" s="34"/>
      <c r="X135" s="34"/>
      <c r="Y135" s="34"/>
      <c r="Z135" s="34"/>
      <c r="AA135" s="34"/>
      <c r="AB135" s="34"/>
    </row>
    <row r="136" spans="1:28" ht="15.75" customHeight="1" x14ac:dyDescent="0.2">
      <c r="A136" s="34"/>
      <c r="B136" s="39"/>
      <c r="C136" s="39"/>
      <c r="D136" s="19"/>
      <c r="E136" s="41"/>
      <c r="F136" s="34"/>
      <c r="G136" s="34"/>
      <c r="H136" s="39"/>
      <c r="I136" s="34"/>
      <c r="J136" s="34"/>
      <c r="K136" s="34"/>
      <c r="L136" s="34"/>
      <c r="M136" s="34"/>
      <c r="N136" s="34"/>
      <c r="O136" s="34"/>
      <c r="P136" s="34"/>
      <c r="Q136" s="34"/>
      <c r="R136" s="34"/>
      <c r="S136" s="34"/>
      <c r="T136" s="34"/>
      <c r="U136" s="34"/>
      <c r="V136" s="34"/>
      <c r="W136" s="34"/>
      <c r="X136" s="34"/>
      <c r="Y136" s="34"/>
      <c r="Z136" s="34"/>
      <c r="AA136" s="34"/>
      <c r="AB136" s="34"/>
    </row>
    <row r="137" spans="1:28" ht="15.75" customHeight="1" x14ac:dyDescent="0.2">
      <c r="A137" s="34"/>
      <c r="B137" s="39"/>
      <c r="C137" s="39"/>
      <c r="D137" s="19"/>
      <c r="E137" s="41"/>
      <c r="F137" s="34"/>
      <c r="G137" s="34"/>
      <c r="H137" s="39"/>
      <c r="I137" s="34"/>
      <c r="J137" s="34"/>
      <c r="K137" s="34"/>
      <c r="L137" s="34"/>
      <c r="M137" s="34"/>
      <c r="N137" s="34"/>
      <c r="O137" s="34"/>
      <c r="P137" s="34"/>
      <c r="Q137" s="34"/>
      <c r="R137" s="34"/>
      <c r="S137" s="34"/>
      <c r="T137" s="34"/>
      <c r="U137" s="34"/>
      <c r="V137" s="34"/>
      <c r="W137" s="34"/>
      <c r="X137" s="34"/>
      <c r="Y137" s="34"/>
      <c r="Z137" s="34"/>
      <c r="AA137" s="34"/>
      <c r="AB137" s="34"/>
    </row>
    <row r="138" spans="1:28" ht="15.75" customHeight="1" x14ac:dyDescent="0.2">
      <c r="A138" s="34"/>
      <c r="B138" s="39"/>
      <c r="C138" s="39"/>
      <c r="D138" s="19"/>
      <c r="E138" s="41"/>
      <c r="F138" s="34"/>
      <c r="G138" s="34"/>
      <c r="H138" s="39"/>
      <c r="I138" s="34"/>
      <c r="J138" s="34"/>
      <c r="K138" s="34"/>
      <c r="L138" s="34"/>
      <c r="M138" s="34"/>
      <c r="N138" s="34"/>
      <c r="O138" s="34"/>
      <c r="P138" s="34"/>
      <c r="Q138" s="34"/>
      <c r="R138" s="34"/>
      <c r="S138" s="34"/>
      <c r="T138" s="34"/>
      <c r="U138" s="34"/>
      <c r="V138" s="34"/>
      <c r="W138" s="34"/>
      <c r="X138" s="34"/>
      <c r="Y138" s="34"/>
      <c r="Z138" s="34"/>
      <c r="AA138" s="34"/>
      <c r="AB138" s="34"/>
    </row>
    <row r="139" spans="1:28" ht="15.75" customHeight="1" x14ac:dyDescent="0.2">
      <c r="A139" s="34"/>
      <c r="B139" s="39"/>
      <c r="C139" s="39"/>
      <c r="D139" s="19"/>
      <c r="E139" s="41"/>
      <c r="F139" s="34"/>
      <c r="G139" s="34"/>
      <c r="H139" s="39"/>
      <c r="I139" s="34"/>
      <c r="J139" s="34"/>
      <c r="K139" s="34"/>
      <c r="L139" s="34"/>
      <c r="M139" s="34"/>
      <c r="N139" s="34"/>
      <c r="O139" s="34"/>
      <c r="P139" s="34"/>
      <c r="Q139" s="34"/>
      <c r="R139" s="34"/>
      <c r="S139" s="34"/>
      <c r="T139" s="34"/>
      <c r="U139" s="34"/>
      <c r="V139" s="34"/>
      <c r="W139" s="34"/>
      <c r="X139" s="34"/>
      <c r="Y139" s="34"/>
      <c r="Z139" s="34"/>
      <c r="AA139" s="34"/>
      <c r="AB139" s="34"/>
    </row>
    <row r="140" spans="1:28" ht="15.75" customHeight="1" x14ac:dyDescent="0.2">
      <c r="A140" s="34"/>
      <c r="B140" s="39"/>
      <c r="C140" s="39"/>
      <c r="D140" s="19"/>
      <c r="E140" s="41"/>
      <c r="F140" s="34"/>
      <c r="G140" s="34"/>
      <c r="H140" s="39"/>
      <c r="I140" s="34"/>
      <c r="J140" s="34"/>
      <c r="K140" s="34"/>
      <c r="L140" s="34"/>
      <c r="M140" s="34"/>
      <c r="N140" s="34"/>
      <c r="O140" s="34"/>
      <c r="P140" s="34"/>
      <c r="Q140" s="34"/>
      <c r="R140" s="34"/>
      <c r="S140" s="34"/>
      <c r="T140" s="34"/>
      <c r="U140" s="34"/>
      <c r="V140" s="34"/>
      <c r="W140" s="34"/>
      <c r="X140" s="34"/>
      <c r="Y140" s="34"/>
      <c r="Z140" s="34"/>
      <c r="AA140" s="34"/>
      <c r="AB140" s="34"/>
    </row>
    <row r="141" spans="1:28" ht="15.75" customHeight="1" x14ac:dyDescent="0.2">
      <c r="A141" s="34"/>
      <c r="B141" s="39"/>
      <c r="C141" s="39"/>
      <c r="D141" s="19"/>
      <c r="E141" s="41"/>
      <c r="F141" s="34"/>
      <c r="G141" s="34"/>
      <c r="H141" s="39"/>
      <c r="I141" s="34"/>
      <c r="J141" s="34"/>
      <c r="K141" s="34"/>
      <c r="L141" s="34"/>
      <c r="M141" s="34"/>
      <c r="N141" s="34"/>
      <c r="O141" s="34"/>
      <c r="P141" s="34"/>
      <c r="Q141" s="34"/>
      <c r="R141" s="34"/>
      <c r="S141" s="34"/>
      <c r="T141" s="34"/>
      <c r="U141" s="34"/>
      <c r="V141" s="34"/>
      <c r="W141" s="34"/>
      <c r="X141" s="34"/>
      <c r="Y141" s="34"/>
      <c r="Z141" s="34"/>
      <c r="AA141" s="34"/>
      <c r="AB141" s="34"/>
    </row>
    <row r="142" spans="1:28" ht="15.75" customHeight="1" x14ac:dyDescent="0.2">
      <c r="A142" s="34"/>
      <c r="B142" s="39"/>
      <c r="C142" s="39"/>
      <c r="D142" s="19"/>
      <c r="E142" s="41"/>
      <c r="F142" s="34"/>
      <c r="G142" s="34"/>
      <c r="H142" s="39"/>
      <c r="I142" s="34"/>
      <c r="J142" s="34"/>
      <c r="K142" s="34"/>
      <c r="L142" s="34"/>
      <c r="M142" s="34"/>
      <c r="N142" s="34"/>
      <c r="O142" s="34"/>
      <c r="P142" s="34"/>
      <c r="Q142" s="34"/>
      <c r="R142" s="34"/>
      <c r="S142" s="34"/>
      <c r="T142" s="34"/>
      <c r="U142" s="34"/>
      <c r="V142" s="34"/>
      <c r="W142" s="34"/>
      <c r="X142" s="34"/>
      <c r="Y142" s="34"/>
      <c r="Z142" s="34"/>
      <c r="AA142" s="34"/>
      <c r="AB142" s="34"/>
    </row>
    <row r="143" spans="1:28" ht="15.75" customHeight="1" x14ac:dyDescent="0.2">
      <c r="A143" s="34"/>
      <c r="B143" s="39"/>
      <c r="C143" s="39"/>
      <c r="D143" s="19"/>
      <c r="E143" s="41"/>
      <c r="F143" s="34"/>
      <c r="G143" s="34"/>
      <c r="H143" s="39"/>
      <c r="I143" s="34"/>
      <c r="J143" s="34"/>
      <c r="K143" s="34"/>
      <c r="L143" s="34"/>
      <c r="M143" s="34"/>
      <c r="N143" s="34"/>
      <c r="O143" s="34"/>
      <c r="P143" s="34"/>
      <c r="Q143" s="34"/>
      <c r="R143" s="34"/>
      <c r="S143" s="34"/>
      <c r="T143" s="34"/>
      <c r="U143" s="34"/>
      <c r="V143" s="34"/>
      <c r="W143" s="34"/>
      <c r="X143" s="34"/>
      <c r="Y143" s="34"/>
      <c r="Z143" s="34"/>
      <c r="AA143" s="34"/>
      <c r="AB143" s="34"/>
    </row>
    <row r="144" spans="1:28" ht="15.75" customHeight="1" x14ac:dyDescent="0.2">
      <c r="A144" s="34"/>
      <c r="B144" s="39"/>
      <c r="C144" s="39"/>
      <c r="D144" s="19"/>
      <c r="E144" s="41"/>
      <c r="F144" s="34"/>
      <c r="G144" s="34"/>
      <c r="H144" s="39"/>
      <c r="I144" s="34"/>
      <c r="J144" s="34"/>
      <c r="K144" s="34"/>
      <c r="L144" s="34"/>
      <c r="M144" s="34"/>
      <c r="N144" s="34"/>
      <c r="O144" s="34"/>
      <c r="P144" s="34"/>
      <c r="Q144" s="34"/>
      <c r="R144" s="34"/>
      <c r="S144" s="34"/>
      <c r="T144" s="34"/>
      <c r="U144" s="34"/>
      <c r="V144" s="34"/>
      <c r="W144" s="34"/>
      <c r="X144" s="34"/>
      <c r="Y144" s="34"/>
      <c r="Z144" s="34"/>
      <c r="AA144" s="34"/>
      <c r="AB144" s="34"/>
    </row>
    <row r="145" spans="1:28" ht="15.75" customHeight="1" x14ac:dyDescent="0.2">
      <c r="A145" s="34"/>
      <c r="B145" s="39"/>
      <c r="C145" s="39"/>
      <c r="D145" s="19"/>
      <c r="E145" s="41"/>
      <c r="F145" s="34"/>
      <c r="G145" s="34"/>
      <c r="H145" s="39"/>
      <c r="I145" s="34"/>
      <c r="J145" s="34"/>
      <c r="K145" s="34"/>
      <c r="L145" s="34"/>
      <c r="M145" s="34"/>
      <c r="N145" s="34"/>
      <c r="O145" s="34"/>
      <c r="P145" s="34"/>
      <c r="Q145" s="34"/>
      <c r="R145" s="34"/>
      <c r="S145" s="34"/>
      <c r="T145" s="34"/>
      <c r="U145" s="34"/>
      <c r="V145" s="34"/>
      <c r="W145" s="34"/>
      <c r="X145" s="34"/>
      <c r="Y145" s="34"/>
      <c r="Z145" s="34"/>
      <c r="AA145" s="34"/>
      <c r="AB145" s="34"/>
    </row>
    <row r="146" spans="1:28" ht="15.75" customHeight="1" x14ac:dyDescent="0.2">
      <c r="A146" s="34"/>
      <c r="B146" s="39"/>
      <c r="C146" s="39"/>
      <c r="D146" s="19"/>
      <c r="E146" s="41"/>
      <c r="F146" s="34"/>
      <c r="G146" s="34"/>
      <c r="H146" s="39"/>
      <c r="I146" s="34"/>
      <c r="J146" s="34"/>
      <c r="K146" s="34"/>
      <c r="L146" s="34"/>
      <c r="M146" s="34"/>
      <c r="N146" s="34"/>
      <c r="O146" s="34"/>
      <c r="P146" s="34"/>
      <c r="Q146" s="34"/>
      <c r="R146" s="34"/>
      <c r="S146" s="34"/>
      <c r="T146" s="34"/>
      <c r="U146" s="34"/>
      <c r="V146" s="34"/>
      <c r="W146" s="34"/>
      <c r="X146" s="34"/>
      <c r="Y146" s="34"/>
      <c r="Z146" s="34"/>
      <c r="AA146" s="34"/>
      <c r="AB146" s="34"/>
    </row>
    <row r="147" spans="1:28" ht="15.75" customHeight="1" x14ac:dyDescent="0.2">
      <c r="A147" s="34"/>
      <c r="B147" s="39"/>
      <c r="C147" s="39"/>
      <c r="D147" s="19"/>
      <c r="E147" s="41"/>
      <c r="F147" s="34"/>
      <c r="G147" s="34"/>
      <c r="H147" s="39"/>
      <c r="I147" s="34"/>
      <c r="J147" s="34"/>
      <c r="K147" s="34"/>
      <c r="L147" s="34"/>
      <c r="M147" s="34"/>
      <c r="N147" s="34"/>
      <c r="O147" s="34"/>
      <c r="P147" s="34"/>
      <c r="Q147" s="34"/>
      <c r="R147" s="34"/>
      <c r="S147" s="34"/>
      <c r="T147" s="34"/>
      <c r="U147" s="34"/>
      <c r="V147" s="34"/>
      <c r="W147" s="34"/>
      <c r="X147" s="34"/>
      <c r="Y147" s="34"/>
      <c r="Z147" s="34"/>
      <c r="AA147" s="34"/>
      <c r="AB147" s="34"/>
    </row>
    <row r="148" spans="1:28" ht="15.75" customHeight="1" x14ac:dyDescent="0.2">
      <c r="A148" s="34"/>
      <c r="B148" s="39"/>
      <c r="C148" s="39"/>
      <c r="D148" s="19"/>
      <c r="E148" s="41"/>
      <c r="F148" s="34"/>
      <c r="G148" s="34"/>
      <c r="H148" s="39"/>
      <c r="I148" s="34"/>
      <c r="J148" s="34"/>
      <c r="K148" s="34"/>
      <c r="L148" s="34"/>
      <c r="M148" s="34"/>
      <c r="N148" s="34"/>
      <c r="O148" s="34"/>
      <c r="P148" s="34"/>
      <c r="Q148" s="34"/>
      <c r="R148" s="34"/>
      <c r="S148" s="34"/>
      <c r="T148" s="34"/>
      <c r="U148" s="34"/>
      <c r="V148" s="34"/>
      <c r="W148" s="34"/>
      <c r="X148" s="34"/>
      <c r="Y148" s="34"/>
      <c r="Z148" s="34"/>
      <c r="AA148" s="34"/>
      <c r="AB148" s="34"/>
    </row>
    <row r="149" spans="1:28" ht="15.75" customHeight="1" x14ac:dyDescent="0.2">
      <c r="A149" s="34"/>
      <c r="B149" s="39"/>
      <c r="C149" s="39"/>
      <c r="D149" s="19"/>
      <c r="E149" s="41"/>
      <c r="F149" s="34"/>
      <c r="G149" s="34"/>
      <c r="H149" s="39"/>
      <c r="I149" s="34"/>
      <c r="J149" s="34"/>
      <c r="K149" s="34"/>
      <c r="L149" s="34"/>
      <c r="M149" s="34"/>
      <c r="N149" s="34"/>
      <c r="O149" s="34"/>
      <c r="P149" s="34"/>
      <c r="Q149" s="34"/>
      <c r="R149" s="34"/>
      <c r="S149" s="34"/>
      <c r="T149" s="34"/>
      <c r="U149" s="34"/>
      <c r="V149" s="34"/>
      <c r="W149" s="34"/>
      <c r="X149" s="34"/>
      <c r="Y149" s="34"/>
      <c r="Z149" s="34"/>
      <c r="AA149" s="34"/>
      <c r="AB149" s="34"/>
    </row>
    <row r="150" spans="1:28" ht="15.75" customHeight="1" x14ac:dyDescent="0.2">
      <c r="A150" s="34"/>
      <c r="B150" s="39"/>
      <c r="C150" s="39"/>
      <c r="D150" s="19"/>
      <c r="E150" s="41"/>
      <c r="F150" s="34"/>
      <c r="G150" s="34"/>
      <c r="H150" s="39"/>
      <c r="I150" s="34"/>
      <c r="J150" s="34"/>
      <c r="K150" s="34"/>
      <c r="L150" s="34"/>
      <c r="M150" s="34"/>
      <c r="N150" s="34"/>
      <c r="O150" s="34"/>
      <c r="P150" s="34"/>
      <c r="Q150" s="34"/>
      <c r="R150" s="34"/>
      <c r="S150" s="34"/>
      <c r="T150" s="34"/>
      <c r="U150" s="34"/>
      <c r="V150" s="34"/>
      <c r="W150" s="34"/>
      <c r="X150" s="34"/>
      <c r="Y150" s="34"/>
      <c r="Z150" s="34"/>
      <c r="AA150" s="34"/>
      <c r="AB150" s="34"/>
    </row>
    <row r="151" spans="1:28" ht="15.75" customHeight="1" x14ac:dyDescent="0.2">
      <c r="A151" s="34"/>
      <c r="B151" s="39"/>
      <c r="C151" s="39"/>
      <c r="D151" s="19"/>
      <c r="E151" s="41"/>
      <c r="F151" s="34"/>
      <c r="G151" s="34"/>
      <c r="H151" s="39"/>
      <c r="I151" s="34"/>
      <c r="J151" s="34"/>
      <c r="K151" s="34"/>
      <c r="L151" s="34"/>
      <c r="M151" s="34"/>
      <c r="N151" s="34"/>
      <c r="O151" s="34"/>
      <c r="P151" s="34"/>
      <c r="Q151" s="34"/>
      <c r="R151" s="34"/>
      <c r="S151" s="34"/>
      <c r="T151" s="34"/>
      <c r="U151" s="34"/>
      <c r="V151" s="34"/>
      <c r="W151" s="34"/>
      <c r="X151" s="34"/>
      <c r="Y151" s="34"/>
      <c r="Z151" s="34"/>
      <c r="AA151" s="34"/>
      <c r="AB151" s="34"/>
    </row>
    <row r="152" spans="1:28" ht="15.75" customHeight="1" x14ac:dyDescent="0.2">
      <c r="A152" s="34"/>
      <c r="B152" s="39"/>
      <c r="C152" s="39"/>
      <c r="D152" s="19"/>
      <c r="E152" s="41"/>
      <c r="F152" s="34"/>
      <c r="G152" s="34"/>
      <c r="H152" s="39"/>
      <c r="I152" s="34"/>
      <c r="J152" s="34"/>
      <c r="K152" s="34"/>
      <c r="L152" s="34"/>
      <c r="M152" s="34"/>
      <c r="N152" s="34"/>
      <c r="O152" s="34"/>
      <c r="P152" s="34"/>
      <c r="Q152" s="34"/>
      <c r="R152" s="34"/>
      <c r="S152" s="34"/>
      <c r="T152" s="34"/>
      <c r="U152" s="34"/>
      <c r="V152" s="34"/>
      <c r="W152" s="34"/>
      <c r="X152" s="34"/>
      <c r="Y152" s="34"/>
      <c r="Z152" s="34"/>
      <c r="AA152" s="34"/>
      <c r="AB152" s="34"/>
    </row>
    <row r="153" spans="1:28" ht="15.75" customHeight="1" x14ac:dyDescent="0.2">
      <c r="A153" s="34"/>
      <c r="B153" s="39"/>
      <c r="C153" s="39"/>
      <c r="D153" s="19"/>
      <c r="E153" s="41"/>
      <c r="F153" s="34"/>
      <c r="G153" s="34"/>
      <c r="H153" s="39"/>
      <c r="I153" s="34"/>
      <c r="J153" s="34"/>
      <c r="K153" s="34"/>
      <c r="L153" s="34"/>
      <c r="M153" s="34"/>
      <c r="N153" s="34"/>
      <c r="O153" s="34"/>
      <c r="P153" s="34"/>
      <c r="Q153" s="34"/>
      <c r="R153" s="34"/>
      <c r="S153" s="34"/>
      <c r="T153" s="34"/>
      <c r="U153" s="34"/>
      <c r="V153" s="34"/>
      <c r="W153" s="34"/>
      <c r="X153" s="34"/>
      <c r="Y153" s="34"/>
      <c r="Z153" s="34"/>
      <c r="AA153" s="34"/>
      <c r="AB153" s="34"/>
    </row>
    <row r="154" spans="1:28" ht="15.75" customHeight="1" x14ac:dyDescent="0.2">
      <c r="A154" s="34"/>
      <c r="B154" s="39"/>
      <c r="C154" s="39"/>
      <c r="D154" s="19"/>
      <c r="E154" s="41"/>
      <c r="F154" s="34"/>
      <c r="G154" s="34"/>
      <c r="H154" s="39"/>
      <c r="I154" s="34"/>
      <c r="J154" s="34"/>
      <c r="K154" s="34"/>
      <c r="L154" s="34"/>
      <c r="M154" s="34"/>
      <c r="N154" s="34"/>
      <c r="O154" s="34"/>
      <c r="P154" s="34"/>
      <c r="Q154" s="34"/>
      <c r="R154" s="34"/>
      <c r="S154" s="34"/>
      <c r="T154" s="34"/>
      <c r="U154" s="34"/>
      <c r="V154" s="34"/>
      <c r="W154" s="34"/>
      <c r="X154" s="34"/>
      <c r="Y154" s="34"/>
      <c r="Z154" s="34"/>
      <c r="AA154" s="34"/>
      <c r="AB154" s="34"/>
    </row>
    <row r="155" spans="1:28" ht="15.75" customHeight="1" x14ac:dyDescent="0.2">
      <c r="A155" s="34"/>
      <c r="B155" s="39"/>
      <c r="C155" s="39"/>
      <c r="D155" s="19"/>
      <c r="E155" s="41"/>
      <c r="F155" s="34"/>
      <c r="G155" s="34"/>
      <c r="H155" s="39"/>
      <c r="I155" s="34"/>
      <c r="J155" s="34"/>
      <c r="K155" s="34"/>
      <c r="L155" s="34"/>
      <c r="M155" s="34"/>
      <c r="N155" s="34"/>
      <c r="O155" s="34"/>
      <c r="P155" s="34"/>
      <c r="Q155" s="34"/>
      <c r="R155" s="34"/>
      <c r="S155" s="34"/>
      <c r="T155" s="34"/>
      <c r="U155" s="34"/>
      <c r="V155" s="34"/>
      <c r="W155" s="34"/>
      <c r="X155" s="34"/>
      <c r="Y155" s="34"/>
      <c r="Z155" s="34"/>
      <c r="AA155" s="34"/>
      <c r="AB155" s="34"/>
    </row>
    <row r="156" spans="1:28" ht="15.75" customHeight="1" x14ac:dyDescent="0.2">
      <c r="A156" s="34"/>
      <c r="B156" s="39"/>
      <c r="C156" s="39"/>
      <c r="D156" s="19"/>
      <c r="E156" s="41"/>
      <c r="F156" s="34"/>
      <c r="G156" s="34"/>
      <c r="H156" s="39"/>
      <c r="I156" s="34"/>
      <c r="J156" s="34"/>
      <c r="K156" s="34"/>
      <c r="L156" s="34"/>
      <c r="M156" s="34"/>
      <c r="N156" s="34"/>
      <c r="O156" s="34"/>
      <c r="P156" s="34"/>
      <c r="Q156" s="34"/>
      <c r="R156" s="34"/>
      <c r="S156" s="34"/>
      <c r="T156" s="34"/>
      <c r="U156" s="34"/>
      <c r="V156" s="34"/>
      <c r="W156" s="34"/>
      <c r="X156" s="34"/>
      <c r="Y156" s="34"/>
      <c r="Z156" s="34"/>
      <c r="AA156" s="34"/>
      <c r="AB156" s="34"/>
    </row>
    <row r="157" spans="1:28" ht="15.75" customHeight="1" x14ac:dyDescent="0.2">
      <c r="A157" s="34"/>
      <c r="B157" s="39"/>
      <c r="C157" s="39"/>
      <c r="D157" s="19"/>
      <c r="E157" s="41"/>
      <c r="F157" s="34"/>
      <c r="G157" s="34"/>
      <c r="H157" s="39"/>
      <c r="I157" s="34"/>
      <c r="J157" s="34"/>
      <c r="K157" s="34"/>
      <c r="L157" s="34"/>
      <c r="M157" s="34"/>
      <c r="N157" s="34"/>
      <c r="O157" s="34"/>
      <c r="P157" s="34"/>
      <c r="Q157" s="34"/>
      <c r="R157" s="34"/>
      <c r="S157" s="34"/>
      <c r="T157" s="34"/>
      <c r="U157" s="34"/>
      <c r="V157" s="34"/>
      <c r="W157" s="34"/>
      <c r="X157" s="34"/>
      <c r="Y157" s="34"/>
      <c r="Z157" s="34"/>
      <c r="AA157" s="34"/>
      <c r="AB157" s="34"/>
    </row>
    <row r="158" spans="1:28" ht="15.75" customHeight="1" x14ac:dyDescent="0.2">
      <c r="A158" s="34"/>
      <c r="B158" s="39"/>
      <c r="C158" s="39"/>
      <c r="D158" s="19"/>
      <c r="E158" s="41"/>
      <c r="F158" s="34"/>
      <c r="G158" s="34"/>
      <c r="H158" s="39"/>
      <c r="I158" s="34"/>
      <c r="J158" s="34"/>
      <c r="K158" s="34"/>
      <c r="L158" s="34"/>
      <c r="M158" s="34"/>
      <c r="N158" s="34"/>
      <c r="O158" s="34"/>
      <c r="P158" s="34"/>
      <c r="Q158" s="34"/>
      <c r="R158" s="34"/>
      <c r="S158" s="34"/>
      <c r="T158" s="34"/>
      <c r="U158" s="34"/>
      <c r="V158" s="34"/>
      <c r="W158" s="34"/>
      <c r="X158" s="34"/>
      <c r="Y158" s="34"/>
      <c r="Z158" s="34"/>
      <c r="AA158" s="34"/>
      <c r="AB158" s="34"/>
    </row>
    <row r="159" spans="1:28" ht="15.75" customHeight="1" x14ac:dyDescent="0.2">
      <c r="A159" s="34"/>
      <c r="B159" s="39"/>
      <c r="C159" s="39"/>
      <c r="D159" s="19"/>
      <c r="E159" s="41"/>
      <c r="F159" s="34"/>
      <c r="G159" s="34"/>
      <c r="H159" s="39"/>
      <c r="I159" s="34"/>
      <c r="J159" s="34"/>
      <c r="K159" s="34"/>
      <c r="L159" s="34"/>
      <c r="M159" s="34"/>
      <c r="N159" s="34"/>
      <c r="O159" s="34"/>
      <c r="P159" s="34"/>
      <c r="Q159" s="34"/>
      <c r="R159" s="34"/>
      <c r="S159" s="34"/>
      <c r="T159" s="34"/>
      <c r="U159" s="34"/>
      <c r="V159" s="34"/>
      <c r="W159" s="34"/>
      <c r="X159" s="34"/>
      <c r="Y159" s="34"/>
      <c r="Z159" s="34"/>
      <c r="AA159" s="34"/>
      <c r="AB159" s="34"/>
    </row>
    <row r="160" spans="1:28" ht="15.75" customHeight="1" x14ac:dyDescent="0.2">
      <c r="A160" s="34"/>
      <c r="B160" s="39"/>
      <c r="C160" s="39"/>
      <c r="D160" s="19"/>
      <c r="E160" s="41"/>
      <c r="F160" s="34"/>
      <c r="G160" s="34"/>
      <c r="H160" s="39"/>
      <c r="I160" s="34"/>
      <c r="J160" s="34"/>
      <c r="K160" s="34"/>
      <c r="L160" s="34"/>
      <c r="M160" s="34"/>
      <c r="N160" s="34"/>
      <c r="O160" s="34"/>
      <c r="P160" s="34"/>
      <c r="Q160" s="34"/>
      <c r="R160" s="34"/>
      <c r="S160" s="34"/>
      <c r="T160" s="34"/>
      <c r="U160" s="34"/>
      <c r="V160" s="34"/>
      <c r="W160" s="34"/>
      <c r="X160" s="34"/>
      <c r="Y160" s="34"/>
      <c r="Z160" s="34"/>
      <c r="AA160" s="34"/>
      <c r="AB160" s="34"/>
    </row>
    <row r="161" spans="1:28" ht="15.75" customHeight="1" x14ac:dyDescent="0.2">
      <c r="A161" s="34"/>
      <c r="B161" s="39"/>
      <c r="C161" s="39"/>
      <c r="D161" s="19"/>
      <c r="E161" s="41"/>
      <c r="F161" s="34"/>
      <c r="G161" s="34"/>
      <c r="H161" s="39"/>
      <c r="I161" s="34"/>
      <c r="J161" s="34"/>
      <c r="K161" s="34"/>
      <c r="L161" s="34"/>
      <c r="M161" s="34"/>
      <c r="N161" s="34"/>
      <c r="O161" s="34"/>
      <c r="P161" s="34"/>
      <c r="Q161" s="34"/>
      <c r="R161" s="34"/>
      <c r="S161" s="34"/>
      <c r="T161" s="34"/>
      <c r="U161" s="34"/>
      <c r="V161" s="34"/>
      <c r="W161" s="34"/>
      <c r="X161" s="34"/>
      <c r="Y161" s="34"/>
      <c r="Z161" s="34"/>
      <c r="AA161" s="34"/>
      <c r="AB161" s="34"/>
    </row>
    <row r="162" spans="1:28" ht="15.75" customHeight="1" x14ac:dyDescent="0.2">
      <c r="A162" s="34"/>
      <c r="B162" s="39"/>
      <c r="C162" s="39"/>
      <c r="D162" s="19"/>
      <c r="E162" s="41"/>
      <c r="F162" s="34"/>
      <c r="G162" s="34"/>
      <c r="H162" s="39"/>
      <c r="I162" s="34"/>
      <c r="J162" s="34"/>
      <c r="K162" s="34"/>
      <c r="L162" s="34"/>
      <c r="M162" s="34"/>
      <c r="N162" s="34"/>
      <c r="O162" s="34"/>
      <c r="P162" s="34"/>
      <c r="Q162" s="34"/>
      <c r="R162" s="34"/>
      <c r="S162" s="34"/>
      <c r="T162" s="34"/>
      <c r="U162" s="34"/>
      <c r="V162" s="34"/>
      <c r="W162" s="34"/>
      <c r="X162" s="34"/>
      <c r="Y162" s="34"/>
      <c r="Z162" s="34"/>
      <c r="AA162" s="34"/>
      <c r="AB162" s="34"/>
    </row>
    <row r="163" spans="1:28" ht="15.75" customHeight="1" x14ac:dyDescent="0.2">
      <c r="A163" s="34"/>
      <c r="B163" s="39"/>
      <c r="C163" s="39"/>
      <c r="D163" s="19"/>
      <c r="E163" s="41"/>
      <c r="F163" s="34"/>
      <c r="G163" s="34"/>
      <c r="H163" s="39"/>
      <c r="I163" s="34"/>
      <c r="J163" s="34"/>
      <c r="K163" s="34"/>
      <c r="L163" s="34"/>
      <c r="M163" s="34"/>
      <c r="N163" s="34"/>
      <c r="O163" s="34"/>
      <c r="P163" s="34"/>
      <c r="Q163" s="34"/>
      <c r="R163" s="34"/>
      <c r="S163" s="34"/>
      <c r="T163" s="34"/>
      <c r="U163" s="34"/>
      <c r="V163" s="34"/>
      <c r="W163" s="34"/>
      <c r="X163" s="34"/>
      <c r="Y163" s="34"/>
      <c r="Z163" s="34"/>
      <c r="AA163" s="34"/>
      <c r="AB163" s="34"/>
    </row>
    <row r="164" spans="1:28" ht="15.75" customHeight="1" x14ac:dyDescent="0.2">
      <c r="A164" s="34"/>
      <c r="B164" s="39"/>
      <c r="C164" s="39"/>
      <c r="D164" s="19"/>
      <c r="E164" s="41"/>
      <c r="F164" s="34"/>
      <c r="G164" s="34"/>
      <c r="H164" s="39"/>
      <c r="I164" s="34"/>
      <c r="J164" s="34"/>
      <c r="K164" s="34"/>
      <c r="L164" s="34"/>
      <c r="M164" s="34"/>
      <c r="N164" s="34"/>
      <c r="O164" s="34"/>
      <c r="P164" s="34"/>
      <c r="Q164" s="34"/>
      <c r="R164" s="34"/>
      <c r="S164" s="34"/>
      <c r="T164" s="34"/>
      <c r="U164" s="34"/>
      <c r="V164" s="34"/>
      <c r="W164" s="34"/>
      <c r="X164" s="34"/>
      <c r="Y164" s="34"/>
      <c r="Z164" s="34"/>
      <c r="AA164" s="34"/>
      <c r="AB164" s="34"/>
    </row>
    <row r="165" spans="1:28" ht="15.75" customHeight="1" x14ac:dyDescent="0.2">
      <c r="A165" s="34"/>
      <c r="B165" s="39"/>
      <c r="C165" s="39"/>
      <c r="D165" s="19"/>
      <c r="E165" s="41"/>
      <c r="F165" s="34"/>
      <c r="G165" s="34"/>
      <c r="H165" s="39"/>
      <c r="I165" s="34"/>
      <c r="J165" s="34"/>
      <c r="K165" s="34"/>
      <c r="L165" s="34"/>
      <c r="M165" s="34"/>
      <c r="N165" s="34"/>
      <c r="O165" s="34"/>
      <c r="P165" s="34"/>
      <c r="Q165" s="34"/>
      <c r="R165" s="34"/>
      <c r="S165" s="34"/>
      <c r="T165" s="34"/>
      <c r="U165" s="34"/>
      <c r="V165" s="34"/>
      <c r="W165" s="34"/>
      <c r="X165" s="34"/>
      <c r="Y165" s="34"/>
      <c r="Z165" s="34"/>
      <c r="AA165" s="34"/>
      <c r="AB165" s="34"/>
    </row>
    <row r="166" spans="1:28" ht="15.75" customHeight="1" x14ac:dyDescent="0.2">
      <c r="A166" s="34"/>
      <c r="B166" s="39"/>
      <c r="C166" s="39"/>
      <c r="D166" s="19"/>
      <c r="E166" s="41"/>
      <c r="F166" s="34"/>
      <c r="G166" s="34"/>
      <c r="H166" s="39"/>
      <c r="I166" s="34"/>
      <c r="J166" s="34"/>
      <c r="K166" s="34"/>
      <c r="L166" s="34"/>
      <c r="M166" s="34"/>
      <c r="N166" s="34"/>
      <c r="O166" s="34"/>
      <c r="P166" s="34"/>
      <c r="Q166" s="34"/>
      <c r="R166" s="34"/>
      <c r="S166" s="34"/>
      <c r="T166" s="34"/>
      <c r="U166" s="34"/>
      <c r="V166" s="34"/>
      <c r="W166" s="34"/>
      <c r="X166" s="34"/>
      <c r="Y166" s="34"/>
      <c r="Z166" s="34"/>
      <c r="AA166" s="34"/>
      <c r="AB166" s="34"/>
    </row>
    <row r="167" spans="1:28" ht="15.75" customHeight="1" x14ac:dyDescent="0.2">
      <c r="A167" s="34"/>
      <c r="B167" s="39"/>
      <c r="C167" s="39"/>
      <c r="D167" s="19"/>
      <c r="E167" s="41"/>
      <c r="F167" s="34"/>
      <c r="G167" s="34"/>
      <c r="H167" s="39"/>
      <c r="I167" s="34"/>
      <c r="J167" s="34"/>
      <c r="K167" s="34"/>
      <c r="L167" s="34"/>
      <c r="M167" s="34"/>
      <c r="N167" s="34"/>
      <c r="O167" s="34"/>
      <c r="P167" s="34"/>
      <c r="Q167" s="34"/>
      <c r="R167" s="34"/>
      <c r="S167" s="34"/>
      <c r="T167" s="34"/>
      <c r="U167" s="34"/>
      <c r="V167" s="34"/>
      <c r="W167" s="34"/>
      <c r="X167" s="34"/>
      <c r="Y167" s="34"/>
      <c r="Z167" s="34"/>
      <c r="AA167" s="34"/>
      <c r="AB167" s="34"/>
    </row>
    <row r="168" spans="1:28" ht="15.75" customHeight="1" x14ac:dyDescent="0.2">
      <c r="A168" s="34"/>
      <c r="B168" s="39"/>
      <c r="C168" s="39"/>
      <c r="D168" s="19"/>
      <c r="E168" s="41"/>
      <c r="F168" s="34"/>
      <c r="G168" s="34"/>
      <c r="H168" s="39"/>
      <c r="I168" s="34"/>
      <c r="J168" s="34"/>
      <c r="K168" s="34"/>
      <c r="L168" s="34"/>
      <c r="M168" s="34"/>
      <c r="N168" s="34"/>
      <c r="O168" s="34"/>
      <c r="P168" s="34"/>
      <c r="Q168" s="34"/>
      <c r="R168" s="34"/>
      <c r="S168" s="34"/>
      <c r="T168" s="34"/>
      <c r="U168" s="34"/>
      <c r="V168" s="34"/>
      <c r="W168" s="34"/>
      <c r="X168" s="34"/>
      <c r="Y168" s="34"/>
      <c r="Z168" s="34"/>
      <c r="AA168" s="34"/>
      <c r="AB168" s="34"/>
    </row>
    <row r="169" spans="1:28" ht="15.75" customHeight="1" x14ac:dyDescent="0.2">
      <c r="A169" s="34"/>
      <c r="B169" s="39"/>
      <c r="C169" s="39"/>
      <c r="D169" s="19"/>
      <c r="E169" s="41"/>
      <c r="F169" s="34"/>
      <c r="G169" s="34"/>
      <c r="H169" s="39"/>
      <c r="I169" s="34"/>
      <c r="J169" s="34"/>
      <c r="K169" s="34"/>
      <c r="L169" s="34"/>
      <c r="M169" s="34"/>
      <c r="N169" s="34"/>
      <c r="O169" s="34"/>
      <c r="P169" s="34"/>
      <c r="Q169" s="34"/>
      <c r="R169" s="34"/>
      <c r="S169" s="34"/>
      <c r="T169" s="34"/>
      <c r="U169" s="34"/>
      <c r="V169" s="34"/>
      <c r="W169" s="34"/>
      <c r="X169" s="34"/>
      <c r="Y169" s="34"/>
      <c r="Z169" s="34"/>
      <c r="AA169" s="34"/>
      <c r="AB169" s="34"/>
    </row>
    <row r="170" spans="1:28" ht="15.75" customHeight="1" x14ac:dyDescent="0.2">
      <c r="A170" s="34"/>
      <c r="B170" s="39"/>
      <c r="C170" s="39"/>
      <c r="D170" s="19"/>
      <c r="E170" s="41"/>
      <c r="F170" s="34"/>
      <c r="G170" s="34"/>
      <c r="H170" s="39"/>
      <c r="I170" s="34"/>
      <c r="J170" s="34"/>
      <c r="K170" s="34"/>
      <c r="L170" s="34"/>
      <c r="M170" s="34"/>
      <c r="N170" s="34"/>
      <c r="O170" s="34"/>
      <c r="P170" s="34"/>
      <c r="Q170" s="34"/>
      <c r="R170" s="34"/>
      <c r="S170" s="34"/>
      <c r="T170" s="34"/>
      <c r="U170" s="34"/>
      <c r="V170" s="34"/>
      <c r="W170" s="34"/>
      <c r="X170" s="34"/>
      <c r="Y170" s="34"/>
      <c r="Z170" s="34"/>
      <c r="AA170" s="34"/>
      <c r="AB170" s="34"/>
    </row>
    <row r="171" spans="1:28" ht="15.75" customHeight="1" x14ac:dyDescent="0.2">
      <c r="A171" s="34"/>
      <c r="B171" s="39"/>
      <c r="C171" s="39"/>
      <c r="D171" s="19"/>
      <c r="E171" s="41"/>
      <c r="F171" s="34"/>
      <c r="G171" s="34"/>
      <c r="H171" s="39"/>
      <c r="I171" s="34"/>
      <c r="J171" s="34"/>
      <c r="K171" s="34"/>
      <c r="L171" s="34"/>
      <c r="M171" s="34"/>
      <c r="N171" s="34"/>
      <c r="O171" s="34"/>
      <c r="P171" s="34"/>
      <c r="Q171" s="34"/>
      <c r="R171" s="34"/>
      <c r="S171" s="34"/>
      <c r="T171" s="34"/>
      <c r="U171" s="34"/>
      <c r="V171" s="34"/>
      <c r="W171" s="34"/>
      <c r="X171" s="34"/>
      <c r="Y171" s="34"/>
      <c r="Z171" s="34"/>
      <c r="AA171" s="34"/>
      <c r="AB171" s="34"/>
    </row>
    <row r="172" spans="1:28" ht="15.75" customHeight="1" x14ac:dyDescent="0.2">
      <c r="A172" s="34"/>
      <c r="B172" s="39"/>
      <c r="C172" s="39"/>
      <c r="D172" s="19"/>
      <c r="E172" s="41"/>
      <c r="F172" s="34"/>
      <c r="G172" s="34"/>
      <c r="H172" s="39"/>
      <c r="I172" s="34"/>
      <c r="J172" s="34"/>
      <c r="K172" s="34"/>
      <c r="L172" s="34"/>
      <c r="M172" s="34"/>
      <c r="N172" s="34"/>
      <c r="O172" s="34"/>
      <c r="P172" s="34"/>
      <c r="Q172" s="34"/>
      <c r="R172" s="34"/>
      <c r="S172" s="34"/>
      <c r="T172" s="34"/>
      <c r="U172" s="34"/>
      <c r="V172" s="34"/>
      <c r="W172" s="34"/>
      <c r="X172" s="34"/>
      <c r="Y172" s="34"/>
      <c r="Z172" s="34"/>
      <c r="AA172" s="34"/>
      <c r="AB172" s="34"/>
    </row>
    <row r="173" spans="1:28" ht="15.75" customHeight="1" x14ac:dyDescent="0.2">
      <c r="A173" s="34"/>
      <c r="B173" s="39"/>
      <c r="C173" s="39"/>
      <c r="D173" s="19"/>
      <c r="E173" s="41"/>
      <c r="F173" s="34"/>
      <c r="G173" s="34"/>
      <c r="H173" s="39"/>
      <c r="I173" s="34"/>
      <c r="J173" s="34"/>
      <c r="K173" s="34"/>
      <c r="L173" s="34"/>
      <c r="M173" s="34"/>
      <c r="N173" s="34"/>
      <c r="O173" s="34"/>
      <c r="P173" s="34"/>
      <c r="Q173" s="34"/>
      <c r="R173" s="34"/>
      <c r="S173" s="34"/>
      <c r="T173" s="34"/>
      <c r="U173" s="34"/>
      <c r="V173" s="34"/>
      <c r="W173" s="34"/>
      <c r="X173" s="34"/>
      <c r="Y173" s="34"/>
      <c r="Z173" s="34"/>
      <c r="AA173" s="34"/>
      <c r="AB173" s="34"/>
    </row>
    <row r="174" spans="1:28" ht="15.75" customHeight="1" x14ac:dyDescent="0.2">
      <c r="A174" s="34"/>
      <c r="B174" s="39"/>
      <c r="C174" s="39"/>
      <c r="D174" s="19"/>
      <c r="E174" s="41"/>
      <c r="F174" s="34"/>
      <c r="G174" s="34"/>
      <c r="H174" s="39"/>
      <c r="I174" s="34"/>
      <c r="J174" s="34"/>
      <c r="K174" s="34"/>
      <c r="L174" s="34"/>
      <c r="M174" s="34"/>
      <c r="N174" s="34"/>
      <c r="O174" s="34"/>
      <c r="P174" s="34"/>
      <c r="Q174" s="34"/>
      <c r="R174" s="34"/>
      <c r="S174" s="34"/>
      <c r="T174" s="34"/>
      <c r="U174" s="34"/>
      <c r="V174" s="34"/>
      <c r="W174" s="34"/>
      <c r="X174" s="34"/>
      <c r="Y174" s="34"/>
      <c r="Z174" s="34"/>
      <c r="AA174" s="34"/>
      <c r="AB174" s="34"/>
    </row>
    <row r="175" spans="1:28" ht="15.75" customHeight="1" x14ac:dyDescent="0.2">
      <c r="A175" s="34"/>
      <c r="B175" s="39"/>
      <c r="C175" s="39"/>
      <c r="D175" s="19"/>
      <c r="E175" s="41"/>
      <c r="F175" s="34"/>
      <c r="G175" s="34"/>
      <c r="H175" s="39"/>
      <c r="I175" s="34"/>
      <c r="J175" s="34"/>
      <c r="K175" s="34"/>
      <c r="L175" s="34"/>
      <c r="M175" s="34"/>
      <c r="N175" s="34"/>
      <c r="O175" s="34"/>
      <c r="P175" s="34"/>
      <c r="Q175" s="34"/>
      <c r="R175" s="34"/>
      <c r="S175" s="34"/>
      <c r="T175" s="34"/>
      <c r="U175" s="34"/>
      <c r="V175" s="34"/>
      <c r="W175" s="34"/>
      <c r="X175" s="34"/>
      <c r="Y175" s="34"/>
      <c r="Z175" s="34"/>
      <c r="AA175" s="34"/>
      <c r="AB175" s="34"/>
    </row>
    <row r="176" spans="1:28" ht="15.75" customHeight="1" x14ac:dyDescent="0.2">
      <c r="A176" s="34"/>
      <c r="B176" s="39"/>
      <c r="C176" s="39"/>
      <c r="D176" s="19"/>
      <c r="E176" s="41"/>
      <c r="F176" s="34"/>
      <c r="G176" s="34"/>
      <c r="H176" s="39"/>
      <c r="I176" s="34"/>
      <c r="J176" s="34"/>
      <c r="K176" s="34"/>
      <c r="L176" s="34"/>
      <c r="M176" s="34"/>
      <c r="N176" s="34"/>
      <c r="O176" s="34"/>
      <c r="P176" s="34"/>
      <c r="Q176" s="34"/>
      <c r="R176" s="34"/>
      <c r="S176" s="34"/>
      <c r="T176" s="34"/>
      <c r="U176" s="34"/>
      <c r="V176" s="34"/>
      <c r="W176" s="34"/>
      <c r="X176" s="34"/>
      <c r="Y176" s="34"/>
      <c r="Z176" s="34"/>
      <c r="AA176" s="34"/>
      <c r="AB176" s="34"/>
    </row>
    <row r="177" spans="1:28" ht="15.75" customHeight="1" x14ac:dyDescent="0.2">
      <c r="A177" s="34"/>
      <c r="B177" s="39"/>
      <c r="C177" s="39"/>
      <c r="D177" s="19"/>
      <c r="E177" s="41"/>
      <c r="F177" s="34"/>
      <c r="G177" s="34"/>
      <c r="H177" s="39"/>
      <c r="I177" s="34"/>
      <c r="J177" s="34"/>
      <c r="K177" s="34"/>
      <c r="L177" s="34"/>
      <c r="M177" s="34"/>
      <c r="N177" s="34"/>
      <c r="O177" s="34"/>
      <c r="P177" s="34"/>
      <c r="Q177" s="34"/>
      <c r="R177" s="34"/>
      <c r="S177" s="34"/>
      <c r="T177" s="34"/>
      <c r="U177" s="34"/>
      <c r="V177" s="34"/>
      <c r="W177" s="34"/>
      <c r="X177" s="34"/>
      <c r="Y177" s="34"/>
      <c r="Z177" s="34"/>
      <c r="AA177" s="34"/>
      <c r="AB177" s="34"/>
    </row>
    <row r="178" spans="1:28" ht="15.75" customHeight="1" x14ac:dyDescent="0.2">
      <c r="A178" s="34"/>
      <c r="B178" s="39"/>
      <c r="C178" s="39"/>
      <c r="D178" s="19"/>
      <c r="E178" s="41"/>
      <c r="F178" s="34"/>
      <c r="G178" s="34"/>
      <c r="H178" s="39"/>
      <c r="I178" s="34"/>
      <c r="J178" s="34"/>
      <c r="K178" s="34"/>
      <c r="L178" s="34"/>
      <c r="M178" s="34"/>
      <c r="N178" s="34"/>
      <c r="O178" s="34"/>
      <c r="P178" s="34"/>
      <c r="Q178" s="34"/>
      <c r="R178" s="34"/>
      <c r="S178" s="34"/>
      <c r="T178" s="34"/>
      <c r="U178" s="34"/>
      <c r="V178" s="34"/>
      <c r="W178" s="34"/>
      <c r="X178" s="34"/>
      <c r="Y178" s="34"/>
      <c r="Z178" s="34"/>
      <c r="AA178" s="34"/>
      <c r="AB178" s="34"/>
    </row>
    <row r="179" spans="1:28" ht="15.75" customHeight="1" x14ac:dyDescent="0.2">
      <c r="A179" s="34"/>
      <c r="B179" s="39"/>
      <c r="C179" s="39"/>
      <c r="D179" s="19"/>
      <c r="E179" s="41"/>
      <c r="F179" s="34"/>
      <c r="G179" s="34"/>
      <c r="H179" s="39"/>
      <c r="I179" s="34"/>
      <c r="J179" s="34"/>
      <c r="K179" s="34"/>
      <c r="L179" s="34"/>
      <c r="M179" s="34"/>
      <c r="N179" s="34"/>
      <c r="O179" s="34"/>
      <c r="P179" s="34"/>
      <c r="Q179" s="34"/>
      <c r="R179" s="34"/>
      <c r="S179" s="34"/>
      <c r="T179" s="34"/>
      <c r="U179" s="34"/>
      <c r="V179" s="34"/>
      <c r="W179" s="34"/>
      <c r="X179" s="34"/>
      <c r="Y179" s="34"/>
      <c r="Z179" s="34"/>
      <c r="AA179" s="34"/>
      <c r="AB179" s="34"/>
    </row>
    <row r="180" spans="1:28" ht="15.75" customHeight="1" x14ac:dyDescent="0.2">
      <c r="A180" s="34"/>
      <c r="B180" s="39"/>
      <c r="C180" s="39"/>
      <c r="D180" s="19"/>
      <c r="E180" s="41"/>
      <c r="F180" s="34"/>
      <c r="G180" s="34"/>
      <c r="H180" s="39"/>
      <c r="I180" s="34"/>
      <c r="J180" s="34"/>
      <c r="K180" s="34"/>
      <c r="L180" s="34"/>
      <c r="M180" s="34"/>
      <c r="N180" s="34"/>
      <c r="O180" s="34"/>
      <c r="P180" s="34"/>
      <c r="Q180" s="34"/>
      <c r="R180" s="34"/>
      <c r="S180" s="34"/>
      <c r="T180" s="34"/>
      <c r="U180" s="34"/>
      <c r="V180" s="34"/>
      <c r="W180" s="34"/>
      <c r="X180" s="34"/>
      <c r="Y180" s="34"/>
      <c r="Z180" s="34"/>
      <c r="AA180" s="34"/>
      <c r="AB180" s="34"/>
    </row>
    <row r="181" spans="1:28" ht="15.75" customHeight="1" x14ac:dyDescent="0.2">
      <c r="A181" s="34"/>
      <c r="B181" s="39"/>
      <c r="C181" s="39"/>
      <c r="D181" s="19"/>
      <c r="E181" s="41"/>
      <c r="F181" s="34"/>
      <c r="G181" s="34"/>
      <c r="H181" s="39"/>
      <c r="I181" s="34"/>
      <c r="J181" s="34"/>
      <c r="K181" s="34"/>
      <c r="L181" s="34"/>
      <c r="M181" s="34"/>
      <c r="N181" s="34"/>
      <c r="O181" s="34"/>
      <c r="P181" s="34"/>
      <c r="Q181" s="34"/>
      <c r="R181" s="34"/>
      <c r="S181" s="34"/>
      <c r="T181" s="34"/>
      <c r="U181" s="34"/>
      <c r="V181" s="34"/>
      <c r="W181" s="34"/>
      <c r="X181" s="34"/>
      <c r="Y181" s="34"/>
      <c r="Z181" s="34"/>
      <c r="AA181" s="34"/>
      <c r="AB181" s="34"/>
    </row>
    <row r="182" spans="1:28" ht="15.75" customHeight="1" x14ac:dyDescent="0.2">
      <c r="A182" s="34"/>
      <c r="B182" s="39"/>
      <c r="C182" s="39"/>
      <c r="D182" s="19"/>
      <c r="E182" s="41"/>
      <c r="F182" s="34"/>
      <c r="G182" s="34"/>
      <c r="H182" s="39"/>
      <c r="I182" s="34"/>
      <c r="J182" s="34"/>
      <c r="K182" s="34"/>
      <c r="L182" s="34"/>
      <c r="M182" s="34"/>
      <c r="N182" s="34"/>
      <c r="O182" s="34"/>
      <c r="P182" s="34"/>
      <c r="Q182" s="34"/>
      <c r="R182" s="34"/>
      <c r="S182" s="34"/>
      <c r="T182" s="34"/>
      <c r="U182" s="34"/>
      <c r="V182" s="34"/>
      <c r="W182" s="34"/>
      <c r="X182" s="34"/>
      <c r="Y182" s="34"/>
      <c r="Z182" s="34"/>
      <c r="AA182" s="34"/>
      <c r="AB182" s="34"/>
    </row>
    <row r="183" spans="1:28" ht="15.75" customHeight="1" x14ac:dyDescent="0.2">
      <c r="A183" s="34"/>
      <c r="B183" s="39"/>
      <c r="C183" s="39"/>
      <c r="D183" s="19"/>
      <c r="E183" s="41"/>
      <c r="F183" s="34"/>
      <c r="G183" s="34"/>
      <c r="H183" s="39"/>
      <c r="I183" s="34"/>
      <c r="J183" s="34"/>
      <c r="K183" s="34"/>
      <c r="L183" s="34"/>
      <c r="M183" s="34"/>
      <c r="N183" s="34"/>
      <c r="O183" s="34"/>
      <c r="P183" s="34"/>
      <c r="Q183" s="34"/>
      <c r="R183" s="34"/>
      <c r="S183" s="34"/>
      <c r="T183" s="34"/>
      <c r="U183" s="34"/>
      <c r="V183" s="34"/>
      <c r="W183" s="34"/>
      <c r="X183" s="34"/>
      <c r="Y183" s="34"/>
      <c r="Z183" s="34"/>
      <c r="AA183" s="34"/>
      <c r="AB183" s="34"/>
    </row>
    <row r="184" spans="1:28" ht="15.75" customHeight="1" x14ac:dyDescent="0.2">
      <c r="A184" s="34"/>
      <c r="B184" s="39"/>
      <c r="C184" s="39"/>
      <c r="D184" s="19"/>
      <c r="E184" s="41"/>
      <c r="F184" s="34"/>
      <c r="G184" s="34"/>
      <c r="H184" s="39"/>
      <c r="I184" s="34"/>
      <c r="J184" s="34"/>
      <c r="K184" s="34"/>
      <c r="L184" s="34"/>
      <c r="M184" s="34"/>
      <c r="N184" s="34"/>
      <c r="O184" s="34"/>
      <c r="P184" s="34"/>
      <c r="Q184" s="34"/>
      <c r="R184" s="34"/>
      <c r="S184" s="34"/>
      <c r="T184" s="34"/>
      <c r="U184" s="34"/>
      <c r="V184" s="34"/>
      <c r="W184" s="34"/>
      <c r="X184" s="34"/>
      <c r="Y184" s="34"/>
      <c r="Z184" s="34"/>
      <c r="AA184" s="34"/>
      <c r="AB184" s="34"/>
    </row>
    <row r="185" spans="1:28" ht="15.75" customHeight="1" x14ac:dyDescent="0.2">
      <c r="A185" s="34"/>
      <c r="B185" s="39"/>
      <c r="C185" s="39"/>
      <c r="D185" s="19"/>
      <c r="E185" s="41"/>
      <c r="F185" s="34"/>
      <c r="G185" s="34"/>
      <c r="H185" s="39"/>
      <c r="I185" s="34"/>
      <c r="J185" s="34"/>
      <c r="K185" s="34"/>
      <c r="L185" s="34"/>
      <c r="M185" s="34"/>
      <c r="N185" s="34"/>
      <c r="O185" s="34"/>
      <c r="P185" s="34"/>
      <c r="Q185" s="34"/>
      <c r="R185" s="34"/>
      <c r="S185" s="34"/>
      <c r="T185" s="34"/>
      <c r="U185" s="34"/>
      <c r="V185" s="34"/>
      <c r="W185" s="34"/>
      <c r="X185" s="34"/>
      <c r="Y185" s="34"/>
      <c r="Z185" s="34"/>
      <c r="AA185" s="34"/>
      <c r="AB185" s="34"/>
    </row>
    <row r="186" spans="1:28" ht="15.75" customHeight="1" x14ac:dyDescent="0.2">
      <c r="A186" s="34"/>
      <c r="B186" s="39"/>
      <c r="C186" s="39"/>
      <c r="D186" s="19"/>
      <c r="E186" s="41"/>
      <c r="F186" s="34"/>
      <c r="G186" s="34"/>
      <c r="H186" s="39"/>
      <c r="I186" s="34"/>
      <c r="J186" s="34"/>
      <c r="K186" s="34"/>
      <c r="L186" s="34"/>
      <c r="M186" s="34"/>
      <c r="N186" s="34"/>
      <c r="O186" s="34"/>
      <c r="P186" s="34"/>
      <c r="Q186" s="34"/>
      <c r="R186" s="34"/>
      <c r="S186" s="34"/>
      <c r="T186" s="34"/>
      <c r="U186" s="34"/>
      <c r="V186" s="34"/>
      <c r="W186" s="34"/>
      <c r="X186" s="34"/>
      <c r="Y186" s="34"/>
      <c r="Z186" s="34"/>
      <c r="AA186" s="34"/>
      <c r="AB186" s="34"/>
    </row>
    <row r="187" spans="1:28" ht="15.75" customHeight="1" x14ac:dyDescent="0.2">
      <c r="A187" s="34"/>
      <c r="B187" s="39"/>
      <c r="C187" s="39"/>
      <c r="D187" s="19"/>
      <c r="E187" s="41"/>
      <c r="F187" s="34"/>
      <c r="G187" s="34"/>
      <c r="H187" s="39"/>
      <c r="I187" s="34"/>
      <c r="J187" s="34"/>
      <c r="K187" s="34"/>
      <c r="L187" s="34"/>
      <c r="M187" s="34"/>
      <c r="N187" s="34"/>
      <c r="O187" s="34"/>
      <c r="P187" s="34"/>
      <c r="Q187" s="34"/>
      <c r="R187" s="34"/>
      <c r="S187" s="34"/>
      <c r="T187" s="34"/>
      <c r="U187" s="34"/>
      <c r="V187" s="34"/>
      <c r="W187" s="34"/>
      <c r="X187" s="34"/>
      <c r="Y187" s="34"/>
      <c r="Z187" s="34"/>
      <c r="AA187" s="34"/>
      <c r="AB187" s="34"/>
    </row>
    <row r="188" spans="1:28" ht="15.75" customHeight="1" x14ac:dyDescent="0.2">
      <c r="A188" s="34"/>
      <c r="B188" s="39"/>
      <c r="C188" s="39"/>
      <c r="D188" s="19"/>
      <c r="E188" s="41"/>
      <c r="F188" s="34"/>
      <c r="G188" s="34"/>
      <c r="H188" s="39"/>
      <c r="I188" s="34"/>
      <c r="J188" s="34"/>
      <c r="K188" s="34"/>
      <c r="L188" s="34"/>
      <c r="M188" s="34"/>
      <c r="N188" s="34"/>
      <c r="O188" s="34"/>
      <c r="P188" s="34"/>
      <c r="Q188" s="34"/>
      <c r="R188" s="34"/>
      <c r="S188" s="34"/>
      <c r="T188" s="34"/>
      <c r="U188" s="34"/>
      <c r="V188" s="34"/>
      <c r="W188" s="34"/>
      <c r="X188" s="34"/>
      <c r="Y188" s="34"/>
      <c r="Z188" s="34"/>
      <c r="AA188" s="34"/>
      <c r="AB188" s="34"/>
    </row>
    <row r="189" spans="1:28" ht="15.75" customHeight="1" x14ac:dyDescent="0.2">
      <c r="A189" s="34"/>
      <c r="B189" s="39"/>
      <c r="C189" s="39"/>
      <c r="D189" s="19"/>
      <c r="E189" s="41"/>
      <c r="F189" s="34"/>
      <c r="G189" s="34"/>
      <c r="H189" s="39"/>
      <c r="I189" s="34"/>
      <c r="J189" s="34"/>
      <c r="K189" s="34"/>
      <c r="L189" s="34"/>
      <c r="M189" s="34"/>
      <c r="N189" s="34"/>
      <c r="O189" s="34"/>
      <c r="P189" s="34"/>
      <c r="Q189" s="34"/>
      <c r="R189" s="34"/>
      <c r="S189" s="34"/>
      <c r="T189" s="34"/>
      <c r="U189" s="34"/>
      <c r="V189" s="34"/>
      <c r="W189" s="34"/>
      <c r="X189" s="34"/>
      <c r="Y189" s="34"/>
      <c r="Z189" s="34"/>
      <c r="AA189" s="34"/>
      <c r="AB189" s="34"/>
    </row>
    <row r="190" spans="1:28" ht="15.75" customHeight="1" x14ac:dyDescent="0.2">
      <c r="A190" s="34"/>
      <c r="B190" s="39"/>
      <c r="C190" s="39"/>
      <c r="D190" s="19"/>
      <c r="E190" s="41"/>
      <c r="F190" s="34"/>
      <c r="G190" s="34"/>
      <c r="H190" s="39"/>
      <c r="I190" s="34"/>
      <c r="J190" s="34"/>
      <c r="K190" s="34"/>
      <c r="L190" s="34"/>
      <c r="M190" s="34"/>
      <c r="N190" s="34"/>
      <c r="O190" s="34"/>
      <c r="P190" s="34"/>
      <c r="Q190" s="34"/>
      <c r="R190" s="34"/>
      <c r="S190" s="34"/>
      <c r="T190" s="34"/>
      <c r="U190" s="34"/>
      <c r="V190" s="34"/>
      <c r="W190" s="34"/>
      <c r="X190" s="34"/>
      <c r="Y190" s="34"/>
      <c r="Z190" s="34"/>
      <c r="AA190" s="34"/>
      <c r="AB190" s="34"/>
    </row>
    <row r="191" spans="1:28" ht="15.75" customHeight="1" x14ac:dyDescent="0.2">
      <c r="A191" s="34"/>
      <c r="B191" s="39"/>
      <c r="C191" s="39"/>
      <c r="D191" s="19"/>
      <c r="E191" s="41"/>
      <c r="F191" s="34"/>
      <c r="G191" s="34"/>
      <c r="H191" s="39"/>
      <c r="I191" s="34"/>
      <c r="J191" s="34"/>
      <c r="K191" s="34"/>
      <c r="L191" s="34"/>
      <c r="M191" s="34"/>
      <c r="N191" s="34"/>
      <c r="O191" s="34"/>
      <c r="P191" s="34"/>
      <c r="Q191" s="34"/>
      <c r="R191" s="34"/>
      <c r="S191" s="34"/>
      <c r="T191" s="34"/>
      <c r="U191" s="34"/>
      <c r="V191" s="34"/>
      <c r="W191" s="34"/>
      <c r="X191" s="34"/>
      <c r="Y191" s="34"/>
      <c r="Z191" s="34"/>
      <c r="AA191" s="34"/>
      <c r="AB191" s="34"/>
    </row>
    <row r="192" spans="1:28" ht="15.75" customHeight="1" x14ac:dyDescent="0.2">
      <c r="A192" s="34"/>
      <c r="B192" s="39"/>
      <c r="C192" s="39"/>
      <c r="D192" s="19"/>
      <c r="E192" s="41"/>
      <c r="F192" s="34"/>
      <c r="G192" s="34"/>
      <c r="H192" s="39"/>
      <c r="I192" s="34"/>
      <c r="J192" s="34"/>
      <c r="K192" s="34"/>
      <c r="L192" s="34"/>
      <c r="M192" s="34"/>
      <c r="N192" s="34"/>
      <c r="O192" s="34"/>
      <c r="P192" s="34"/>
      <c r="Q192" s="34"/>
      <c r="R192" s="34"/>
      <c r="S192" s="34"/>
      <c r="T192" s="34"/>
      <c r="U192" s="34"/>
      <c r="V192" s="34"/>
      <c r="W192" s="34"/>
      <c r="X192" s="34"/>
      <c r="Y192" s="34"/>
      <c r="Z192" s="34"/>
      <c r="AA192" s="34"/>
      <c r="AB192" s="34"/>
    </row>
    <row r="193" spans="1:28" ht="15.75" customHeight="1" x14ac:dyDescent="0.2">
      <c r="A193" s="34"/>
      <c r="B193" s="39"/>
      <c r="C193" s="39"/>
      <c r="D193" s="19"/>
      <c r="E193" s="41"/>
      <c r="F193" s="34"/>
      <c r="G193" s="34"/>
      <c r="H193" s="39"/>
      <c r="I193" s="34"/>
      <c r="J193" s="34"/>
      <c r="K193" s="34"/>
      <c r="L193" s="34"/>
      <c r="M193" s="34"/>
      <c r="N193" s="34"/>
      <c r="O193" s="34"/>
      <c r="P193" s="34"/>
      <c r="Q193" s="34"/>
      <c r="R193" s="34"/>
      <c r="S193" s="34"/>
      <c r="T193" s="34"/>
      <c r="U193" s="34"/>
      <c r="V193" s="34"/>
      <c r="W193" s="34"/>
      <c r="X193" s="34"/>
      <c r="Y193" s="34"/>
      <c r="Z193" s="34"/>
      <c r="AA193" s="34"/>
      <c r="AB193" s="34"/>
    </row>
    <row r="194" spans="1:28" ht="15.75" customHeight="1" x14ac:dyDescent="0.2">
      <c r="A194" s="34"/>
      <c r="B194" s="39"/>
      <c r="C194" s="39"/>
      <c r="D194" s="19"/>
      <c r="E194" s="41"/>
      <c r="F194" s="34"/>
      <c r="G194" s="34"/>
      <c r="H194" s="39"/>
      <c r="I194" s="34"/>
      <c r="J194" s="34"/>
      <c r="K194" s="34"/>
      <c r="L194" s="34"/>
      <c r="M194" s="34"/>
      <c r="N194" s="34"/>
      <c r="O194" s="34"/>
      <c r="P194" s="34"/>
      <c r="Q194" s="34"/>
      <c r="R194" s="34"/>
      <c r="S194" s="34"/>
      <c r="T194" s="34"/>
      <c r="U194" s="34"/>
      <c r="V194" s="34"/>
      <c r="W194" s="34"/>
      <c r="X194" s="34"/>
      <c r="Y194" s="34"/>
      <c r="Z194" s="34"/>
      <c r="AA194" s="34"/>
      <c r="AB194" s="34"/>
    </row>
    <row r="195" spans="1:28" ht="15.75" customHeight="1" x14ac:dyDescent="0.2">
      <c r="A195" s="34"/>
      <c r="B195" s="39"/>
      <c r="C195" s="39"/>
      <c r="D195" s="19"/>
      <c r="E195" s="41"/>
      <c r="F195" s="34"/>
      <c r="G195" s="34"/>
      <c r="H195" s="39"/>
      <c r="I195" s="34"/>
      <c r="J195" s="34"/>
      <c r="K195" s="34"/>
      <c r="L195" s="34"/>
      <c r="M195" s="34"/>
      <c r="N195" s="34"/>
      <c r="O195" s="34"/>
      <c r="P195" s="34"/>
      <c r="Q195" s="34"/>
      <c r="R195" s="34"/>
      <c r="S195" s="34"/>
      <c r="T195" s="34"/>
      <c r="U195" s="34"/>
      <c r="V195" s="34"/>
      <c r="W195" s="34"/>
      <c r="X195" s="34"/>
      <c r="Y195" s="34"/>
      <c r="Z195" s="34"/>
      <c r="AA195" s="34"/>
      <c r="AB195" s="34"/>
    </row>
    <row r="196" spans="1:28" ht="15.75" customHeight="1" x14ac:dyDescent="0.2">
      <c r="A196" s="34"/>
      <c r="B196" s="39"/>
      <c r="C196" s="39"/>
      <c r="D196" s="19"/>
      <c r="E196" s="41"/>
      <c r="F196" s="34"/>
      <c r="G196" s="34"/>
      <c r="H196" s="39"/>
      <c r="I196" s="34"/>
      <c r="J196" s="34"/>
      <c r="K196" s="34"/>
      <c r="L196" s="34"/>
      <c r="M196" s="34"/>
      <c r="N196" s="34"/>
      <c r="O196" s="34"/>
      <c r="P196" s="34"/>
      <c r="Q196" s="34"/>
      <c r="R196" s="34"/>
      <c r="S196" s="34"/>
      <c r="T196" s="34"/>
      <c r="U196" s="34"/>
      <c r="V196" s="34"/>
      <c r="W196" s="34"/>
      <c r="X196" s="34"/>
      <c r="Y196" s="34"/>
      <c r="Z196" s="34"/>
      <c r="AA196" s="34"/>
      <c r="AB196" s="34"/>
    </row>
    <row r="197" spans="1:28" ht="15.75" customHeight="1" x14ac:dyDescent="0.2">
      <c r="A197" s="34"/>
      <c r="B197" s="39"/>
      <c r="C197" s="39"/>
      <c r="D197" s="19"/>
      <c r="E197" s="41"/>
      <c r="F197" s="34"/>
      <c r="G197" s="34"/>
      <c r="H197" s="39"/>
      <c r="I197" s="34"/>
      <c r="J197" s="34"/>
      <c r="K197" s="34"/>
      <c r="L197" s="34"/>
      <c r="M197" s="34"/>
      <c r="N197" s="34"/>
      <c r="O197" s="34"/>
      <c r="P197" s="34"/>
      <c r="Q197" s="34"/>
      <c r="R197" s="34"/>
      <c r="S197" s="34"/>
      <c r="T197" s="34"/>
      <c r="U197" s="34"/>
      <c r="V197" s="34"/>
      <c r="W197" s="34"/>
      <c r="X197" s="34"/>
      <c r="Y197" s="34"/>
      <c r="Z197" s="34"/>
      <c r="AA197" s="34"/>
      <c r="AB197" s="34"/>
    </row>
    <row r="198" spans="1:28" ht="15.75" customHeight="1" x14ac:dyDescent="0.2">
      <c r="A198" s="34"/>
      <c r="B198" s="39"/>
      <c r="C198" s="39"/>
      <c r="D198" s="19"/>
      <c r="E198" s="41"/>
      <c r="F198" s="34"/>
      <c r="G198" s="34"/>
      <c r="H198" s="39"/>
      <c r="I198" s="34"/>
      <c r="J198" s="34"/>
      <c r="K198" s="34"/>
      <c r="L198" s="34"/>
      <c r="M198" s="34"/>
      <c r="N198" s="34"/>
      <c r="O198" s="34"/>
      <c r="P198" s="34"/>
      <c r="Q198" s="34"/>
      <c r="R198" s="34"/>
      <c r="S198" s="34"/>
      <c r="T198" s="34"/>
      <c r="U198" s="34"/>
      <c r="V198" s="34"/>
      <c r="W198" s="34"/>
      <c r="X198" s="34"/>
      <c r="Y198" s="34"/>
      <c r="Z198" s="34"/>
      <c r="AA198" s="34"/>
      <c r="AB198" s="34"/>
    </row>
    <row r="199" spans="1:28" ht="15.75" customHeight="1" x14ac:dyDescent="0.2">
      <c r="A199" s="34"/>
      <c r="B199" s="39"/>
      <c r="C199" s="39"/>
      <c r="D199" s="19"/>
      <c r="E199" s="41"/>
      <c r="F199" s="34"/>
      <c r="G199" s="34"/>
      <c r="H199" s="39"/>
      <c r="I199" s="34"/>
      <c r="J199" s="34"/>
      <c r="K199" s="34"/>
      <c r="L199" s="34"/>
      <c r="M199" s="34"/>
      <c r="N199" s="34"/>
      <c r="O199" s="34"/>
      <c r="P199" s="34"/>
      <c r="Q199" s="34"/>
      <c r="R199" s="34"/>
      <c r="S199" s="34"/>
      <c r="T199" s="34"/>
      <c r="U199" s="34"/>
      <c r="V199" s="34"/>
      <c r="W199" s="34"/>
      <c r="X199" s="34"/>
      <c r="Y199" s="34"/>
      <c r="Z199" s="34"/>
      <c r="AA199" s="34"/>
      <c r="AB199" s="34"/>
    </row>
    <row r="200" spans="1:28" ht="15.75" customHeight="1" x14ac:dyDescent="0.2">
      <c r="A200" s="34"/>
      <c r="B200" s="39"/>
      <c r="C200" s="39"/>
      <c r="D200" s="19"/>
      <c r="E200" s="41"/>
      <c r="F200" s="34"/>
      <c r="G200" s="34"/>
      <c r="H200" s="39"/>
      <c r="I200" s="34"/>
      <c r="J200" s="34"/>
      <c r="K200" s="34"/>
      <c r="L200" s="34"/>
      <c r="M200" s="34"/>
      <c r="N200" s="34"/>
      <c r="O200" s="34"/>
      <c r="P200" s="34"/>
      <c r="Q200" s="34"/>
      <c r="R200" s="34"/>
      <c r="S200" s="34"/>
      <c r="T200" s="34"/>
      <c r="U200" s="34"/>
      <c r="V200" s="34"/>
      <c r="W200" s="34"/>
      <c r="X200" s="34"/>
      <c r="Y200" s="34"/>
      <c r="Z200" s="34"/>
      <c r="AA200" s="34"/>
      <c r="AB200" s="34"/>
    </row>
    <row r="201" spans="1:28" ht="15.75" customHeight="1" x14ac:dyDescent="0.2">
      <c r="A201" s="34"/>
      <c r="B201" s="39"/>
      <c r="C201" s="39"/>
      <c r="D201" s="19"/>
      <c r="E201" s="41"/>
      <c r="F201" s="34"/>
      <c r="G201" s="34"/>
      <c r="H201" s="39"/>
      <c r="I201" s="34"/>
      <c r="J201" s="34"/>
      <c r="K201" s="34"/>
      <c r="L201" s="34"/>
      <c r="M201" s="34"/>
      <c r="N201" s="34"/>
      <c r="O201" s="34"/>
      <c r="P201" s="34"/>
      <c r="Q201" s="34"/>
      <c r="R201" s="34"/>
      <c r="S201" s="34"/>
      <c r="T201" s="34"/>
      <c r="U201" s="34"/>
      <c r="V201" s="34"/>
      <c r="W201" s="34"/>
      <c r="X201" s="34"/>
      <c r="Y201" s="34"/>
      <c r="Z201" s="34"/>
      <c r="AA201" s="34"/>
      <c r="AB201" s="34"/>
    </row>
    <row r="202" spans="1:28" ht="15.75" customHeight="1" x14ac:dyDescent="0.2">
      <c r="A202" s="34"/>
      <c r="B202" s="39"/>
      <c r="C202" s="39"/>
      <c r="D202" s="19"/>
      <c r="E202" s="41"/>
      <c r="F202" s="34"/>
      <c r="G202" s="34"/>
      <c r="H202" s="39"/>
      <c r="I202" s="34"/>
      <c r="J202" s="34"/>
      <c r="K202" s="34"/>
      <c r="L202" s="34"/>
      <c r="M202" s="34"/>
      <c r="N202" s="34"/>
      <c r="O202" s="34"/>
      <c r="P202" s="34"/>
      <c r="Q202" s="34"/>
      <c r="R202" s="34"/>
      <c r="S202" s="34"/>
      <c r="T202" s="34"/>
      <c r="U202" s="34"/>
      <c r="V202" s="34"/>
      <c r="W202" s="34"/>
      <c r="X202" s="34"/>
      <c r="Y202" s="34"/>
      <c r="Z202" s="34"/>
      <c r="AA202" s="34"/>
      <c r="AB202" s="34"/>
    </row>
    <row r="203" spans="1:28" ht="15.75" customHeight="1" x14ac:dyDescent="0.2">
      <c r="A203" s="34"/>
      <c r="B203" s="39"/>
      <c r="C203" s="39"/>
      <c r="D203" s="19"/>
      <c r="E203" s="41"/>
      <c r="F203" s="34"/>
      <c r="G203" s="34"/>
      <c r="H203" s="39"/>
      <c r="I203" s="34"/>
      <c r="J203" s="34"/>
      <c r="K203" s="34"/>
      <c r="L203" s="34"/>
      <c r="M203" s="34"/>
      <c r="N203" s="34"/>
      <c r="O203" s="34"/>
      <c r="P203" s="34"/>
      <c r="Q203" s="34"/>
      <c r="R203" s="34"/>
      <c r="S203" s="34"/>
      <c r="T203" s="34"/>
      <c r="U203" s="34"/>
      <c r="V203" s="34"/>
      <c r="W203" s="34"/>
      <c r="X203" s="34"/>
      <c r="Y203" s="34"/>
      <c r="Z203" s="34"/>
      <c r="AA203" s="34"/>
      <c r="AB203" s="34"/>
    </row>
    <row r="204" spans="1:28" ht="15.75" customHeight="1" x14ac:dyDescent="0.2">
      <c r="A204" s="34"/>
      <c r="B204" s="39"/>
      <c r="C204" s="39"/>
      <c r="D204" s="19"/>
      <c r="E204" s="41"/>
      <c r="F204" s="34"/>
      <c r="G204" s="34"/>
      <c r="H204" s="39"/>
      <c r="I204" s="34"/>
      <c r="J204" s="34"/>
      <c r="K204" s="34"/>
      <c r="L204" s="34"/>
      <c r="M204" s="34"/>
      <c r="N204" s="34"/>
      <c r="O204" s="34"/>
      <c r="P204" s="34"/>
      <c r="Q204" s="34"/>
      <c r="R204" s="34"/>
      <c r="S204" s="34"/>
      <c r="T204" s="34"/>
      <c r="U204" s="34"/>
      <c r="V204" s="34"/>
      <c r="W204" s="34"/>
      <c r="X204" s="34"/>
      <c r="Y204" s="34"/>
      <c r="Z204" s="34"/>
      <c r="AA204" s="34"/>
      <c r="AB204" s="34"/>
    </row>
    <row r="205" spans="1:28" ht="15.75" customHeight="1" x14ac:dyDescent="0.2">
      <c r="A205" s="34"/>
      <c r="B205" s="39"/>
      <c r="C205" s="39"/>
      <c r="D205" s="19"/>
      <c r="E205" s="41"/>
      <c r="F205" s="34"/>
      <c r="G205" s="34"/>
      <c r="H205" s="39"/>
      <c r="I205" s="34"/>
      <c r="J205" s="34"/>
      <c r="K205" s="34"/>
      <c r="L205" s="34"/>
      <c r="M205" s="34"/>
      <c r="N205" s="34"/>
      <c r="O205" s="34"/>
      <c r="P205" s="34"/>
      <c r="Q205" s="34"/>
      <c r="R205" s="34"/>
      <c r="S205" s="34"/>
      <c r="T205" s="34"/>
      <c r="U205" s="34"/>
      <c r="V205" s="34"/>
      <c r="W205" s="34"/>
      <c r="X205" s="34"/>
      <c r="Y205" s="34"/>
      <c r="Z205" s="34"/>
      <c r="AA205" s="34"/>
      <c r="AB205" s="34"/>
    </row>
    <row r="206" spans="1:28" ht="15.75" customHeight="1" x14ac:dyDescent="0.2">
      <c r="A206" s="34"/>
      <c r="B206" s="39"/>
      <c r="C206" s="39"/>
      <c r="D206" s="19"/>
      <c r="E206" s="41"/>
      <c r="F206" s="34"/>
      <c r="G206" s="34"/>
      <c r="H206" s="39"/>
      <c r="I206" s="34"/>
      <c r="J206" s="34"/>
      <c r="K206" s="34"/>
      <c r="L206" s="34"/>
      <c r="M206" s="34"/>
      <c r="N206" s="34"/>
      <c r="O206" s="34"/>
      <c r="P206" s="34"/>
      <c r="Q206" s="34"/>
      <c r="R206" s="34"/>
      <c r="S206" s="34"/>
      <c r="T206" s="34"/>
      <c r="U206" s="34"/>
      <c r="V206" s="34"/>
      <c r="W206" s="34"/>
      <c r="X206" s="34"/>
      <c r="Y206" s="34"/>
      <c r="Z206" s="34"/>
      <c r="AA206" s="34"/>
      <c r="AB206" s="34"/>
    </row>
    <row r="207" spans="1:28" ht="15.75" customHeight="1" x14ac:dyDescent="0.2">
      <c r="A207" s="34"/>
      <c r="B207" s="39"/>
      <c r="C207" s="39"/>
      <c r="D207" s="19"/>
      <c r="E207" s="41"/>
      <c r="F207" s="34"/>
      <c r="G207" s="34"/>
      <c r="H207" s="39"/>
      <c r="I207" s="34"/>
      <c r="J207" s="34"/>
      <c r="K207" s="34"/>
      <c r="L207" s="34"/>
      <c r="M207" s="34"/>
      <c r="N207" s="34"/>
      <c r="O207" s="34"/>
      <c r="P207" s="34"/>
      <c r="Q207" s="34"/>
      <c r="R207" s="34"/>
      <c r="S207" s="34"/>
      <c r="T207" s="34"/>
      <c r="U207" s="34"/>
      <c r="V207" s="34"/>
      <c r="W207" s="34"/>
      <c r="X207" s="34"/>
      <c r="Y207" s="34"/>
      <c r="Z207" s="34"/>
      <c r="AA207" s="34"/>
      <c r="AB207" s="34"/>
    </row>
    <row r="208" spans="1:28" ht="15.75" customHeight="1" x14ac:dyDescent="0.2">
      <c r="A208" s="34"/>
      <c r="B208" s="39"/>
      <c r="C208" s="39"/>
      <c r="D208" s="19"/>
      <c r="E208" s="41"/>
      <c r="F208" s="34"/>
      <c r="G208" s="34"/>
      <c r="H208" s="39"/>
      <c r="I208" s="34"/>
      <c r="J208" s="34"/>
      <c r="K208" s="34"/>
      <c r="L208" s="34"/>
      <c r="M208" s="34"/>
      <c r="N208" s="34"/>
      <c r="O208" s="34"/>
      <c r="P208" s="34"/>
      <c r="Q208" s="34"/>
      <c r="R208" s="34"/>
      <c r="S208" s="34"/>
      <c r="T208" s="34"/>
      <c r="U208" s="34"/>
      <c r="V208" s="34"/>
      <c r="W208" s="34"/>
      <c r="X208" s="34"/>
      <c r="Y208" s="34"/>
      <c r="Z208" s="34"/>
      <c r="AA208" s="34"/>
      <c r="AB208" s="34"/>
    </row>
    <row r="209" spans="1:28" ht="15.75" customHeight="1" x14ac:dyDescent="0.2">
      <c r="A209" s="34"/>
      <c r="B209" s="39"/>
      <c r="C209" s="39"/>
      <c r="D209" s="19"/>
      <c r="E209" s="41"/>
      <c r="F209" s="34"/>
      <c r="G209" s="34"/>
      <c r="H209" s="39"/>
      <c r="I209" s="34"/>
      <c r="J209" s="34"/>
      <c r="K209" s="34"/>
      <c r="L209" s="34"/>
      <c r="M209" s="34"/>
      <c r="N209" s="34"/>
      <c r="O209" s="34"/>
      <c r="P209" s="34"/>
      <c r="Q209" s="34"/>
      <c r="R209" s="34"/>
      <c r="S209" s="34"/>
      <c r="T209" s="34"/>
      <c r="U209" s="34"/>
      <c r="V209" s="34"/>
      <c r="W209" s="34"/>
      <c r="X209" s="34"/>
      <c r="Y209" s="34"/>
      <c r="Z209" s="34"/>
      <c r="AA209" s="34"/>
      <c r="AB209" s="34"/>
    </row>
    <row r="210" spans="1:28" ht="15.75" customHeight="1" x14ac:dyDescent="0.2">
      <c r="A210" s="34"/>
      <c r="B210" s="39"/>
      <c r="C210" s="39"/>
      <c r="D210" s="19"/>
      <c r="E210" s="41"/>
      <c r="F210" s="34"/>
      <c r="G210" s="34"/>
      <c r="H210" s="39"/>
      <c r="I210" s="34"/>
      <c r="J210" s="34"/>
      <c r="K210" s="34"/>
      <c r="L210" s="34"/>
      <c r="M210" s="34"/>
      <c r="N210" s="34"/>
      <c r="O210" s="34"/>
      <c r="P210" s="34"/>
      <c r="Q210" s="34"/>
      <c r="R210" s="34"/>
      <c r="S210" s="34"/>
      <c r="T210" s="34"/>
      <c r="U210" s="34"/>
      <c r="V210" s="34"/>
      <c r="W210" s="34"/>
      <c r="X210" s="34"/>
      <c r="Y210" s="34"/>
      <c r="Z210" s="34"/>
      <c r="AA210" s="34"/>
      <c r="AB210" s="34"/>
    </row>
    <row r="211" spans="1:28" ht="15.75" customHeight="1" x14ac:dyDescent="0.2">
      <c r="A211" s="34"/>
      <c r="B211" s="39"/>
      <c r="C211" s="39"/>
      <c r="D211" s="19"/>
      <c r="E211" s="41"/>
      <c r="F211" s="34"/>
      <c r="G211" s="34"/>
      <c r="H211" s="39"/>
      <c r="I211" s="34"/>
      <c r="J211" s="34"/>
      <c r="K211" s="34"/>
      <c r="L211" s="34"/>
      <c r="M211" s="34"/>
      <c r="N211" s="34"/>
      <c r="O211" s="34"/>
      <c r="P211" s="34"/>
      <c r="Q211" s="34"/>
      <c r="R211" s="34"/>
      <c r="S211" s="34"/>
      <c r="T211" s="34"/>
      <c r="U211" s="34"/>
      <c r="V211" s="34"/>
      <c r="W211" s="34"/>
      <c r="X211" s="34"/>
      <c r="Y211" s="34"/>
      <c r="Z211" s="34"/>
      <c r="AA211" s="34"/>
      <c r="AB211" s="34"/>
    </row>
    <row r="212" spans="1:28" ht="15.75" customHeight="1" x14ac:dyDescent="0.2">
      <c r="A212" s="34"/>
      <c r="B212" s="39"/>
      <c r="C212" s="39"/>
      <c r="D212" s="19"/>
      <c r="E212" s="41"/>
      <c r="F212" s="34"/>
      <c r="G212" s="34"/>
      <c r="H212" s="39"/>
      <c r="I212" s="34"/>
      <c r="J212" s="34"/>
      <c r="K212" s="34"/>
      <c r="L212" s="34"/>
      <c r="M212" s="34"/>
      <c r="N212" s="34"/>
      <c r="O212" s="34"/>
      <c r="P212" s="34"/>
      <c r="Q212" s="34"/>
      <c r="R212" s="34"/>
      <c r="S212" s="34"/>
      <c r="T212" s="34"/>
      <c r="U212" s="34"/>
      <c r="V212" s="34"/>
      <c r="W212" s="34"/>
      <c r="X212" s="34"/>
      <c r="Y212" s="34"/>
      <c r="Z212" s="34"/>
      <c r="AA212" s="34"/>
      <c r="AB212" s="34"/>
    </row>
    <row r="213" spans="1:28" ht="15.75" customHeight="1" x14ac:dyDescent="0.2">
      <c r="A213" s="34"/>
      <c r="B213" s="39"/>
      <c r="C213" s="39"/>
      <c r="D213" s="19"/>
      <c r="E213" s="41"/>
      <c r="F213" s="34"/>
      <c r="G213" s="34"/>
      <c r="H213" s="39"/>
      <c r="I213" s="34"/>
      <c r="J213" s="34"/>
      <c r="K213" s="34"/>
      <c r="L213" s="34"/>
      <c r="M213" s="34"/>
      <c r="N213" s="34"/>
      <c r="O213" s="34"/>
      <c r="P213" s="34"/>
      <c r="Q213" s="34"/>
      <c r="R213" s="34"/>
      <c r="S213" s="34"/>
      <c r="T213" s="34"/>
      <c r="U213" s="34"/>
      <c r="V213" s="34"/>
      <c r="W213" s="34"/>
      <c r="X213" s="34"/>
      <c r="Y213" s="34"/>
      <c r="Z213" s="34"/>
      <c r="AA213" s="34"/>
      <c r="AB213" s="34"/>
    </row>
    <row r="214" spans="1:28" ht="15.75" customHeight="1" x14ac:dyDescent="0.2">
      <c r="A214" s="34"/>
      <c r="B214" s="39"/>
      <c r="C214" s="39"/>
      <c r="D214" s="19"/>
      <c r="E214" s="41"/>
      <c r="F214" s="34"/>
      <c r="G214" s="34"/>
      <c r="H214" s="39"/>
      <c r="I214" s="34"/>
      <c r="J214" s="34"/>
      <c r="K214" s="34"/>
      <c r="L214" s="34"/>
      <c r="M214" s="34"/>
      <c r="N214" s="34"/>
      <c r="O214" s="34"/>
      <c r="P214" s="34"/>
      <c r="Q214" s="34"/>
      <c r="R214" s="34"/>
      <c r="S214" s="34"/>
      <c r="T214" s="34"/>
      <c r="U214" s="34"/>
      <c r="V214" s="34"/>
      <c r="W214" s="34"/>
      <c r="X214" s="34"/>
      <c r="Y214" s="34"/>
      <c r="Z214" s="34"/>
      <c r="AA214" s="34"/>
      <c r="AB214" s="34"/>
    </row>
    <row r="215" spans="1:28" ht="15.75" customHeight="1" x14ac:dyDescent="0.2">
      <c r="A215" s="34"/>
      <c r="B215" s="39"/>
      <c r="C215" s="39"/>
      <c r="D215" s="19"/>
      <c r="E215" s="41"/>
      <c r="F215" s="34"/>
      <c r="G215" s="34"/>
      <c r="H215" s="39"/>
      <c r="I215" s="34"/>
      <c r="J215" s="34"/>
      <c r="K215" s="34"/>
      <c r="L215" s="34"/>
      <c r="M215" s="34"/>
      <c r="N215" s="34"/>
      <c r="O215" s="34"/>
      <c r="P215" s="34"/>
      <c r="Q215" s="34"/>
      <c r="R215" s="34"/>
      <c r="S215" s="34"/>
      <c r="T215" s="34"/>
      <c r="U215" s="34"/>
      <c r="V215" s="34"/>
      <c r="W215" s="34"/>
      <c r="X215" s="34"/>
      <c r="Y215" s="34"/>
      <c r="Z215" s="34"/>
      <c r="AA215" s="34"/>
      <c r="AB215" s="34"/>
    </row>
    <row r="216" spans="1:28" ht="15.75" customHeight="1" x14ac:dyDescent="0.2">
      <c r="A216" s="34"/>
      <c r="B216" s="39"/>
      <c r="C216" s="39"/>
      <c r="D216" s="19"/>
      <c r="E216" s="41"/>
      <c r="F216" s="34"/>
      <c r="G216" s="34"/>
      <c r="H216" s="39"/>
      <c r="I216" s="34"/>
      <c r="J216" s="34"/>
      <c r="K216" s="34"/>
      <c r="L216" s="34"/>
      <c r="M216" s="34"/>
      <c r="N216" s="34"/>
      <c r="O216" s="34"/>
      <c r="P216" s="34"/>
      <c r="Q216" s="34"/>
      <c r="R216" s="34"/>
      <c r="S216" s="34"/>
      <c r="T216" s="34"/>
      <c r="U216" s="34"/>
      <c r="V216" s="34"/>
      <c r="W216" s="34"/>
      <c r="X216" s="34"/>
      <c r="Y216" s="34"/>
      <c r="Z216" s="34"/>
      <c r="AA216" s="34"/>
      <c r="AB216" s="34"/>
    </row>
    <row r="217" spans="1:28" ht="15.75" customHeight="1" x14ac:dyDescent="0.2">
      <c r="A217" s="34"/>
      <c r="B217" s="39"/>
      <c r="C217" s="39"/>
      <c r="D217" s="19"/>
      <c r="E217" s="41"/>
      <c r="F217" s="34"/>
      <c r="G217" s="34"/>
      <c r="H217" s="39"/>
      <c r="I217" s="34"/>
      <c r="J217" s="34"/>
      <c r="K217" s="34"/>
      <c r="L217" s="34"/>
      <c r="M217" s="34"/>
      <c r="N217" s="34"/>
      <c r="O217" s="34"/>
      <c r="P217" s="34"/>
      <c r="Q217" s="34"/>
      <c r="R217" s="34"/>
      <c r="S217" s="34"/>
      <c r="T217" s="34"/>
      <c r="U217" s="34"/>
      <c r="V217" s="34"/>
      <c r="W217" s="34"/>
      <c r="X217" s="34"/>
      <c r="Y217" s="34"/>
      <c r="Z217" s="34"/>
      <c r="AA217" s="34"/>
      <c r="AB217" s="34"/>
    </row>
    <row r="218" spans="1:28" ht="15.75" customHeight="1" x14ac:dyDescent="0.2">
      <c r="A218" s="34"/>
      <c r="B218" s="39"/>
      <c r="C218" s="39"/>
      <c r="D218" s="19"/>
      <c r="E218" s="41"/>
      <c r="F218" s="34"/>
      <c r="G218" s="34"/>
      <c r="H218" s="39"/>
      <c r="I218" s="34"/>
      <c r="J218" s="34"/>
      <c r="K218" s="34"/>
      <c r="L218" s="34"/>
      <c r="M218" s="34"/>
      <c r="N218" s="34"/>
      <c r="O218" s="34"/>
      <c r="P218" s="34"/>
      <c r="Q218" s="34"/>
      <c r="R218" s="34"/>
      <c r="S218" s="34"/>
      <c r="T218" s="34"/>
      <c r="U218" s="34"/>
      <c r="V218" s="34"/>
      <c r="W218" s="34"/>
      <c r="X218" s="34"/>
      <c r="Y218" s="34"/>
      <c r="Z218" s="34"/>
      <c r="AA218" s="34"/>
      <c r="AB218" s="34"/>
    </row>
    <row r="219" spans="1:28" ht="15.75" customHeight="1" x14ac:dyDescent="0.2">
      <c r="A219" s="34"/>
      <c r="B219" s="39"/>
      <c r="C219" s="39"/>
      <c r="D219" s="19"/>
      <c r="E219" s="41"/>
      <c r="F219" s="34"/>
      <c r="G219" s="34"/>
      <c r="H219" s="39"/>
      <c r="I219" s="34"/>
      <c r="J219" s="34"/>
      <c r="K219" s="34"/>
      <c r="L219" s="34"/>
      <c r="M219" s="34"/>
      <c r="N219" s="34"/>
      <c r="O219" s="34"/>
      <c r="P219" s="34"/>
      <c r="Q219" s="34"/>
      <c r="R219" s="34"/>
      <c r="S219" s="34"/>
      <c r="T219" s="34"/>
      <c r="U219" s="34"/>
      <c r="V219" s="34"/>
      <c r="W219" s="34"/>
      <c r="X219" s="34"/>
      <c r="Y219" s="34"/>
      <c r="Z219" s="34"/>
      <c r="AA219" s="34"/>
      <c r="AB219" s="34"/>
    </row>
    <row r="220" spans="1:28" ht="15.75" customHeight="1" x14ac:dyDescent="0.2">
      <c r="A220" s="34"/>
      <c r="B220" s="39"/>
      <c r="C220" s="39"/>
      <c r="D220" s="19"/>
      <c r="E220" s="41"/>
      <c r="F220" s="34"/>
      <c r="G220" s="34"/>
      <c r="H220" s="39"/>
      <c r="I220" s="34"/>
      <c r="J220" s="34"/>
      <c r="K220" s="34"/>
      <c r="L220" s="34"/>
      <c r="M220" s="34"/>
      <c r="N220" s="34"/>
      <c r="O220" s="34"/>
      <c r="P220" s="34"/>
      <c r="Q220" s="34"/>
      <c r="R220" s="34"/>
      <c r="S220" s="34"/>
      <c r="T220" s="34"/>
      <c r="U220" s="34"/>
      <c r="V220" s="34"/>
      <c r="W220" s="34"/>
      <c r="X220" s="34"/>
      <c r="Y220" s="34"/>
      <c r="Z220" s="34"/>
      <c r="AA220" s="34"/>
      <c r="AB220" s="34"/>
    </row>
    <row r="221" spans="1:28" ht="15.75" customHeight="1" x14ac:dyDescent="0.2">
      <c r="A221" s="34"/>
      <c r="B221" s="39"/>
      <c r="C221" s="39"/>
      <c r="D221" s="19"/>
      <c r="E221" s="41"/>
      <c r="F221" s="34"/>
      <c r="G221" s="34"/>
      <c r="H221" s="39"/>
      <c r="I221" s="34"/>
      <c r="J221" s="34"/>
      <c r="K221" s="34"/>
      <c r="L221" s="34"/>
      <c r="M221" s="34"/>
      <c r="N221" s="34"/>
      <c r="O221" s="34"/>
      <c r="P221" s="34"/>
      <c r="Q221" s="34"/>
      <c r="R221" s="34"/>
      <c r="S221" s="34"/>
      <c r="T221" s="34"/>
      <c r="U221" s="34"/>
      <c r="V221" s="34"/>
      <c r="W221" s="34"/>
      <c r="X221" s="34"/>
      <c r="Y221" s="34"/>
      <c r="Z221" s="34"/>
      <c r="AA221" s="34"/>
      <c r="AB221" s="34"/>
    </row>
    <row r="222" spans="1:28" ht="15.75" customHeight="1" x14ac:dyDescent="0.2">
      <c r="A222" s="34"/>
      <c r="B222" s="39"/>
      <c r="C222" s="39"/>
      <c r="D222" s="19"/>
      <c r="E222" s="41"/>
      <c r="F222" s="34"/>
      <c r="G222" s="34"/>
      <c r="H222" s="39"/>
      <c r="I222" s="34"/>
      <c r="J222" s="34"/>
      <c r="K222" s="34"/>
      <c r="L222" s="34"/>
      <c r="M222" s="34"/>
      <c r="N222" s="34"/>
      <c r="O222" s="34"/>
      <c r="P222" s="34"/>
      <c r="Q222" s="34"/>
      <c r="R222" s="34"/>
      <c r="S222" s="34"/>
      <c r="T222" s="34"/>
      <c r="U222" s="34"/>
      <c r="V222" s="34"/>
      <c r="W222" s="34"/>
      <c r="X222" s="34"/>
      <c r="Y222" s="34"/>
      <c r="Z222" s="34"/>
      <c r="AA222" s="34"/>
      <c r="AB222" s="34"/>
    </row>
    <row r="223" spans="1:28" ht="15.75" customHeight="1" x14ac:dyDescent="0.2">
      <c r="A223" s="34"/>
      <c r="B223" s="39"/>
      <c r="C223" s="39"/>
      <c r="D223" s="19"/>
      <c r="E223" s="41"/>
      <c r="F223" s="34"/>
      <c r="G223" s="34"/>
      <c r="H223" s="39"/>
      <c r="I223" s="34"/>
      <c r="J223" s="34"/>
      <c r="K223" s="34"/>
      <c r="L223" s="34"/>
      <c r="M223" s="34"/>
      <c r="N223" s="34"/>
      <c r="O223" s="34"/>
      <c r="P223" s="34"/>
      <c r="Q223" s="34"/>
      <c r="R223" s="34"/>
      <c r="S223" s="34"/>
      <c r="T223" s="34"/>
      <c r="U223" s="34"/>
      <c r="V223" s="34"/>
      <c r="W223" s="34"/>
      <c r="X223" s="34"/>
      <c r="Y223" s="34"/>
      <c r="Z223" s="34"/>
      <c r="AA223" s="34"/>
      <c r="AB223" s="34"/>
    </row>
    <row r="224" spans="1:28" ht="15.75" customHeight="1" x14ac:dyDescent="0.2">
      <c r="A224" s="34"/>
      <c r="B224" s="39"/>
      <c r="C224" s="39"/>
      <c r="D224" s="19"/>
      <c r="E224" s="41"/>
      <c r="F224" s="34"/>
      <c r="G224" s="34"/>
      <c r="H224" s="39"/>
      <c r="I224" s="34"/>
      <c r="J224" s="34"/>
      <c r="K224" s="34"/>
      <c r="L224" s="34"/>
      <c r="M224" s="34"/>
      <c r="N224" s="34"/>
      <c r="O224" s="34"/>
      <c r="P224" s="34"/>
      <c r="Q224" s="34"/>
      <c r="R224" s="34"/>
      <c r="S224" s="34"/>
      <c r="T224" s="34"/>
      <c r="U224" s="34"/>
      <c r="V224" s="34"/>
      <c r="W224" s="34"/>
      <c r="X224" s="34"/>
      <c r="Y224" s="34"/>
      <c r="Z224" s="34"/>
      <c r="AA224" s="34"/>
      <c r="AB224" s="34"/>
    </row>
    <row r="225" spans="1:28" ht="15.75" customHeight="1" x14ac:dyDescent="0.2">
      <c r="A225" s="34"/>
      <c r="B225" s="39"/>
      <c r="C225" s="39"/>
      <c r="D225" s="19"/>
      <c r="E225" s="41"/>
      <c r="F225" s="34"/>
      <c r="G225" s="34"/>
      <c r="H225" s="39"/>
      <c r="I225" s="34"/>
      <c r="J225" s="34"/>
      <c r="K225" s="34"/>
      <c r="L225" s="34"/>
      <c r="M225" s="34"/>
      <c r="N225" s="34"/>
      <c r="O225" s="34"/>
      <c r="P225" s="34"/>
      <c r="Q225" s="34"/>
      <c r="R225" s="34"/>
      <c r="S225" s="34"/>
      <c r="T225" s="34"/>
      <c r="U225" s="34"/>
      <c r="V225" s="34"/>
      <c r="W225" s="34"/>
      <c r="X225" s="34"/>
      <c r="Y225" s="34"/>
      <c r="Z225" s="34"/>
      <c r="AA225" s="34"/>
      <c r="AB225" s="34"/>
    </row>
    <row r="226" spans="1:28" ht="15.75" customHeight="1" x14ac:dyDescent="0.2">
      <c r="A226" s="34"/>
      <c r="B226" s="39"/>
      <c r="C226" s="39"/>
      <c r="D226" s="19"/>
      <c r="E226" s="41"/>
      <c r="F226" s="34"/>
      <c r="G226" s="34"/>
      <c r="H226" s="39"/>
      <c r="I226" s="34"/>
      <c r="J226" s="34"/>
      <c r="K226" s="34"/>
      <c r="L226" s="34"/>
      <c r="M226" s="34"/>
      <c r="N226" s="34"/>
      <c r="O226" s="34"/>
      <c r="P226" s="34"/>
      <c r="Q226" s="34"/>
      <c r="R226" s="34"/>
      <c r="S226" s="34"/>
      <c r="T226" s="34"/>
      <c r="U226" s="34"/>
      <c r="V226" s="34"/>
      <c r="W226" s="34"/>
      <c r="X226" s="34"/>
      <c r="Y226" s="34"/>
      <c r="Z226" s="34"/>
      <c r="AA226" s="34"/>
      <c r="AB226" s="34"/>
    </row>
    <row r="227" spans="1:28" ht="15.75" customHeight="1" x14ac:dyDescent="0.2">
      <c r="A227" s="34"/>
      <c r="B227" s="39"/>
      <c r="C227" s="39"/>
      <c r="D227" s="19"/>
      <c r="E227" s="41"/>
      <c r="F227" s="34"/>
      <c r="G227" s="34"/>
      <c r="H227" s="39"/>
      <c r="I227" s="34"/>
      <c r="J227" s="34"/>
      <c r="K227" s="34"/>
      <c r="L227" s="34"/>
      <c r="M227" s="34"/>
      <c r="N227" s="34"/>
      <c r="O227" s="34"/>
      <c r="P227" s="34"/>
      <c r="Q227" s="34"/>
      <c r="R227" s="34"/>
      <c r="S227" s="34"/>
      <c r="T227" s="34"/>
      <c r="U227" s="34"/>
      <c r="V227" s="34"/>
      <c r="W227" s="34"/>
      <c r="X227" s="34"/>
      <c r="Y227" s="34"/>
      <c r="Z227" s="34"/>
      <c r="AA227" s="34"/>
      <c r="AB227" s="34"/>
    </row>
    <row r="228" spans="1:28" ht="15.75" customHeight="1" x14ac:dyDescent="0.2">
      <c r="A228" s="34"/>
      <c r="B228" s="39"/>
      <c r="C228" s="39"/>
      <c r="D228" s="19"/>
      <c r="E228" s="41"/>
      <c r="F228" s="34"/>
      <c r="G228" s="34"/>
      <c r="H228" s="39"/>
      <c r="I228" s="34"/>
      <c r="J228" s="34"/>
      <c r="K228" s="34"/>
      <c r="L228" s="34"/>
      <c r="M228" s="34"/>
      <c r="N228" s="34"/>
      <c r="O228" s="34"/>
      <c r="P228" s="34"/>
      <c r="Q228" s="34"/>
      <c r="R228" s="34"/>
      <c r="S228" s="34"/>
      <c r="T228" s="34"/>
      <c r="U228" s="34"/>
      <c r="V228" s="34"/>
      <c r="W228" s="34"/>
      <c r="X228" s="34"/>
      <c r="Y228" s="34"/>
      <c r="Z228" s="34"/>
      <c r="AA228" s="34"/>
      <c r="AB228" s="34"/>
    </row>
    <row r="229" spans="1:28" ht="15.75" customHeight="1" x14ac:dyDescent="0.2">
      <c r="A229" s="34"/>
      <c r="B229" s="39"/>
      <c r="C229" s="39"/>
      <c r="D229" s="19"/>
      <c r="E229" s="41"/>
      <c r="F229" s="34"/>
      <c r="G229" s="34"/>
      <c r="H229" s="39"/>
      <c r="I229" s="34"/>
      <c r="J229" s="34"/>
      <c r="K229" s="34"/>
      <c r="L229" s="34"/>
      <c r="M229" s="34"/>
      <c r="N229" s="34"/>
      <c r="O229" s="34"/>
      <c r="P229" s="34"/>
      <c r="Q229" s="34"/>
      <c r="R229" s="34"/>
      <c r="S229" s="34"/>
      <c r="T229" s="34"/>
      <c r="U229" s="34"/>
      <c r="V229" s="34"/>
      <c r="W229" s="34"/>
      <c r="X229" s="34"/>
      <c r="Y229" s="34"/>
      <c r="Z229" s="34"/>
      <c r="AA229" s="34"/>
      <c r="AB229" s="34"/>
    </row>
    <row r="230" spans="1:28" ht="15.75" customHeight="1" x14ac:dyDescent="0.2">
      <c r="A230" s="34"/>
      <c r="B230" s="39"/>
      <c r="C230" s="39"/>
      <c r="D230" s="19"/>
      <c r="E230" s="41"/>
      <c r="F230" s="34"/>
      <c r="G230" s="34"/>
      <c r="H230" s="39"/>
      <c r="I230" s="34"/>
      <c r="J230" s="34"/>
      <c r="K230" s="34"/>
      <c r="L230" s="34"/>
      <c r="M230" s="34"/>
      <c r="N230" s="34"/>
      <c r="O230" s="34"/>
      <c r="P230" s="34"/>
      <c r="Q230" s="34"/>
      <c r="R230" s="34"/>
      <c r="S230" s="34"/>
      <c r="T230" s="34"/>
      <c r="U230" s="34"/>
      <c r="V230" s="34"/>
      <c r="W230" s="34"/>
      <c r="X230" s="34"/>
      <c r="Y230" s="34"/>
      <c r="Z230" s="34"/>
      <c r="AA230" s="34"/>
      <c r="AB230" s="34"/>
    </row>
    <row r="231" spans="1:28" ht="15.75" customHeight="1" x14ac:dyDescent="0.2">
      <c r="A231" s="34"/>
      <c r="B231" s="39"/>
      <c r="C231" s="39"/>
      <c r="D231" s="19"/>
      <c r="E231" s="41"/>
      <c r="F231" s="34"/>
      <c r="G231" s="34"/>
      <c r="H231" s="39"/>
      <c r="I231" s="34"/>
      <c r="J231" s="34"/>
      <c r="K231" s="34"/>
      <c r="L231" s="34"/>
      <c r="M231" s="34"/>
      <c r="N231" s="34"/>
      <c r="O231" s="34"/>
      <c r="P231" s="34"/>
      <c r="Q231" s="34"/>
      <c r="R231" s="34"/>
      <c r="S231" s="34"/>
      <c r="T231" s="34"/>
      <c r="U231" s="34"/>
      <c r="V231" s="34"/>
      <c r="W231" s="34"/>
      <c r="X231" s="34"/>
      <c r="Y231" s="34"/>
      <c r="Z231" s="34"/>
      <c r="AA231" s="34"/>
      <c r="AB231" s="34"/>
    </row>
    <row r="232" spans="1:28" ht="15.75" customHeight="1" x14ac:dyDescent="0.2">
      <c r="A232" s="34"/>
      <c r="B232" s="39"/>
      <c r="C232" s="39"/>
      <c r="D232" s="19"/>
      <c r="E232" s="41"/>
      <c r="F232" s="34"/>
      <c r="G232" s="34"/>
      <c r="H232" s="39"/>
      <c r="I232" s="34"/>
      <c r="J232" s="34"/>
      <c r="K232" s="34"/>
      <c r="L232" s="34"/>
      <c r="M232" s="34"/>
      <c r="N232" s="34"/>
      <c r="O232" s="34"/>
      <c r="P232" s="34"/>
      <c r="Q232" s="34"/>
      <c r="R232" s="34"/>
      <c r="S232" s="34"/>
      <c r="T232" s="34"/>
      <c r="U232" s="34"/>
      <c r="V232" s="34"/>
      <c r="W232" s="34"/>
      <c r="X232" s="34"/>
      <c r="Y232" s="34"/>
      <c r="Z232" s="34"/>
      <c r="AA232" s="34"/>
      <c r="AB232" s="34"/>
    </row>
    <row r="233" spans="1:28" ht="15.75" customHeight="1" x14ac:dyDescent="0.2">
      <c r="A233" s="34"/>
      <c r="B233" s="39"/>
      <c r="C233" s="39"/>
      <c r="D233" s="19"/>
      <c r="E233" s="41"/>
      <c r="F233" s="34"/>
      <c r="G233" s="34"/>
      <c r="H233" s="39"/>
      <c r="I233" s="34"/>
      <c r="J233" s="34"/>
      <c r="K233" s="34"/>
      <c r="L233" s="34"/>
      <c r="M233" s="34"/>
      <c r="N233" s="34"/>
      <c r="O233" s="34"/>
      <c r="P233" s="34"/>
      <c r="Q233" s="34"/>
      <c r="R233" s="34"/>
      <c r="S233" s="34"/>
      <c r="T233" s="34"/>
      <c r="U233" s="34"/>
      <c r="V233" s="34"/>
      <c r="W233" s="34"/>
      <c r="X233" s="34"/>
      <c r="Y233" s="34"/>
      <c r="Z233" s="34"/>
      <c r="AA233" s="34"/>
      <c r="AB233" s="34"/>
    </row>
    <row r="234" spans="1:28" ht="15.75" customHeight="1" x14ac:dyDescent="0.2">
      <c r="A234" s="34"/>
      <c r="B234" s="39"/>
      <c r="C234" s="39"/>
      <c r="D234" s="19"/>
      <c r="E234" s="41"/>
      <c r="F234" s="34"/>
      <c r="G234" s="34"/>
      <c r="H234" s="39"/>
      <c r="I234" s="34"/>
      <c r="J234" s="34"/>
      <c r="K234" s="34"/>
      <c r="L234" s="34"/>
      <c r="M234" s="34"/>
      <c r="N234" s="34"/>
      <c r="O234" s="34"/>
      <c r="P234" s="34"/>
      <c r="Q234" s="34"/>
      <c r="R234" s="34"/>
      <c r="S234" s="34"/>
      <c r="T234" s="34"/>
      <c r="U234" s="34"/>
      <c r="V234" s="34"/>
      <c r="W234" s="34"/>
      <c r="X234" s="34"/>
      <c r="Y234" s="34"/>
      <c r="Z234" s="34"/>
      <c r="AA234" s="34"/>
      <c r="AB234" s="34"/>
    </row>
    <row r="235" spans="1:28" ht="15.75" customHeight="1" x14ac:dyDescent="0.2">
      <c r="A235" s="34"/>
      <c r="B235" s="39"/>
      <c r="C235" s="39"/>
      <c r="D235" s="19"/>
      <c r="E235" s="41"/>
      <c r="F235" s="34"/>
      <c r="G235" s="34"/>
      <c r="H235" s="39"/>
      <c r="I235" s="34"/>
      <c r="J235" s="34"/>
      <c r="K235" s="34"/>
      <c r="L235" s="34"/>
      <c r="M235" s="34"/>
      <c r="N235" s="34"/>
      <c r="O235" s="34"/>
      <c r="P235" s="34"/>
      <c r="Q235" s="34"/>
      <c r="R235" s="34"/>
      <c r="S235" s="34"/>
      <c r="T235" s="34"/>
      <c r="U235" s="34"/>
      <c r="V235" s="34"/>
      <c r="W235" s="34"/>
      <c r="X235" s="34"/>
      <c r="Y235" s="34"/>
      <c r="Z235" s="34"/>
      <c r="AA235" s="34"/>
      <c r="AB235" s="34"/>
    </row>
    <row r="236" spans="1:28" ht="15.75" customHeight="1" x14ac:dyDescent="0.2">
      <c r="A236" s="34"/>
      <c r="B236" s="39"/>
      <c r="C236" s="39"/>
      <c r="D236" s="19"/>
      <c r="E236" s="41"/>
      <c r="F236" s="34"/>
      <c r="G236" s="34"/>
      <c r="H236" s="39"/>
      <c r="I236" s="34"/>
      <c r="J236" s="34"/>
      <c r="K236" s="34"/>
      <c r="L236" s="34"/>
      <c r="M236" s="34"/>
      <c r="N236" s="34"/>
      <c r="O236" s="34"/>
      <c r="P236" s="34"/>
      <c r="Q236" s="34"/>
      <c r="R236" s="34"/>
      <c r="S236" s="34"/>
      <c r="T236" s="34"/>
      <c r="U236" s="34"/>
      <c r="V236" s="34"/>
      <c r="W236" s="34"/>
      <c r="X236" s="34"/>
      <c r="Y236" s="34"/>
      <c r="Z236" s="34"/>
      <c r="AA236" s="34"/>
      <c r="AB236" s="34"/>
    </row>
    <row r="237" spans="1:28" ht="15.75" customHeight="1" x14ac:dyDescent="0.2">
      <c r="A237" s="34"/>
      <c r="B237" s="39"/>
      <c r="C237" s="39"/>
      <c r="D237" s="19"/>
      <c r="E237" s="41"/>
      <c r="F237" s="34"/>
      <c r="G237" s="34"/>
      <c r="H237" s="39"/>
      <c r="I237" s="34"/>
      <c r="J237" s="34"/>
      <c r="K237" s="34"/>
      <c r="L237" s="34"/>
      <c r="M237" s="34"/>
      <c r="N237" s="34"/>
      <c r="O237" s="34"/>
      <c r="P237" s="34"/>
      <c r="Q237" s="34"/>
      <c r="R237" s="34"/>
      <c r="S237" s="34"/>
      <c r="T237" s="34"/>
      <c r="U237" s="34"/>
      <c r="V237" s="34"/>
      <c r="W237" s="34"/>
      <c r="X237" s="34"/>
      <c r="Y237" s="34"/>
      <c r="Z237" s="34"/>
      <c r="AA237" s="34"/>
      <c r="AB237" s="34"/>
    </row>
    <row r="238" spans="1:28" ht="15.75" customHeight="1" x14ac:dyDescent="0.2">
      <c r="A238" s="34"/>
      <c r="B238" s="39"/>
      <c r="C238" s="39"/>
      <c r="D238" s="19"/>
      <c r="E238" s="41"/>
      <c r="F238" s="34"/>
      <c r="G238" s="34"/>
      <c r="H238" s="39"/>
      <c r="I238" s="34"/>
      <c r="J238" s="34"/>
      <c r="K238" s="34"/>
      <c r="L238" s="34"/>
      <c r="M238" s="34"/>
      <c r="N238" s="34"/>
      <c r="O238" s="34"/>
      <c r="P238" s="34"/>
      <c r="Q238" s="34"/>
      <c r="R238" s="34"/>
      <c r="S238" s="34"/>
      <c r="T238" s="34"/>
      <c r="U238" s="34"/>
      <c r="V238" s="34"/>
      <c r="W238" s="34"/>
      <c r="X238" s="34"/>
      <c r="Y238" s="34"/>
      <c r="Z238" s="34"/>
      <c r="AA238" s="34"/>
      <c r="AB238" s="34"/>
    </row>
    <row r="239" spans="1:28" ht="15.75" customHeight="1" x14ac:dyDescent="0.2">
      <c r="A239" s="34"/>
      <c r="B239" s="39"/>
      <c r="C239" s="39"/>
      <c r="D239" s="19"/>
      <c r="E239" s="41"/>
      <c r="F239" s="34"/>
      <c r="G239" s="34"/>
      <c r="H239" s="39"/>
      <c r="I239" s="34"/>
      <c r="J239" s="34"/>
      <c r="K239" s="34"/>
      <c r="L239" s="34"/>
      <c r="M239" s="34"/>
      <c r="N239" s="34"/>
      <c r="O239" s="34"/>
      <c r="P239" s="34"/>
      <c r="Q239" s="34"/>
      <c r="R239" s="34"/>
      <c r="S239" s="34"/>
      <c r="T239" s="34"/>
      <c r="U239" s="34"/>
      <c r="V239" s="34"/>
      <c r="W239" s="34"/>
      <c r="X239" s="34"/>
      <c r="Y239" s="34"/>
      <c r="Z239" s="34"/>
      <c r="AA239" s="34"/>
      <c r="AB239" s="34"/>
    </row>
    <row r="240" spans="1:28" ht="15.75" customHeight="1" x14ac:dyDescent="0.2">
      <c r="A240" s="34"/>
      <c r="B240" s="39"/>
      <c r="C240" s="39"/>
      <c r="D240" s="19"/>
      <c r="E240" s="41"/>
      <c r="F240" s="34"/>
      <c r="G240" s="34"/>
      <c r="H240" s="39"/>
      <c r="I240" s="34"/>
      <c r="J240" s="34"/>
      <c r="K240" s="34"/>
      <c r="L240" s="34"/>
      <c r="M240" s="34"/>
      <c r="N240" s="34"/>
      <c r="O240" s="34"/>
      <c r="P240" s="34"/>
      <c r="Q240" s="34"/>
      <c r="R240" s="34"/>
      <c r="S240" s="34"/>
      <c r="T240" s="34"/>
      <c r="U240" s="34"/>
      <c r="V240" s="34"/>
      <c r="W240" s="34"/>
      <c r="X240" s="34"/>
      <c r="Y240" s="34"/>
      <c r="Z240" s="34"/>
      <c r="AA240" s="34"/>
      <c r="AB240" s="34"/>
    </row>
    <row r="241" spans="1:28" ht="15.75" customHeight="1" x14ac:dyDescent="0.2">
      <c r="A241" s="34"/>
      <c r="B241" s="39"/>
      <c r="C241" s="39"/>
      <c r="D241" s="19"/>
      <c r="E241" s="41"/>
      <c r="F241" s="34"/>
      <c r="G241" s="34"/>
      <c r="H241" s="39"/>
      <c r="I241" s="34"/>
      <c r="J241" s="34"/>
      <c r="K241" s="34"/>
      <c r="L241" s="34"/>
      <c r="M241" s="34"/>
      <c r="N241" s="34"/>
      <c r="O241" s="34"/>
      <c r="P241" s="34"/>
      <c r="Q241" s="34"/>
      <c r="R241" s="34"/>
      <c r="S241" s="34"/>
      <c r="T241" s="34"/>
      <c r="U241" s="34"/>
      <c r="V241" s="34"/>
      <c r="W241" s="34"/>
      <c r="X241" s="34"/>
      <c r="Y241" s="34"/>
      <c r="Z241" s="34"/>
      <c r="AA241" s="34"/>
      <c r="AB241" s="34"/>
    </row>
    <row r="242" spans="1:28" ht="15.75" customHeight="1" x14ac:dyDescent="0.2">
      <c r="A242" s="34"/>
      <c r="B242" s="39"/>
      <c r="C242" s="39"/>
      <c r="D242" s="19"/>
      <c r="E242" s="41"/>
      <c r="F242" s="34"/>
      <c r="G242" s="34"/>
      <c r="H242" s="39"/>
      <c r="I242" s="34"/>
      <c r="J242" s="34"/>
      <c r="K242" s="34"/>
      <c r="L242" s="34"/>
      <c r="M242" s="34"/>
      <c r="N242" s="34"/>
      <c r="O242" s="34"/>
      <c r="P242" s="34"/>
      <c r="Q242" s="34"/>
      <c r="R242" s="34"/>
      <c r="S242" s="34"/>
      <c r="T242" s="34"/>
      <c r="U242" s="34"/>
      <c r="V242" s="34"/>
      <c r="W242" s="34"/>
      <c r="X242" s="34"/>
      <c r="Y242" s="34"/>
      <c r="Z242" s="34"/>
      <c r="AA242" s="34"/>
      <c r="AB242" s="34"/>
    </row>
    <row r="243" spans="1:28" ht="15.75" customHeight="1" x14ac:dyDescent="0.2">
      <c r="A243" s="34"/>
      <c r="B243" s="39"/>
      <c r="C243" s="39"/>
      <c r="D243" s="19"/>
      <c r="E243" s="41"/>
      <c r="F243" s="34"/>
      <c r="G243" s="34"/>
      <c r="H243" s="39"/>
      <c r="I243" s="34"/>
      <c r="J243" s="34"/>
      <c r="K243" s="34"/>
      <c r="L243" s="34"/>
      <c r="M243" s="34"/>
      <c r="N243" s="34"/>
      <c r="O243" s="34"/>
      <c r="P243" s="34"/>
      <c r="Q243" s="34"/>
      <c r="R243" s="34"/>
      <c r="S243" s="34"/>
      <c r="T243" s="34"/>
      <c r="U243" s="34"/>
      <c r="V243" s="34"/>
      <c r="W243" s="34"/>
      <c r="X243" s="34"/>
      <c r="Y243" s="34"/>
      <c r="Z243" s="34"/>
      <c r="AA243" s="34"/>
      <c r="AB243" s="34"/>
    </row>
    <row r="244" spans="1:28" ht="15.75" customHeight="1" x14ac:dyDescent="0.2">
      <c r="A244" s="34"/>
      <c r="B244" s="39"/>
      <c r="C244" s="39"/>
      <c r="D244" s="19"/>
      <c r="E244" s="41"/>
      <c r="F244" s="34"/>
      <c r="G244" s="34"/>
      <c r="H244" s="39"/>
      <c r="I244" s="34"/>
      <c r="J244" s="34"/>
      <c r="K244" s="34"/>
      <c r="L244" s="34"/>
      <c r="M244" s="34"/>
      <c r="N244" s="34"/>
      <c r="O244" s="34"/>
      <c r="P244" s="34"/>
      <c r="Q244" s="34"/>
      <c r="R244" s="34"/>
      <c r="S244" s="34"/>
      <c r="T244" s="34"/>
      <c r="U244" s="34"/>
      <c r="V244" s="34"/>
      <c r="W244" s="34"/>
      <c r="X244" s="34"/>
      <c r="Y244" s="34"/>
      <c r="Z244" s="34"/>
      <c r="AA244" s="34"/>
      <c r="AB244" s="34"/>
    </row>
    <row r="245" spans="1:28" ht="15.75" customHeight="1" x14ac:dyDescent="0.2">
      <c r="A245" s="34"/>
      <c r="B245" s="39"/>
      <c r="C245" s="39"/>
      <c r="D245" s="19"/>
      <c r="E245" s="41"/>
      <c r="F245" s="34"/>
      <c r="G245" s="34"/>
      <c r="H245" s="39"/>
      <c r="I245" s="34"/>
      <c r="J245" s="34"/>
      <c r="K245" s="34"/>
      <c r="L245" s="34"/>
      <c r="M245" s="34"/>
      <c r="N245" s="34"/>
      <c r="O245" s="34"/>
      <c r="P245" s="34"/>
      <c r="Q245" s="34"/>
      <c r="R245" s="34"/>
      <c r="S245" s="34"/>
      <c r="T245" s="34"/>
      <c r="U245" s="34"/>
      <c r="V245" s="34"/>
      <c r="W245" s="34"/>
      <c r="X245" s="34"/>
      <c r="Y245" s="34"/>
      <c r="Z245" s="34"/>
      <c r="AA245" s="34"/>
      <c r="AB245" s="34"/>
    </row>
    <row r="246" spans="1:28" ht="15.75" customHeight="1" x14ac:dyDescent="0.2">
      <c r="A246" s="34"/>
      <c r="B246" s="39"/>
      <c r="C246" s="39"/>
      <c r="D246" s="19"/>
      <c r="E246" s="41"/>
      <c r="F246" s="34"/>
      <c r="G246" s="34"/>
      <c r="H246" s="39"/>
      <c r="I246" s="34"/>
      <c r="J246" s="34"/>
      <c r="K246" s="34"/>
      <c r="L246" s="34"/>
      <c r="M246" s="34"/>
      <c r="N246" s="34"/>
      <c r="O246" s="34"/>
      <c r="P246" s="34"/>
      <c r="Q246" s="34"/>
      <c r="R246" s="34"/>
      <c r="S246" s="34"/>
      <c r="T246" s="34"/>
      <c r="U246" s="34"/>
      <c r="V246" s="34"/>
      <c r="W246" s="34"/>
      <c r="X246" s="34"/>
      <c r="Y246" s="34"/>
      <c r="Z246" s="34"/>
      <c r="AA246" s="34"/>
      <c r="AB246" s="34"/>
    </row>
    <row r="247" spans="1:28" ht="15.75" customHeight="1" x14ac:dyDescent="0.2">
      <c r="A247" s="34"/>
      <c r="B247" s="39"/>
      <c r="C247" s="39"/>
      <c r="D247" s="19"/>
      <c r="E247" s="41"/>
      <c r="F247" s="34"/>
      <c r="G247" s="34"/>
      <c r="H247" s="39"/>
      <c r="I247" s="34"/>
      <c r="J247" s="34"/>
      <c r="K247" s="34"/>
      <c r="L247" s="34"/>
      <c r="M247" s="34"/>
      <c r="N247" s="34"/>
      <c r="O247" s="34"/>
      <c r="P247" s="34"/>
      <c r="Q247" s="34"/>
      <c r="R247" s="34"/>
      <c r="S247" s="34"/>
      <c r="T247" s="34"/>
      <c r="U247" s="34"/>
      <c r="V247" s="34"/>
      <c r="W247" s="34"/>
      <c r="X247" s="34"/>
      <c r="Y247" s="34"/>
      <c r="Z247" s="34"/>
      <c r="AA247" s="34"/>
      <c r="AB247" s="34"/>
    </row>
    <row r="248" spans="1:28" ht="15.75" customHeight="1" x14ac:dyDescent="0.2">
      <c r="A248" s="34"/>
      <c r="B248" s="39"/>
      <c r="C248" s="39"/>
      <c r="D248" s="19"/>
      <c r="E248" s="41"/>
      <c r="F248" s="34"/>
      <c r="G248" s="34"/>
      <c r="H248" s="39"/>
      <c r="I248" s="34"/>
      <c r="J248" s="34"/>
      <c r="K248" s="34"/>
      <c r="L248" s="34"/>
      <c r="M248" s="34"/>
      <c r="N248" s="34"/>
      <c r="O248" s="34"/>
      <c r="P248" s="34"/>
      <c r="Q248" s="34"/>
      <c r="R248" s="34"/>
      <c r="S248" s="34"/>
      <c r="T248" s="34"/>
      <c r="U248" s="34"/>
      <c r="V248" s="34"/>
      <c r="W248" s="34"/>
      <c r="X248" s="34"/>
      <c r="Y248" s="34"/>
      <c r="Z248" s="34"/>
      <c r="AA248" s="34"/>
      <c r="AB248" s="34"/>
    </row>
    <row r="249" spans="1:28" ht="15.75" customHeight="1" x14ac:dyDescent="0.2">
      <c r="A249" s="34"/>
      <c r="B249" s="39"/>
      <c r="C249" s="39"/>
      <c r="D249" s="19"/>
      <c r="E249" s="41"/>
      <c r="F249" s="34"/>
      <c r="G249" s="34"/>
      <c r="H249" s="39"/>
      <c r="I249" s="34"/>
      <c r="J249" s="34"/>
      <c r="K249" s="34"/>
      <c r="L249" s="34"/>
      <c r="M249" s="34"/>
      <c r="N249" s="34"/>
      <c r="O249" s="34"/>
      <c r="P249" s="34"/>
      <c r="Q249" s="34"/>
      <c r="R249" s="34"/>
      <c r="S249" s="34"/>
      <c r="T249" s="34"/>
      <c r="U249" s="34"/>
      <c r="V249" s="34"/>
      <c r="W249" s="34"/>
      <c r="X249" s="34"/>
      <c r="Y249" s="34"/>
      <c r="Z249" s="34"/>
      <c r="AA249" s="34"/>
      <c r="AB249" s="34"/>
    </row>
    <row r="250" spans="1:28" ht="15.75" customHeight="1" x14ac:dyDescent="0.2">
      <c r="A250" s="34"/>
      <c r="B250" s="39"/>
      <c r="C250" s="39"/>
      <c r="D250" s="19"/>
      <c r="E250" s="41"/>
      <c r="F250" s="34"/>
      <c r="G250" s="34"/>
      <c r="H250" s="39"/>
      <c r="I250" s="34"/>
      <c r="J250" s="34"/>
      <c r="K250" s="34"/>
      <c r="L250" s="34"/>
      <c r="M250" s="34"/>
      <c r="N250" s="34"/>
      <c r="O250" s="34"/>
      <c r="P250" s="34"/>
      <c r="Q250" s="34"/>
      <c r="R250" s="34"/>
      <c r="S250" s="34"/>
      <c r="T250" s="34"/>
      <c r="U250" s="34"/>
      <c r="V250" s="34"/>
      <c r="W250" s="34"/>
      <c r="X250" s="34"/>
      <c r="Y250" s="34"/>
      <c r="Z250" s="34"/>
      <c r="AA250" s="34"/>
      <c r="AB250" s="34"/>
    </row>
    <row r="251" spans="1:28" ht="15.75" customHeight="1" x14ac:dyDescent="0.2">
      <c r="A251" s="34"/>
      <c r="B251" s="39"/>
      <c r="C251" s="39"/>
      <c r="D251" s="19"/>
      <c r="E251" s="41"/>
      <c r="F251" s="34"/>
      <c r="G251" s="34"/>
      <c r="H251" s="39"/>
      <c r="I251" s="34"/>
      <c r="J251" s="34"/>
      <c r="K251" s="34"/>
      <c r="L251" s="34"/>
      <c r="M251" s="34"/>
      <c r="N251" s="34"/>
      <c r="O251" s="34"/>
      <c r="P251" s="34"/>
      <c r="Q251" s="34"/>
      <c r="R251" s="34"/>
      <c r="S251" s="34"/>
      <c r="T251" s="34"/>
      <c r="U251" s="34"/>
      <c r="V251" s="34"/>
      <c r="W251" s="34"/>
      <c r="X251" s="34"/>
      <c r="Y251" s="34"/>
      <c r="Z251" s="34"/>
      <c r="AA251" s="34"/>
      <c r="AB251" s="34"/>
    </row>
    <row r="252" spans="1:28" ht="15.75" customHeight="1" x14ac:dyDescent="0.2">
      <c r="A252" s="34"/>
      <c r="B252" s="39"/>
      <c r="C252" s="39"/>
      <c r="D252" s="19"/>
      <c r="E252" s="41"/>
      <c r="F252" s="34"/>
      <c r="G252" s="34"/>
      <c r="H252" s="39"/>
      <c r="I252" s="34"/>
      <c r="J252" s="34"/>
      <c r="K252" s="34"/>
      <c r="L252" s="34"/>
      <c r="M252" s="34"/>
      <c r="N252" s="34"/>
      <c r="O252" s="34"/>
      <c r="P252" s="34"/>
      <c r="Q252" s="34"/>
      <c r="R252" s="34"/>
      <c r="S252" s="34"/>
      <c r="T252" s="34"/>
      <c r="U252" s="34"/>
      <c r="V252" s="34"/>
      <c r="W252" s="34"/>
      <c r="X252" s="34"/>
      <c r="Y252" s="34"/>
      <c r="Z252" s="34"/>
      <c r="AA252" s="34"/>
      <c r="AB252" s="34"/>
    </row>
    <row r="253" spans="1:28" ht="15.75" customHeight="1" x14ac:dyDescent="0.2">
      <c r="A253" s="34"/>
      <c r="B253" s="39"/>
      <c r="C253" s="39"/>
      <c r="D253" s="19"/>
      <c r="E253" s="41"/>
      <c r="F253" s="34"/>
      <c r="G253" s="34"/>
      <c r="H253" s="39"/>
      <c r="I253" s="34"/>
      <c r="J253" s="34"/>
      <c r="K253" s="34"/>
      <c r="L253" s="34"/>
      <c r="M253" s="34"/>
      <c r="N253" s="34"/>
      <c r="O253" s="34"/>
      <c r="P253" s="34"/>
      <c r="Q253" s="34"/>
      <c r="R253" s="34"/>
      <c r="S253" s="34"/>
      <c r="T253" s="34"/>
      <c r="U253" s="34"/>
      <c r="V253" s="34"/>
      <c r="W253" s="34"/>
      <c r="X253" s="34"/>
      <c r="Y253" s="34"/>
      <c r="Z253" s="34"/>
      <c r="AA253" s="34"/>
      <c r="AB253" s="34"/>
    </row>
    <row r="254" spans="1:28" ht="15.75" customHeight="1" x14ac:dyDescent="0.2">
      <c r="A254" s="34"/>
      <c r="B254" s="39"/>
      <c r="C254" s="39"/>
      <c r="D254" s="19"/>
      <c r="E254" s="41"/>
      <c r="F254" s="34"/>
      <c r="G254" s="34"/>
      <c r="H254" s="39"/>
      <c r="I254" s="34"/>
      <c r="J254" s="34"/>
      <c r="K254" s="34"/>
      <c r="L254" s="34"/>
      <c r="M254" s="34"/>
      <c r="N254" s="34"/>
      <c r="O254" s="34"/>
      <c r="P254" s="34"/>
      <c r="Q254" s="34"/>
      <c r="R254" s="34"/>
      <c r="S254" s="34"/>
      <c r="T254" s="34"/>
      <c r="U254" s="34"/>
      <c r="V254" s="34"/>
      <c r="W254" s="34"/>
      <c r="X254" s="34"/>
      <c r="Y254" s="34"/>
      <c r="Z254" s="34"/>
      <c r="AA254" s="34"/>
      <c r="AB254" s="34"/>
    </row>
    <row r="255" spans="1:28" ht="15.75" customHeight="1" x14ac:dyDescent="0.2">
      <c r="A255" s="34"/>
      <c r="B255" s="39"/>
      <c r="C255" s="39"/>
      <c r="D255" s="19"/>
      <c r="E255" s="41"/>
      <c r="F255" s="34"/>
      <c r="G255" s="34"/>
      <c r="H255" s="39"/>
      <c r="I255" s="34"/>
      <c r="J255" s="34"/>
      <c r="K255" s="34"/>
      <c r="L255" s="34"/>
      <c r="M255" s="34"/>
      <c r="N255" s="34"/>
      <c r="O255" s="34"/>
      <c r="P255" s="34"/>
      <c r="Q255" s="34"/>
      <c r="R255" s="34"/>
      <c r="S255" s="34"/>
      <c r="T255" s="34"/>
      <c r="U255" s="34"/>
      <c r="V255" s="34"/>
      <c r="W255" s="34"/>
      <c r="X255" s="34"/>
      <c r="Y255" s="34"/>
      <c r="Z255" s="34"/>
      <c r="AA255" s="34"/>
      <c r="AB255" s="34"/>
    </row>
    <row r="256" spans="1:28" ht="15.75" customHeight="1" x14ac:dyDescent="0.2">
      <c r="A256" s="34"/>
      <c r="B256" s="39"/>
      <c r="C256" s="39"/>
      <c r="D256" s="19"/>
      <c r="E256" s="41"/>
      <c r="F256" s="34"/>
      <c r="G256" s="34"/>
      <c r="H256" s="39"/>
      <c r="I256" s="34"/>
      <c r="J256" s="34"/>
      <c r="K256" s="34"/>
      <c r="L256" s="34"/>
      <c r="M256" s="34"/>
      <c r="N256" s="34"/>
      <c r="O256" s="34"/>
      <c r="P256" s="34"/>
      <c r="Q256" s="34"/>
      <c r="R256" s="34"/>
      <c r="S256" s="34"/>
      <c r="T256" s="34"/>
      <c r="U256" s="34"/>
      <c r="V256" s="34"/>
      <c r="W256" s="34"/>
      <c r="X256" s="34"/>
      <c r="Y256" s="34"/>
      <c r="Z256" s="34"/>
      <c r="AA256" s="34"/>
      <c r="AB256" s="34"/>
    </row>
    <row r="257" spans="1:28" ht="15.75" customHeight="1" x14ac:dyDescent="0.2">
      <c r="A257" s="34"/>
      <c r="B257" s="39"/>
      <c r="C257" s="39"/>
      <c r="D257" s="19"/>
      <c r="E257" s="41"/>
      <c r="F257" s="34"/>
      <c r="G257" s="34"/>
      <c r="H257" s="39"/>
      <c r="I257" s="34"/>
      <c r="J257" s="34"/>
      <c r="K257" s="34"/>
      <c r="L257" s="34"/>
      <c r="M257" s="34"/>
      <c r="N257" s="34"/>
      <c r="O257" s="34"/>
      <c r="P257" s="34"/>
      <c r="Q257" s="34"/>
      <c r="R257" s="34"/>
      <c r="S257" s="34"/>
      <c r="T257" s="34"/>
      <c r="U257" s="34"/>
      <c r="V257" s="34"/>
      <c r="W257" s="34"/>
      <c r="X257" s="34"/>
      <c r="Y257" s="34"/>
      <c r="Z257" s="34"/>
      <c r="AA257" s="34"/>
      <c r="AB257" s="34"/>
    </row>
    <row r="258" spans="1:28" ht="15.75" customHeight="1" x14ac:dyDescent="0.2">
      <c r="A258" s="34"/>
      <c r="B258" s="39"/>
      <c r="C258" s="39"/>
      <c r="D258" s="19"/>
      <c r="E258" s="41"/>
      <c r="F258" s="34"/>
      <c r="G258" s="34"/>
      <c r="H258" s="39"/>
      <c r="I258" s="34"/>
      <c r="J258" s="34"/>
      <c r="K258" s="34"/>
      <c r="L258" s="34"/>
      <c r="M258" s="34"/>
      <c r="N258" s="34"/>
      <c r="O258" s="34"/>
      <c r="P258" s="34"/>
      <c r="Q258" s="34"/>
      <c r="R258" s="34"/>
      <c r="S258" s="34"/>
      <c r="T258" s="34"/>
      <c r="U258" s="34"/>
      <c r="V258" s="34"/>
      <c r="W258" s="34"/>
      <c r="X258" s="34"/>
      <c r="Y258" s="34"/>
      <c r="Z258" s="34"/>
      <c r="AA258" s="34"/>
      <c r="AB258" s="34"/>
    </row>
    <row r="259" spans="1:28" ht="15.75" customHeight="1" x14ac:dyDescent="0.2">
      <c r="A259" s="34"/>
      <c r="B259" s="39"/>
      <c r="C259" s="39"/>
      <c r="D259" s="19"/>
      <c r="E259" s="41"/>
      <c r="F259" s="34"/>
      <c r="G259" s="34"/>
      <c r="H259" s="39"/>
      <c r="I259" s="34"/>
      <c r="J259" s="34"/>
      <c r="K259" s="34"/>
      <c r="L259" s="34"/>
      <c r="M259" s="34"/>
      <c r="N259" s="34"/>
      <c r="O259" s="34"/>
      <c r="P259" s="34"/>
      <c r="Q259" s="34"/>
      <c r="R259" s="34"/>
      <c r="S259" s="34"/>
      <c r="T259" s="34"/>
      <c r="U259" s="34"/>
      <c r="V259" s="34"/>
      <c r="W259" s="34"/>
      <c r="X259" s="34"/>
      <c r="Y259" s="34"/>
      <c r="Z259" s="34"/>
      <c r="AA259" s="34"/>
      <c r="AB259" s="34"/>
    </row>
    <row r="260" spans="1:28" ht="15.75" customHeight="1" x14ac:dyDescent="0.2">
      <c r="A260" s="34"/>
      <c r="B260" s="39"/>
      <c r="C260" s="39"/>
      <c r="D260" s="19"/>
      <c r="E260" s="41"/>
      <c r="F260" s="34"/>
      <c r="G260" s="34"/>
      <c r="H260" s="39"/>
      <c r="I260" s="34"/>
      <c r="J260" s="34"/>
      <c r="K260" s="34"/>
      <c r="L260" s="34"/>
      <c r="M260" s="34"/>
      <c r="N260" s="34"/>
      <c r="O260" s="34"/>
      <c r="P260" s="34"/>
      <c r="Q260" s="34"/>
      <c r="R260" s="34"/>
      <c r="S260" s="34"/>
      <c r="T260" s="34"/>
      <c r="U260" s="34"/>
      <c r="V260" s="34"/>
      <c r="W260" s="34"/>
      <c r="X260" s="34"/>
      <c r="Y260" s="34"/>
      <c r="Z260" s="34"/>
      <c r="AA260" s="34"/>
      <c r="AB260" s="34"/>
    </row>
    <row r="261" spans="1:28" ht="15.75" customHeight="1" x14ac:dyDescent="0.2">
      <c r="A261" s="34"/>
      <c r="B261" s="39"/>
      <c r="C261" s="39"/>
      <c r="D261" s="19"/>
      <c r="E261" s="41"/>
      <c r="F261" s="34"/>
      <c r="G261" s="34"/>
      <c r="H261" s="39"/>
      <c r="I261" s="34"/>
      <c r="J261" s="34"/>
      <c r="K261" s="34"/>
      <c r="L261" s="34"/>
      <c r="M261" s="34"/>
      <c r="N261" s="34"/>
      <c r="O261" s="34"/>
      <c r="P261" s="34"/>
      <c r="Q261" s="34"/>
      <c r="R261" s="34"/>
      <c r="S261" s="34"/>
      <c r="T261" s="34"/>
      <c r="U261" s="34"/>
      <c r="V261" s="34"/>
      <c r="W261" s="34"/>
      <c r="X261" s="34"/>
      <c r="Y261" s="34"/>
      <c r="Z261" s="34"/>
      <c r="AA261" s="34"/>
      <c r="AB261" s="34"/>
    </row>
    <row r="262" spans="1:28" ht="15.75" customHeight="1" x14ac:dyDescent="0.2">
      <c r="A262" s="34"/>
      <c r="B262" s="39"/>
      <c r="C262" s="39"/>
      <c r="D262" s="19"/>
      <c r="E262" s="41"/>
      <c r="F262" s="34"/>
      <c r="G262" s="34"/>
      <c r="H262" s="39"/>
      <c r="I262" s="34"/>
      <c r="J262" s="34"/>
      <c r="K262" s="34"/>
      <c r="L262" s="34"/>
      <c r="M262" s="34"/>
      <c r="N262" s="34"/>
      <c r="O262" s="34"/>
      <c r="P262" s="34"/>
      <c r="Q262" s="34"/>
      <c r="R262" s="34"/>
      <c r="S262" s="34"/>
      <c r="T262" s="34"/>
      <c r="U262" s="34"/>
      <c r="V262" s="34"/>
      <c r="W262" s="34"/>
      <c r="X262" s="34"/>
      <c r="Y262" s="34"/>
      <c r="Z262" s="34"/>
      <c r="AA262" s="34"/>
      <c r="AB262" s="34"/>
    </row>
    <row r="263" spans="1:28" ht="15.75" customHeight="1" x14ac:dyDescent="0.2">
      <c r="A263" s="34"/>
      <c r="B263" s="39"/>
      <c r="C263" s="39"/>
      <c r="D263" s="19"/>
      <c r="E263" s="41"/>
      <c r="F263" s="34"/>
      <c r="G263" s="34"/>
      <c r="H263" s="39"/>
      <c r="I263" s="34"/>
      <c r="J263" s="34"/>
      <c r="K263" s="34"/>
      <c r="L263" s="34"/>
      <c r="M263" s="34"/>
      <c r="N263" s="34"/>
      <c r="O263" s="34"/>
      <c r="P263" s="34"/>
      <c r="Q263" s="34"/>
      <c r="R263" s="34"/>
      <c r="S263" s="34"/>
      <c r="T263" s="34"/>
      <c r="U263" s="34"/>
      <c r="V263" s="34"/>
      <c r="W263" s="34"/>
      <c r="X263" s="34"/>
      <c r="Y263" s="34"/>
      <c r="Z263" s="34"/>
      <c r="AA263" s="34"/>
      <c r="AB263" s="34"/>
    </row>
    <row r="264" spans="1:28" ht="15.75" customHeight="1" x14ac:dyDescent="0.2">
      <c r="A264" s="34"/>
      <c r="B264" s="39"/>
      <c r="C264" s="39"/>
      <c r="D264" s="19"/>
      <c r="E264" s="41"/>
      <c r="F264" s="34"/>
      <c r="G264" s="34"/>
      <c r="H264" s="39"/>
      <c r="I264" s="34"/>
      <c r="J264" s="34"/>
      <c r="K264" s="34"/>
      <c r="L264" s="34"/>
      <c r="M264" s="34"/>
      <c r="N264" s="34"/>
      <c r="O264" s="34"/>
      <c r="P264" s="34"/>
      <c r="Q264" s="34"/>
      <c r="R264" s="34"/>
      <c r="S264" s="34"/>
      <c r="T264" s="34"/>
      <c r="U264" s="34"/>
      <c r="V264" s="34"/>
      <c r="W264" s="34"/>
      <c r="X264" s="34"/>
      <c r="Y264" s="34"/>
      <c r="Z264" s="34"/>
      <c r="AA264" s="34"/>
      <c r="AB264" s="34"/>
    </row>
    <row r="265" spans="1:28" ht="15.75" customHeight="1" x14ac:dyDescent="0.2">
      <c r="A265" s="34"/>
      <c r="B265" s="39"/>
      <c r="C265" s="39"/>
      <c r="D265" s="19"/>
      <c r="E265" s="41"/>
      <c r="F265" s="34"/>
      <c r="G265" s="34"/>
      <c r="H265" s="39"/>
      <c r="I265" s="34"/>
      <c r="J265" s="34"/>
      <c r="K265" s="34"/>
      <c r="L265" s="34"/>
      <c r="M265" s="34"/>
      <c r="N265" s="34"/>
      <c r="O265" s="34"/>
      <c r="P265" s="34"/>
      <c r="Q265" s="34"/>
      <c r="R265" s="34"/>
      <c r="S265" s="34"/>
      <c r="T265" s="34"/>
      <c r="U265" s="34"/>
      <c r="V265" s="34"/>
      <c r="W265" s="34"/>
      <c r="X265" s="34"/>
      <c r="Y265" s="34"/>
      <c r="Z265" s="34"/>
      <c r="AA265" s="34"/>
      <c r="AB265" s="34"/>
    </row>
    <row r="266" spans="1:28" ht="15.75" customHeight="1" x14ac:dyDescent="0.2">
      <c r="A266" s="34"/>
      <c r="B266" s="39"/>
      <c r="C266" s="39"/>
      <c r="D266" s="19"/>
      <c r="E266" s="41"/>
      <c r="F266" s="34"/>
      <c r="G266" s="34"/>
      <c r="H266" s="39"/>
      <c r="I266" s="34"/>
      <c r="J266" s="34"/>
      <c r="K266" s="34"/>
      <c r="L266" s="34"/>
      <c r="M266" s="34"/>
      <c r="N266" s="34"/>
      <c r="O266" s="34"/>
      <c r="P266" s="34"/>
      <c r="Q266" s="34"/>
      <c r="R266" s="34"/>
      <c r="S266" s="34"/>
      <c r="T266" s="34"/>
      <c r="U266" s="34"/>
      <c r="V266" s="34"/>
      <c r="W266" s="34"/>
      <c r="X266" s="34"/>
      <c r="Y266" s="34"/>
      <c r="Z266" s="34"/>
      <c r="AA266" s="34"/>
      <c r="AB266" s="34"/>
    </row>
    <row r="267" spans="1:28" ht="15.75" customHeight="1" x14ac:dyDescent="0.2">
      <c r="A267" s="34"/>
      <c r="B267" s="39"/>
      <c r="C267" s="39"/>
      <c r="D267" s="19"/>
      <c r="E267" s="41"/>
      <c r="F267" s="34"/>
      <c r="G267" s="34"/>
      <c r="H267" s="39"/>
      <c r="I267" s="34"/>
      <c r="J267" s="34"/>
      <c r="K267" s="34"/>
      <c r="L267" s="34"/>
      <c r="M267" s="34"/>
      <c r="N267" s="34"/>
      <c r="O267" s="34"/>
      <c r="P267" s="34"/>
      <c r="Q267" s="34"/>
      <c r="R267" s="34"/>
      <c r="S267" s="34"/>
      <c r="T267" s="34"/>
      <c r="U267" s="34"/>
      <c r="V267" s="34"/>
      <c r="W267" s="34"/>
      <c r="X267" s="34"/>
      <c r="Y267" s="34"/>
      <c r="Z267" s="34"/>
      <c r="AA267" s="34"/>
      <c r="AB267" s="34"/>
    </row>
    <row r="268" spans="1:28" ht="15.75" customHeight="1" x14ac:dyDescent="0.2">
      <c r="A268" s="34"/>
      <c r="B268" s="39"/>
      <c r="C268" s="39"/>
      <c r="D268" s="19"/>
      <c r="E268" s="41"/>
      <c r="F268" s="34"/>
      <c r="G268" s="34"/>
      <c r="H268" s="39"/>
      <c r="I268" s="34"/>
      <c r="J268" s="34"/>
      <c r="K268" s="34"/>
      <c r="L268" s="34"/>
      <c r="M268" s="34"/>
      <c r="N268" s="34"/>
      <c r="O268" s="34"/>
      <c r="P268" s="34"/>
      <c r="Q268" s="34"/>
      <c r="R268" s="34"/>
      <c r="S268" s="34"/>
      <c r="T268" s="34"/>
      <c r="U268" s="34"/>
      <c r="V268" s="34"/>
      <c r="W268" s="34"/>
      <c r="X268" s="34"/>
      <c r="Y268" s="34"/>
      <c r="Z268" s="34"/>
      <c r="AA268" s="34"/>
      <c r="AB268" s="34"/>
    </row>
    <row r="269" spans="1:28" ht="15.75" customHeight="1" x14ac:dyDescent="0.2">
      <c r="A269" s="34"/>
      <c r="B269" s="39"/>
      <c r="C269" s="39"/>
      <c r="D269" s="19"/>
      <c r="E269" s="41"/>
      <c r="F269" s="34"/>
      <c r="G269" s="34"/>
      <c r="H269" s="39"/>
      <c r="I269" s="34"/>
      <c r="J269" s="34"/>
      <c r="K269" s="34"/>
      <c r="L269" s="34"/>
      <c r="M269" s="34"/>
      <c r="N269" s="34"/>
      <c r="O269" s="34"/>
      <c r="P269" s="34"/>
      <c r="Q269" s="34"/>
      <c r="R269" s="34"/>
      <c r="S269" s="34"/>
      <c r="T269" s="34"/>
      <c r="U269" s="34"/>
      <c r="V269" s="34"/>
      <c r="W269" s="34"/>
      <c r="X269" s="34"/>
      <c r="Y269" s="34"/>
      <c r="Z269" s="34"/>
      <c r="AA269" s="34"/>
      <c r="AB269" s="34"/>
    </row>
    <row r="270" spans="1:28" ht="15.75" customHeight="1" x14ac:dyDescent="0.2">
      <c r="A270" s="34"/>
      <c r="B270" s="39"/>
      <c r="C270" s="39"/>
      <c r="D270" s="19"/>
      <c r="E270" s="41"/>
      <c r="F270" s="34"/>
      <c r="G270" s="34"/>
      <c r="H270" s="39"/>
      <c r="I270" s="34"/>
      <c r="J270" s="34"/>
      <c r="K270" s="34"/>
      <c r="L270" s="34"/>
      <c r="M270" s="34"/>
      <c r="N270" s="34"/>
      <c r="O270" s="34"/>
      <c r="P270" s="34"/>
      <c r="Q270" s="34"/>
      <c r="R270" s="34"/>
      <c r="S270" s="34"/>
      <c r="T270" s="34"/>
      <c r="U270" s="34"/>
      <c r="V270" s="34"/>
      <c r="W270" s="34"/>
      <c r="X270" s="34"/>
      <c r="Y270" s="34"/>
      <c r="Z270" s="34"/>
      <c r="AA270" s="34"/>
      <c r="AB270" s="34"/>
    </row>
    <row r="271" spans="1:28" ht="15.75" customHeight="1" x14ac:dyDescent="0.2">
      <c r="A271" s="34"/>
      <c r="B271" s="39"/>
      <c r="C271" s="39"/>
      <c r="D271" s="19"/>
      <c r="E271" s="41"/>
      <c r="F271" s="34"/>
      <c r="G271" s="34"/>
      <c r="H271" s="39"/>
      <c r="I271" s="34"/>
      <c r="J271" s="34"/>
      <c r="K271" s="34"/>
      <c r="L271" s="34"/>
      <c r="M271" s="34"/>
      <c r="N271" s="34"/>
      <c r="O271" s="34"/>
      <c r="P271" s="34"/>
      <c r="Q271" s="34"/>
      <c r="R271" s="34"/>
      <c r="S271" s="34"/>
      <c r="T271" s="34"/>
      <c r="U271" s="34"/>
      <c r="V271" s="34"/>
      <c r="W271" s="34"/>
      <c r="X271" s="34"/>
      <c r="Y271" s="34"/>
      <c r="Z271" s="34"/>
      <c r="AA271" s="34"/>
      <c r="AB271" s="34"/>
    </row>
    <row r="272" spans="1:28" ht="15.75" customHeight="1" x14ac:dyDescent="0.2">
      <c r="A272" s="34"/>
      <c r="B272" s="39"/>
      <c r="C272" s="39"/>
      <c r="D272" s="19"/>
      <c r="E272" s="41"/>
      <c r="F272" s="34"/>
      <c r="G272" s="34"/>
      <c r="H272" s="39"/>
      <c r="I272" s="34"/>
      <c r="J272" s="34"/>
      <c r="K272" s="34"/>
      <c r="L272" s="34"/>
      <c r="M272" s="34"/>
      <c r="N272" s="34"/>
      <c r="O272" s="34"/>
      <c r="P272" s="34"/>
      <c r="Q272" s="34"/>
      <c r="R272" s="34"/>
      <c r="S272" s="34"/>
      <c r="T272" s="34"/>
      <c r="U272" s="34"/>
      <c r="V272" s="34"/>
      <c r="W272" s="34"/>
      <c r="X272" s="34"/>
      <c r="Y272" s="34"/>
      <c r="Z272" s="34"/>
      <c r="AA272" s="34"/>
      <c r="AB272" s="34"/>
    </row>
    <row r="273" spans="1:28" ht="15.75" customHeight="1" x14ac:dyDescent="0.2">
      <c r="A273" s="34"/>
      <c r="B273" s="39"/>
      <c r="C273" s="39"/>
      <c r="D273" s="19"/>
      <c r="E273" s="41"/>
      <c r="F273" s="34"/>
      <c r="G273" s="34"/>
      <c r="H273" s="39"/>
      <c r="I273" s="34"/>
      <c r="J273" s="34"/>
      <c r="K273" s="34"/>
      <c r="L273" s="34"/>
      <c r="M273" s="34"/>
      <c r="N273" s="34"/>
      <c r="O273" s="34"/>
      <c r="P273" s="34"/>
      <c r="Q273" s="34"/>
      <c r="R273" s="34"/>
      <c r="S273" s="34"/>
      <c r="T273" s="34"/>
      <c r="U273" s="34"/>
      <c r="V273" s="34"/>
      <c r="W273" s="34"/>
      <c r="X273" s="34"/>
      <c r="Y273" s="34"/>
      <c r="Z273" s="34"/>
      <c r="AA273" s="34"/>
      <c r="AB273" s="34"/>
    </row>
    <row r="274" spans="1:28" ht="15.75" customHeight="1" x14ac:dyDescent="0.2">
      <c r="A274" s="34"/>
      <c r="B274" s="39"/>
      <c r="C274" s="39"/>
      <c r="D274" s="19"/>
      <c r="E274" s="41"/>
      <c r="F274" s="34"/>
      <c r="G274" s="34"/>
      <c r="H274" s="39"/>
      <c r="I274" s="34"/>
      <c r="J274" s="34"/>
      <c r="K274" s="34"/>
      <c r="L274" s="34"/>
      <c r="M274" s="34"/>
      <c r="N274" s="34"/>
      <c r="O274" s="34"/>
      <c r="P274" s="34"/>
      <c r="Q274" s="34"/>
      <c r="R274" s="34"/>
      <c r="S274" s="34"/>
      <c r="T274" s="34"/>
      <c r="U274" s="34"/>
      <c r="V274" s="34"/>
      <c r="W274" s="34"/>
      <c r="X274" s="34"/>
      <c r="Y274" s="34"/>
      <c r="Z274" s="34"/>
      <c r="AA274" s="34"/>
      <c r="AB274" s="34"/>
    </row>
    <row r="275" spans="1:28" ht="15.75" customHeight="1" x14ac:dyDescent="0.2">
      <c r="A275" s="34"/>
      <c r="B275" s="39"/>
      <c r="C275" s="39"/>
      <c r="D275" s="19"/>
      <c r="E275" s="41"/>
      <c r="F275" s="34"/>
      <c r="G275" s="34"/>
      <c r="H275" s="39"/>
      <c r="I275" s="34"/>
      <c r="J275" s="34"/>
      <c r="K275" s="34"/>
      <c r="L275" s="34"/>
      <c r="M275" s="34"/>
      <c r="N275" s="34"/>
      <c r="O275" s="34"/>
      <c r="P275" s="34"/>
      <c r="Q275" s="34"/>
      <c r="R275" s="34"/>
      <c r="S275" s="34"/>
      <c r="T275" s="34"/>
      <c r="U275" s="34"/>
      <c r="V275" s="34"/>
      <c r="W275" s="34"/>
      <c r="X275" s="34"/>
      <c r="Y275" s="34"/>
      <c r="Z275" s="34"/>
      <c r="AA275" s="34"/>
      <c r="AB275" s="34"/>
    </row>
    <row r="276" spans="1:28" ht="15.75" customHeight="1" x14ac:dyDescent="0.2">
      <c r="A276" s="34"/>
      <c r="B276" s="39"/>
      <c r="C276" s="39"/>
      <c r="D276" s="19"/>
      <c r="E276" s="41"/>
      <c r="F276" s="34"/>
      <c r="G276" s="34"/>
      <c r="H276" s="39"/>
      <c r="I276" s="34"/>
      <c r="J276" s="34"/>
      <c r="K276" s="34"/>
      <c r="L276" s="34"/>
      <c r="M276" s="34"/>
      <c r="N276" s="34"/>
      <c r="O276" s="34"/>
      <c r="P276" s="34"/>
      <c r="Q276" s="34"/>
      <c r="R276" s="34"/>
      <c r="S276" s="34"/>
      <c r="T276" s="34"/>
      <c r="U276" s="34"/>
      <c r="V276" s="34"/>
      <c r="W276" s="34"/>
      <c r="X276" s="34"/>
      <c r="Y276" s="34"/>
      <c r="Z276" s="34"/>
      <c r="AA276" s="34"/>
      <c r="AB276" s="34"/>
    </row>
    <row r="277" spans="1:28" ht="15.75" customHeight="1" x14ac:dyDescent="0.2">
      <c r="A277" s="34"/>
      <c r="B277" s="39"/>
      <c r="C277" s="39"/>
      <c r="D277" s="19"/>
      <c r="E277" s="41"/>
      <c r="F277" s="34"/>
      <c r="G277" s="34"/>
      <c r="H277" s="39"/>
      <c r="I277" s="34"/>
      <c r="J277" s="34"/>
      <c r="K277" s="34"/>
      <c r="L277" s="34"/>
      <c r="M277" s="34"/>
      <c r="N277" s="34"/>
      <c r="O277" s="34"/>
      <c r="P277" s="34"/>
      <c r="Q277" s="34"/>
      <c r="R277" s="34"/>
      <c r="S277" s="34"/>
      <c r="T277" s="34"/>
      <c r="U277" s="34"/>
      <c r="V277" s="34"/>
      <c r="W277" s="34"/>
      <c r="X277" s="34"/>
      <c r="Y277" s="34"/>
      <c r="Z277" s="34"/>
      <c r="AA277" s="34"/>
      <c r="AB277" s="34"/>
    </row>
    <row r="278" spans="1:28" ht="15.75" customHeight="1" x14ac:dyDescent="0.2">
      <c r="A278" s="34"/>
      <c r="B278" s="39"/>
      <c r="C278" s="39"/>
      <c r="D278" s="19"/>
      <c r="E278" s="41"/>
      <c r="F278" s="34"/>
      <c r="G278" s="34"/>
      <c r="H278" s="39"/>
      <c r="I278" s="34"/>
      <c r="J278" s="34"/>
      <c r="K278" s="34"/>
      <c r="L278" s="34"/>
      <c r="M278" s="34"/>
      <c r="N278" s="34"/>
      <c r="O278" s="34"/>
      <c r="P278" s="34"/>
      <c r="Q278" s="34"/>
      <c r="R278" s="34"/>
      <c r="S278" s="34"/>
      <c r="T278" s="34"/>
      <c r="U278" s="34"/>
      <c r="V278" s="34"/>
      <c r="W278" s="34"/>
      <c r="X278" s="34"/>
      <c r="Y278" s="34"/>
      <c r="Z278" s="34"/>
      <c r="AA278" s="34"/>
      <c r="AB278" s="34"/>
    </row>
    <row r="279" spans="1:28" ht="15.75" customHeight="1" x14ac:dyDescent="0.2">
      <c r="A279" s="34"/>
      <c r="B279" s="39"/>
      <c r="C279" s="39"/>
      <c r="D279" s="19"/>
      <c r="E279" s="41"/>
      <c r="F279" s="34"/>
      <c r="G279" s="34"/>
      <c r="H279" s="39"/>
      <c r="I279" s="34"/>
      <c r="J279" s="34"/>
      <c r="K279" s="34"/>
      <c r="L279" s="34"/>
      <c r="M279" s="34"/>
      <c r="N279" s="34"/>
      <c r="O279" s="34"/>
      <c r="P279" s="34"/>
      <c r="Q279" s="34"/>
      <c r="R279" s="34"/>
      <c r="S279" s="34"/>
      <c r="T279" s="34"/>
      <c r="U279" s="34"/>
      <c r="V279" s="34"/>
      <c r="W279" s="34"/>
      <c r="X279" s="34"/>
      <c r="Y279" s="34"/>
      <c r="Z279" s="34"/>
      <c r="AA279" s="34"/>
      <c r="AB279" s="34"/>
    </row>
    <row r="280" spans="1:28" ht="15.75" customHeight="1" x14ac:dyDescent="0.2">
      <c r="A280" s="34"/>
      <c r="B280" s="39"/>
      <c r="C280" s="39"/>
      <c r="D280" s="19"/>
      <c r="E280" s="41"/>
      <c r="F280" s="34"/>
      <c r="G280" s="34"/>
      <c r="H280" s="39"/>
      <c r="I280" s="34"/>
      <c r="J280" s="34"/>
      <c r="K280" s="34"/>
      <c r="L280" s="34"/>
      <c r="M280" s="34"/>
      <c r="N280" s="34"/>
      <c r="O280" s="34"/>
      <c r="P280" s="34"/>
      <c r="Q280" s="34"/>
      <c r="R280" s="34"/>
      <c r="S280" s="34"/>
      <c r="T280" s="34"/>
      <c r="U280" s="34"/>
      <c r="V280" s="34"/>
      <c r="W280" s="34"/>
      <c r="X280" s="34"/>
      <c r="Y280" s="34"/>
      <c r="Z280" s="34"/>
      <c r="AA280" s="34"/>
      <c r="AB280" s="34"/>
    </row>
    <row r="281" spans="1:28" ht="15.75" customHeight="1" x14ac:dyDescent="0.2">
      <c r="A281" s="34"/>
      <c r="B281" s="39"/>
      <c r="C281" s="39"/>
      <c r="D281" s="19"/>
      <c r="E281" s="41"/>
      <c r="F281" s="34"/>
      <c r="G281" s="34"/>
      <c r="H281" s="39"/>
      <c r="I281" s="34"/>
      <c r="J281" s="34"/>
      <c r="K281" s="34"/>
      <c r="L281" s="34"/>
      <c r="M281" s="34"/>
      <c r="N281" s="34"/>
      <c r="O281" s="34"/>
      <c r="P281" s="34"/>
      <c r="Q281" s="34"/>
      <c r="R281" s="34"/>
      <c r="S281" s="34"/>
      <c r="T281" s="34"/>
      <c r="U281" s="34"/>
      <c r="V281" s="34"/>
      <c r="W281" s="34"/>
      <c r="X281" s="34"/>
      <c r="Y281" s="34"/>
      <c r="Z281" s="34"/>
      <c r="AA281" s="34"/>
      <c r="AB281" s="34"/>
    </row>
    <row r="282" spans="1:28" ht="15.75" customHeight="1" x14ac:dyDescent="0.2">
      <c r="A282" s="34"/>
      <c r="B282" s="39"/>
      <c r="C282" s="39"/>
      <c r="D282" s="19"/>
      <c r="E282" s="41"/>
      <c r="F282" s="34"/>
      <c r="G282" s="34"/>
      <c r="H282" s="39"/>
      <c r="I282" s="34"/>
      <c r="J282" s="34"/>
      <c r="K282" s="34"/>
      <c r="L282" s="34"/>
      <c r="M282" s="34"/>
      <c r="N282" s="34"/>
      <c r="O282" s="34"/>
      <c r="P282" s="34"/>
      <c r="Q282" s="34"/>
      <c r="R282" s="34"/>
      <c r="S282" s="34"/>
      <c r="T282" s="34"/>
      <c r="U282" s="34"/>
      <c r="V282" s="34"/>
      <c r="W282" s="34"/>
      <c r="X282" s="34"/>
      <c r="Y282" s="34"/>
      <c r="Z282" s="34"/>
      <c r="AA282" s="34"/>
      <c r="AB282" s="34"/>
    </row>
    <row r="283" spans="1:28" ht="15.75" customHeight="1" x14ac:dyDescent="0.2">
      <c r="A283" s="34"/>
      <c r="B283" s="39"/>
      <c r="C283" s="39"/>
      <c r="D283" s="19"/>
      <c r="E283" s="41"/>
      <c r="F283" s="34"/>
      <c r="G283" s="34"/>
      <c r="H283" s="39"/>
      <c r="I283" s="34"/>
      <c r="J283" s="34"/>
      <c r="K283" s="34"/>
      <c r="L283" s="34"/>
      <c r="M283" s="34"/>
      <c r="N283" s="34"/>
      <c r="O283" s="34"/>
      <c r="P283" s="34"/>
      <c r="Q283" s="34"/>
      <c r="R283" s="34"/>
      <c r="S283" s="34"/>
      <c r="T283" s="34"/>
      <c r="U283" s="34"/>
      <c r="V283" s="34"/>
      <c r="W283" s="34"/>
      <c r="X283" s="34"/>
      <c r="Y283" s="34"/>
      <c r="Z283" s="34"/>
      <c r="AA283" s="34"/>
      <c r="AB283" s="34"/>
    </row>
    <row r="284" spans="1:28" ht="15.75" customHeight="1" x14ac:dyDescent="0.2">
      <c r="A284" s="34"/>
      <c r="B284" s="39"/>
      <c r="C284" s="39"/>
      <c r="D284" s="19"/>
      <c r="E284" s="41"/>
      <c r="F284" s="34"/>
      <c r="G284" s="34"/>
      <c r="H284" s="39"/>
      <c r="I284" s="34"/>
      <c r="J284" s="34"/>
      <c r="K284" s="34"/>
      <c r="L284" s="34"/>
      <c r="M284" s="34"/>
      <c r="N284" s="34"/>
      <c r="O284" s="34"/>
      <c r="P284" s="34"/>
      <c r="Q284" s="34"/>
      <c r="R284" s="34"/>
      <c r="S284" s="34"/>
      <c r="T284" s="34"/>
      <c r="U284" s="34"/>
      <c r="V284" s="34"/>
      <c r="W284" s="34"/>
      <c r="X284" s="34"/>
      <c r="Y284" s="34"/>
      <c r="Z284" s="34"/>
      <c r="AA284" s="34"/>
      <c r="AB284" s="34"/>
    </row>
    <row r="285" spans="1:28" ht="15.75" customHeight="1" x14ac:dyDescent="0.2">
      <c r="A285" s="34"/>
      <c r="B285" s="39"/>
      <c r="C285" s="39"/>
      <c r="D285" s="19"/>
      <c r="E285" s="41"/>
      <c r="F285" s="34"/>
      <c r="G285" s="34"/>
      <c r="H285" s="39"/>
      <c r="I285" s="34"/>
      <c r="J285" s="34"/>
      <c r="K285" s="34"/>
      <c r="L285" s="34"/>
      <c r="M285" s="34"/>
      <c r="N285" s="34"/>
      <c r="O285" s="34"/>
      <c r="P285" s="34"/>
      <c r="Q285" s="34"/>
      <c r="R285" s="34"/>
      <c r="S285" s="34"/>
      <c r="T285" s="34"/>
      <c r="U285" s="34"/>
      <c r="V285" s="34"/>
      <c r="W285" s="34"/>
      <c r="X285" s="34"/>
      <c r="Y285" s="34"/>
      <c r="Z285" s="34"/>
      <c r="AA285" s="34"/>
      <c r="AB285" s="34"/>
    </row>
    <row r="286" spans="1:28" ht="15.75" customHeight="1" x14ac:dyDescent="0.2">
      <c r="A286" s="34"/>
      <c r="B286" s="39"/>
      <c r="C286" s="39"/>
      <c r="D286" s="19"/>
      <c r="E286" s="41"/>
      <c r="F286" s="34"/>
      <c r="G286" s="34"/>
      <c r="H286" s="39"/>
      <c r="I286" s="34"/>
      <c r="J286" s="34"/>
      <c r="K286" s="34"/>
      <c r="L286" s="34"/>
      <c r="M286" s="34"/>
      <c r="N286" s="34"/>
      <c r="O286" s="34"/>
      <c r="P286" s="34"/>
      <c r="Q286" s="34"/>
      <c r="R286" s="34"/>
      <c r="S286" s="34"/>
      <c r="T286" s="34"/>
      <c r="U286" s="34"/>
      <c r="V286" s="34"/>
      <c r="W286" s="34"/>
      <c r="X286" s="34"/>
      <c r="Y286" s="34"/>
      <c r="Z286" s="34"/>
      <c r="AA286" s="34"/>
      <c r="AB286" s="34"/>
    </row>
    <row r="287" spans="1:28" ht="15.75" customHeight="1" x14ac:dyDescent="0.2">
      <c r="A287" s="34"/>
      <c r="B287" s="39"/>
      <c r="C287" s="39"/>
      <c r="D287" s="19"/>
      <c r="E287" s="41"/>
      <c r="F287" s="34"/>
      <c r="G287" s="34"/>
      <c r="H287" s="39"/>
      <c r="I287" s="34"/>
      <c r="J287" s="34"/>
      <c r="K287" s="34"/>
      <c r="L287" s="34"/>
      <c r="M287" s="34"/>
      <c r="N287" s="34"/>
      <c r="O287" s="34"/>
      <c r="P287" s="34"/>
      <c r="Q287" s="34"/>
      <c r="R287" s="34"/>
      <c r="S287" s="34"/>
      <c r="T287" s="34"/>
      <c r="U287" s="34"/>
      <c r="V287" s="34"/>
      <c r="W287" s="34"/>
      <c r="X287" s="34"/>
      <c r="Y287" s="34"/>
      <c r="Z287" s="34"/>
      <c r="AA287" s="34"/>
      <c r="AB287" s="34"/>
    </row>
    <row r="288" spans="1:28" ht="15.75" customHeight="1" x14ac:dyDescent="0.2">
      <c r="A288" s="34"/>
      <c r="B288" s="39"/>
      <c r="C288" s="39"/>
      <c r="D288" s="19"/>
      <c r="E288" s="41"/>
      <c r="F288" s="34"/>
      <c r="G288" s="34"/>
      <c r="H288" s="39"/>
      <c r="I288" s="34"/>
      <c r="J288" s="34"/>
      <c r="K288" s="34"/>
      <c r="L288" s="34"/>
      <c r="M288" s="34"/>
      <c r="N288" s="34"/>
      <c r="O288" s="34"/>
      <c r="P288" s="34"/>
      <c r="Q288" s="34"/>
      <c r="R288" s="34"/>
      <c r="S288" s="34"/>
      <c r="T288" s="34"/>
      <c r="U288" s="34"/>
      <c r="V288" s="34"/>
      <c r="W288" s="34"/>
      <c r="X288" s="34"/>
      <c r="Y288" s="34"/>
      <c r="Z288" s="34"/>
      <c r="AA288" s="34"/>
      <c r="AB288" s="34"/>
    </row>
    <row r="289" spans="1:28" ht="15.75" customHeight="1" x14ac:dyDescent="0.2">
      <c r="A289" s="34"/>
      <c r="B289" s="39"/>
      <c r="C289" s="39"/>
      <c r="D289" s="19"/>
      <c r="E289" s="41"/>
      <c r="F289" s="34"/>
      <c r="G289" s="34"/>
      <c r="H289" s="39"/>
      <c r="I289" s="34"/>
      <c r="J289" s="34"/>
      <c r="K289" s="34"/>
      <c r="L289" s="34"/>
      <c r="M289" s="34"/>
      <c r="N289" s="34"/>
      <c r="O289" s="34"/>
      <c r="P289" s="34"/>
      <c r="Q289" s="34"/>
      <c r="R289" s="34"/>
      <c r="S289" s="34"/>
      <c r="T289" s="34"/>
      <c r="U289" s="34"/>
      <c r="V289" s="34"/>
      <c r="W289" s="34"/>
      <c r="X289" s="34"/>
      <c r="Y289" s="34"/>
      <c r="Z289" s="34"/>
      <c r="AA289" s="34"/>
      <c r="AB289" s="34"/>
    </row>
    <row r="290" spans="1:28" ht="15.75" customHeight="1" x14ac:dyDescent="0.2">
      <c r="A290" s="34"/>
      <c r="B290" s="39"/>
      <c r="C290" s="39"/>
      <c r="D290" s="19"/>
      <c r="E290" s="41"/>
      <c r="F290" s="34"/>
      <c r="G290" s="34"/>
      <c r="H290" s="39"/>
      <c r="I290" s="34"/>
      <c r="J290" s="34"/>
      <c r="K290" s="34"/>
      <c r="L290" s="34"/>
      <c r="M290" s="34"/>
      <c r="N290" s="34"/>
      <c r="O290" s="34"/>
      <c r="P290" s="34"/>
      <c r="Q290" s="34"/>
      <c r="R290" s="34"/>
      <c r="S290" s="34"/>
      <c r="T290" s="34"/>
      <c r="U290" s="34"/>
      <c r="V290" s="34"/>
      <c r="W290" s="34"/>
      <c r="X290" s="34"/>
      <c r="Y290" s="34"/>
      <c r="Z290" s="34"/>
      <c r="AA290" s="34"/>
      <c r="AB290" s="34"/>
    </row>
    <row r="291" spans="1:28" ht="15.75" customHeight="1" x14ac:dyDescent="0.2">
      <c r="A291" s="34"/>
      <c r="B291" s="39"/>
      <c r="C291" s="39"/>
      <c r="D291" s="19"/>
      <c r="E291" s="41"/>
      <c r="F291" s="34"/>
      <c r="G291" s="34"/>
      <c r="H291" s="39"/>
      <c r="I291" s="34"/>
      <c r="J291" s="34"/>
      <c r="K291" s="34"/>
      <c r="L291" s="34"/>
      <c r="M291" s="34"/>
      <c r="N291" s="34"/>
      <c r="O291" s="34"/>
      <c r="P291" s="34"/>
      <c r="Q291" s="34"/>
      <c r="R291" s="34"/>
      <c r="S291" s="34"/>
      <c r="T291" s="34"/>
      <c r="U291" s="34"/>
      <c r="V291" s="34"/>
      <c r="W291" s="34"/>
      <c r="X291" s="34"/>
      <c r="Y291" s="34"/>
      <c r="Z291" s="34"/>
      <c r="AA291" s="34"/>
      <c r="AB291" s="34"/>
    </row>
    <row r="292" spans="1:28" ht="15.75" customHeight="1" x14ac:dyDescent="0.2">
      <c r="A292" s="34"/>
      <c r="B292" s="39"/>
      <c r="C292" s="39"/>
      <c r="D292" s="19"/>
      <c r="E292" s="41"/>
      <c r="F292" s="34"/>
      <c r="G292" s="34"/>
      <c r="H292" s="39"/>
      <c r="I292" s="34"/>
      <c r="J292" s="34"/>
      <c r="K292" s="34"/>
      <c r="L292" s="34"/>
      <c r="M292" s="34"/>
      <c r="N292" s="34"/>
      <c r="O292" s="34"/>
      <c r="P292" s="34"/>
      <c r="Q292" s="34"/>
      <c r="R292" s="34"/>
      <c r="S292" s="34"/>
      <c r="T292" s="34"/>
      <c r="U292" s="34"/>
      <c r="V292" s="34"/>
      <c r="W292" s="34"/>
      <c r="X292" s="34"/>
      <c r="Y292" s="34"/>
      <c r="Z292" s="34"/>
      <c r="AA292" s="34"/>
      <c r="AB292" s="34"/>
    </row>
    <row r="293" spans="1:28" ht="15.75" customHeight="1" x14ac:dyDescent="0.2">
      <c r="A293" s="34"/>
      <c r="B293" s="39"/>
      <c r="C293" s="39"/>
      <c r="D293" s="19"/>
      <c r="E293" s="41"/>
      <c r="F293" s="34"/>
      <c r="G293" s="34"/>
      <c r="H293" s="39"/>
      <c r="I293" s="34"/>
      <c r="J293" s="34"/>
      <c r="K293" s="34"/>
      <c r="L293" s="34"/>
      <c r="M293" s="34"/>
      <c r="N293" s="34"/>
      <c r="O293" s="34"/>
      <c r="P293" s="34"/>
      <c r="Q293" s="34"/>
      <c r="R293" s="34"/>
      <c r="S293" s="34"/>
      <c r="T293" s="34"/>
      <c r="U293" s="34"/>
      <c r="V293" s="34"/>
      <c r="W293" s="34"/>
      <c r="X293" s="34"/>
      <c r="Y293" s="34"/>
      <c r="Z293" s="34"/>
      <c r="AA293" s="34"/>
      <c r="AB293" s="34"/>
    </row>
    <row r="294" spans="1:28" ht="15.75" customHeight="1" x14ac:dyDescent="0.2">
      <c r="A294" s="34"/>
      <c r="B294" s="39"/>
      <c r="C294" s="39"/>
      <c r="D294" s="19"/>
      <c r="E294" s="41"/>
      <c r="F294" s="34"/>
      <c r="G294" s="34"/>
      <c r="H294" s="39"/>
      <c r="I294" s="34"/>
      <c r="J294" s="34"/>
      <c r="K294" s="34"/>
      <c r="L294" s="34"/>
      <c r="M294" s="34"/>
      <c r="N294" s="34"/>
      <c r="O294" s="34"/>
      <c r="P294" s="34"/>
      <c r="Q294" s="34"/>
      <c r="R294" s="34"/>
      <c r="S294" s="34"/>
      <c r="T294" s="34"/>
      <c r="U294" s="34"/>
      <c r="V294" s="34"/>
      <c r="W294" s="34"/>
      <c r="X294" s="34"/>
      <c r="Y294" s="34"/>
      <c r="Z294" s="34"/>
      <c r="AA294" s="34"/>
      <c r="AB294" s="34"/>
    </row>
    <row r="295" spans="1:28" ht="15.75" customHeight="1" x14ac:dyDescent="0.2">
      <c r="A295" s="34"/>
      <c r="B295" s="39"/>
      <c r="C295" s="39"/>
      <c r="D295" s="19"/>
      <c r="E295" s="41"/>
      <c r="F295" s="34"/>
      <c r="G295" s="34"/>
      <c r="H295" s="39"/>
      <c r="I295" s="34"/>
      <c r="J295" s="34"/>
      <c r="K295" s="34"/>
      <c r="L295" s="34"/>
      <c r="M295" s="34"/>
      <c r="N295" s="34"/>
      <c r="O295" s="34"/>
      <c r="P295" s="34"/>
      <c r="Q295" s="34"/>
      <c r="R295" s="34"/>
      <c r="S295" s="34"/>
      <c r="T295" s="34"/>
      <c r="U295" s="34"/>
      <c r="V295" s="34"/>
      <c r="W295" s="34"/>
      <c r="X295" s="34"/>
      <c r="Y295" s="34"/>
      <c r="Z295" s="34"/>
      <c r="AA295" s="34"/>
      <c r="AB295" s="34"/>
    </row>
    <row r="296" spans="1:28" ht="15.75" customHeight="1" x14ac:dyDescent="0.2">
      <c r="A296" s="34"/>
      <c r="B296" s="39"/>
      <c r="C296" s="39"/>
      <c r="D296" s="19"/>
      <c r="E296" s="41"/>
      <c r="F296" s="34"/>
      <c r="G296" s="34"/>
      <c r="H296" s="39"/>
      <c r="I296" s="34"/>
      <c r="J296" s="34"/>
      <c r="K296" s="34"/>
      <c r="L296" s="34"/>
      <c r="M296" s="34"/>
      <c r="N296" s="34"/>
      <c r="O296" s="34"/>
      <c r="P296" s="34"/>
      <c r="Q296" s="34"/>
      <c r="R296" s="34"/>
      <c r="S296" s="34"/>
      <c r="T296" s="34"/>
      <c r="U296" s="34"/>
      <c r="V296" s="34"/>
      <c r="W296" s="34"/>
      <c r="X296" s="34"/>
      <c r="Y296" s="34"/>
      <c r="Z296" s="34"/>
      <c r="AA296" s="34"/>
      <c r="AB296" s="34"/>
    </row>
    <row r="297" spans="1:28" ht="15.75" customHeight="1" x14ac:dyDescent="0.2">
      <c r="A297" s="34"/>
      <c r="B297" s="39"/>
      <c r="C297" s="39"/>
      <c r="D297" s="19"/>
      <c r="E297" s="41"/>
      <c r="F297" s="34"/>
      <c r="G297" s="34"/>
      <c r="H297" s="39"/>
      <c r="I297" s="34"/>
      <c r="J297" s="34"/>
      <c r="K297" s="34"/>
      <c r="L297" s="34"/>
      <c r="M297" s="34"/>
      <c r="N297" s="34"/>
      <c r="O297" s="34"/>
      <c r="P297" s="34"/>
      <c r="Q297" s="34"/>
      <c r="R297" s="34"/>
      <c r="S297" s="34"/>
      <c r="T297" s="34"/>
      <c r="U297" s="34"/>
      <c r="V297" s="34"/>
      <c r="W297" s="34"/>
      <c r="X297" s="34"/>
      <c r="Y297" s="34"/>
      <c r="Z297" s="34"/>
      <c r="AA297" s="34"/>
      <c r="AB297" s="34"/>
    </row>
    <row r="298" spans="1:28" ht="15.75" customHeight="1" x14ac:dyDescent="0.2">
      <c r="A298" s="34"/>
      <c r="B298" s="39"/>
      <c r="C298" s="39"/>
      <c r="D298" s="19"/>
      <c r="E298" s="41"/>
      <c r="F298" s="34"/>
      <c r="G298" s="34"/>
      <c r="H298" s="39"/>
      <c r="I298" s="34"/>
      <c r="J298" s="34"/>
      <c r="K298" s="34"/>
      <c r="L298" s="34"/>
      <c r="M298" s="34"/>
      <c r="N298" s="34"/>
      <c r="O298" s="34"/>
      <c r="P298" s="34"/>
      <c r="Q298" s="34"/>
      <c r="R298" s="34"/>
      <c r="S298" s="34"/>
      <c r="T298" s="34"/>
      <c r="U298" s="34"/>
      <c r="V298" s="34"/>
      <c r="W298" s="34"/>
      <c r="X298" s="34"/>
      <c r="Y298" s="34"/>
      <c r="Z298" s="34"/>
      <c r="AA298" s="34"/>
      <c r="AB298" s="34"/>
    </row>
    <row r="299" spans="1:28" ht="15.75" customHeight="1" x14ac:dyDescent="0.2">
      <c r="A299" s="34"/>
      <c r="B299" s="39"/>
      <c r="C299" s="39"/>
      <c r="D299" s="19"/>
      <c r="E299" s="41"/>
      <c r="F299" s="34"/>
      <c r="G299" s="34"/>
      <c r="H299" s="39"/>
      <c r="I299" s="34"/>
      <c r="J299" s="34"/>
      <c r="K299" s="34"/>
      <c r="L299" s="34"/>
      <c r="M299" s="34"/>
      <c r="N299" s="34"/>
      <c r="O299" s="34"/>
      <c r="P299" s="34"/>
      <c r="Q299" s="34"/>
      <c r="R299" s="34"/>
      <c r="S299" s="34"/>
      <c r="T299" s="34"/>
      <c r="U299" s="34"/>
      <c r="V299" s="34"/>
      <c r="W299" s="34"/>
      <c r="X299" s="34"/>
      <c r="Y299" s="34"/>
      <c r="Z299" s="34"/>
      <c r="AA299" s="34"/>
      <c r="AB299" s="34"/>
    </row>
    <row r="300" spans="1:28" ht="15.75" customHeight="1" x14ac:dyDescent="0.2">
      <c r="A300" s="34"/>
      <c r="B300" s="39"/>
      <c r="C300" s="39"/>
      <c r="D300" s="19"/>
      <c r="E300" s="41"/>
      <c r="F300" s="34"/>
      <c r="G300" s="34"/>
      <c r="H300" s="39"/>
      <c r="I300" s="34"/>
      <c r="J300" s="34"/>
      <c r="K300" s="34"/>
      <c r="L300" s="34"/>
      <c r="M300" s="34"/>
      <c r="N300" s="34"/>
      <c r="O300" s="34"/>
      <c r="P300" s="34"/>
      <c r="Q300" s="34"/>
      <c r="R300" s="34"/>
      <c r="S300" s="34"/>
      <c r="T300" s="34"/>
      <c r="U300" s="34"/>
      <c r="V300" s="34"/>
      <c r="W300" s="34"/>
      <c r="X300" s="34"/>
      <c r="Y300" s="34"/>
      <c r="Z300" s="34"/>
      <c r="AA300" s="34"/>
      <c r="AB300" s="34"/>
    </row>
    <row r="301" spans="1:28" ht="15.75" customHeight="1" x14ac:dyDescent="0.2">
      <c r="A301" s="34"/>
      <c r="B301" s="39"/>
      <c r="C301" s="39"/>
      <c r="D301" s="19"/>
      <c r="E301" s="41"/>
      <c r="F301" s="34"/>
      <c r="G301" s="34"/>
      <c r="H301" s="39"/>
      <c r="I301" s="34"/>
      <c r="J301" s="34"/>
      <c r="K301" s="34"/>
      <c r="L301" s="34"/>
      <c r="M301" s="34"/>
      <c r="N301" s="34"/>
      <c r="O301" s="34"/>
      <c r="P301" s="34"/>
      <c r="Q301" s="34"/>
      <c r="R301" s="34"/>
      <c r="S301" s="34"/>
      <c r="T301" s="34"/>
      <c r="U301" s="34"/>
      <c r="V301" s="34"/>
      <c r="W301" s="34"/>
      <c r="X301" s="34"/>
      <c r="Y301" s="34"/>
      <c r="Z301" s="34"/>
      <c r="AA301" s="34"/>
      <c r="AB301" s="34"/>
    </row>
    <row r="302" spans="1:28" ht="15.75" customHeight="1" x14ac:dyDescent="0.2">
      <c r="A302" s="34"/>
      <c r="B302" s="39"/>
      <c r="C302" s="39"/>
      <c r="D302" s="19"/>
      <c r="E302" s="41"/>
      <c r="F302" s="34"/>
      <c r="G302" s="34"/>
      <c r="H302" s="39"/>
      <c r="I302" s="34"/>
      <c r="J302" s="34"/>
      <c r="K302" s="34"/>
      <c r="L302" s="34"/>
      <c r="M302" s="34"/>
      <c r="N302" s="34"/>
      <c r="O302" s="34"/>
      <c r="P302" s="34"/>
      <c r="Q302" s="34"/>
      <c r="R302" s="34"/>
      <c r="S302" s="34"/>
      <c r="T302" s="34"/>
      <c r="U302" s="34"/>
      <c r="V302" s="34"/>
      <c r="W302" s="34"/>
      <c r="X302" s="34"/>
      <c r="Y302" s="34"/>
      <c r="Z302" s="34"/>
      <c r="AA302" s="34"/>
      <c r="AB302" s="34"/>
    </row>
    <row r="303" spans="1:28" ht="15.75" customHeight="1" x14ac:dyDescent="0.2">
      <c r="A303" s="34"/>
      <c r="B303" s="39"/>
      <c r="C303" s="39"/>
      <c r="D303" s="19"/>
      <c r="E303" s="41"/>
      <c r="F303" s="34"/>
      <c r="G303" s="34"/>
      <c r="H303" s="39"/>
      <c r="I303" s="34"/>
      <c r="J303" s="34"/>
      <c r="K303" s="34"/>
      <c r="L303" s="34"/>
      <c r="M303" s="34"/>
      <c r="N303" s="34"/>
      <c r="O303" s="34"/>
      <c r="P303" s="34"/>
      <c r="Q303" s="34"/>
      <c r="R303" s="34"/>
      <c r="S303" s="34"/>
      <c r="T303" s="34"/>
      <c r="U303" s="34"/>
      <c r="V303" s="34"/>
      <c r="W303" s="34"/>
      <c r="X303" s="34"/>
      <c r="Y303" s="34"/>
      <c r="Z303" s="34"/>
      <c r="AA303" s="34"/>
      <c r="AB303" s="34"/>
    </row>
    <row r="304" spans="1:28" ht="15.75" customHeight="1" x14ac:dyDescent="0.2">
      <c r="A304" s="34"/>
      <c r="B304" s="39"/>
      <c r="C304" s="39"/>
      <c r="D304" s="19"/>
      <c r="E304" s="41"/>
      <c r="F304" s="34"/>
      <c r="G304" s="34"/>
      <c r="H304" s="39"/>
      <c r="I304" s="34"/>
      <c r="J304" s="34"/>
      <c r="K304" s="34"/>
      <c r="L304" s="34"/>
      <c r="M304" s="34"/>
      <c r="N304" s="34"/>
      <c r="O304" s="34"/>
      <c r="P304" s="34"/>
      <c r="Q304" s="34"/>
      <c r="R304" s="34"/>
      <c r="S304" s="34"/>
      <c r="T304" s="34"/>
      <c r="U304" s="34"/>
      <c r="V304" s="34"/>
      <c r="W304" s="34"/>
      <c r="X304" s="34"/>
      <c r="Y304" s="34"/>
      <c r="Z304" s="34"/>
      <c r="AA304" s="34"/>
      <c r="AB304" s="34"/>
    </row>
    <row r="305" spans="1:28" ht="15.75" customHeight="1" x14ac:dyDescent="0.2">
      <c r="A305" s="34"/>
      <c r="B305" s="39"/>
      <c r="C305" s="39"/>
      <c r="D305" s="19"/>
      <c r="E305" s="41"/>
      <c r="F305" s="34"/>
      <c r="G305" s="34"/>
      <c r="H305" s="39"/>
      <c r="I305" s="34"/>
      <c r="J305" s="34"/>
      <c r="K305" s="34"/>
      <c r="L305" s="34"/>
      <c r="M305" s="34"/>
      <c r="N305" s="34"/>
      <c r="O305" s="34"/>
      <c r="P305" s="34"/>
      <c r="Q305" s="34"/>
      <c r="R305" s="34"/>
      <c r="S305" s="34"/>
      <c r="T305" s="34"/>
      <c r="U305" s="34"/>
      <c r="V305" s="34"/>
      <c r="W305" s="34"/>
      <c r="X305" s="34"/>
      <c r="Y305" s="34"/>
      <c r="Z305" s="34"/>
      <c r="AA305" s="34"/>
      <c r="AB305" s="34"/>
    </row>
    <row r="306" spans="1:28" ht="15.75" customHeight="1" x14ac:dyDescent="0.2">
      <c r="A306" s="34"/>
      <c r="B306" s="39"/>
      <c r="C306" s="39"/>
      <c r="D306" s="19"/>
      <c r="E306" s="41"/>
      <c r="F306" s="34"/>
      <c r="G306" s="34"/>
      <c r="H306" s="39"/>
      <c r="I306" s="34"/>
      <c r="J306" s="34"/>
      <c r="K306" s="34"/>
      <c r="L306" s="34"/>
      <c r="M306" s="34"/>
      <c r="N306" s="34"/>
      <c r="O306" s="34"/>
      <c r="P306" s="34"/>
      <c r="Q306" s="34"/>
      <c r="R306" s="34"/>
      <c r="S306" s="34"/>
      <c r="T306" s="34"/>
      <c r="U306" s="34"/>
      <c r="V306" s="34"/>
      <c r="W306" s="34"/>
      <c r="X306" s="34"/>
      <c r="Y306" s="34"/>
      <c r="Z306" s="34"/>
      <c r="AA306" s="34"/>
      <c r="AB306" s="34"/>
    </row>
    <row r="307" spans="1:28" ht="15.75" customHeight="1" x14ac:dyDescent="0.2">
      <c r="A307" s="34"/>
      <c r="B307" s="39"/>
      <c r="C307" s="39"/>
      <c r="D307" s="19"/>
      <c r="E307" s="41"/>
      <c r="F307" s="34"/>
      <c r="G307" s="34"/>
      <c r="H307" s="39"/>
      <c r="I307" s="34"/>
      <c r="J307" s="34"/>
      <c r="K307" s="34"/>
      <c r="L307" s="34"/>
      <c r="M307" s="34"/>
      <c r="N307" s="34"/>
      <c r="O307" s="34"/>
      <c r="P307" s="34"/>
      <c r="Q307" s="34"/>
      <c r="R307" s="34"/>
      <c r="S307" s="34"/>
      <c r="T307" s="34"/>
      <c r="U307" s="34"/>
      <c r="V307" s="34"/>
      <c r="W307" s="34"/>
      <c r="X307" s="34"/>
      <c r="Y307" s="34"/>
      <c r="Z307" s="34"/>
      <c r="AA307" s="34"/>
      <c r="AB307" s="34"/>
    </row>
    <row r="308" spans="1:28" ht="15.75" customHeight="1" x14ac:dyDescent="0.2">
      <c r="A308" s="34"/>
      <c r="B308" s="39"/>
      <c r="C308" s="39"/>
      <c r="D308" s="19"/>
      <c r="E308" s="41"/>
      <c r="F308" s="34"/>
      <c r="G308" s="34"/>
      <c r="H308" s="39"/>
      <c r="I308" s="34"/>
      <c r="J308" s="34"/>
      <c r="K308" s="34"/>
      <c r="L308" s="34"/>
      <c r="M308" s="34"/>
      <c r="N308" s="34"/>
      <c r="O308" s="34"/>
      <c r="P308" s="34"/>
      <c r="Q308" s="34"/>
      <c r="R308" s="34"/>
      <c r="S308" s="34"/>
      <c r="T308" s="34"/>
      <c r="U308" s="34"/>
      <c r="V308" s="34"/>
      <c r="W308" s="34"/>
      <c r="X308" s="34"/>
      <c r="Y308" s="34"/>
      <c r="Z308" s="34"/>
      <c r="AA308" s="34"/>
      <c r="AB308" s="34"/>
    </row>
    <row r="309" spans="1:28" ht="15.75" customHeight="1" x14ac:dyDescent="0.2">
      <c r="A309" s="34"/>
      <c r="B309" s="39"/>
      <c r="C309" s="39"/>
      <c r="D309" s="19"/>
      <c r="E309" s="41"/>
      <c r="F309" s="34"/>
      <c r="G309" s="34"/>
      <c r="H309" s="39"/>
      <c r="I309" s="34"/>
      <c r="J309" s="34"/>
      <c r="K309" s="34"/>
      <c r="L309" s="34"/>
      <c r="M309" s="34"/>
      <c r="N309" s="34"/>
      <c r="O309" s="34"/>
      <c r="P309" s="34"/>
      <c r="Q309" s="34"/>
      <c r="R309" s="34"/>
      <c r="S309" s="34"/>
      <c r="T309" s="34"/>
      <c r="U309" s="34"/>
      <c r="V309" s="34"/>
      <c r="W309" s="34"/>
      <c r="X309" s="34"/>
      <c r="Y309" s="34"/>
      <c r="Z309" s="34"/>
      <c r="AA309" s="34"/>
      <c r="AB309" s="34"/>
    </row>
    <row r="310" spans="1:28" ht="15.75" customHeight="1" x14ac:dyDescent="0.2">
      <c r="A310" s="34"/>
      <c r="B310" s="39"/>
      <c r="C310" s="39"/>
      <c r="D310" s="19"/>
      <c r="E310" s="41"/>
      <c r="F310" s="34"/>
      <c r="G310" s="34"/>
      <c r="H310" s="39"/>
      <c r="I310" s="34"/>
      <c r="J310" s="34"/>
      <c r="K310" s="34"/>
      <c r="L310" s="34"/>
      <c r="M310" s="34"/>
      <c r="N310" s="34"/>
      <c r="O310" s="34"/>
      <c r="P310" s="34"/>
      <c r="Q310" s="34"/>
      <c r="R310" s="34"/>
      <c r="S310" s="34"/>
      <c r="T310" s="34"/>
      <c r="U310" s="34"/>
      <c r="V310" s="34"/>
      <c r="W310" s="34"/>
      <c r="X310" s="34"/>
      <c r="Y310" s="34"/>
      <c r="Z310" s="34"/>
      <c r="AA310" s="34"/>
      <c r="AB310" s="34"/>
    </row>
    <row r="311" spans="1:28" ht="15.75" customHeight="1" x14ac:dyDescent="0.2">
      <c r="A311" s="34"/>
      <c r="B311" s="39"/>
      <c r="C311" s="39"/>
      <c r="D311" s="19"/>
      <c r="E311" s="41"/>
      <c r="F311" s="34"/>
      <c r="G311" s="34"/>
      <c r="H311" s="39"/>
      <c r="I311" s="34"/>
      <c r="J311" s="34"/>
      <c r="K311" s="34"/>
      <c r="L311" s="34"/>
      <c r="M311" s="34"/>
      <c r="N311" s="34"/>
      <c r="O311" s="34"/>
      <c r="P311" s="34"/>
      <c r="Q311" s="34"/>
      <c r="R311" s="34"/>
      <c r="S311" s="34"/>
      <c r="T311" s="34"/>
      <c r="U311" s="34"/>
      <c r="V311" s="34"/>
      <c r="W311" s="34"/>
      <c r="X311" s="34"/>
      <c r="Y311" s="34"/>
      <c r="Z311" s="34"/>
      <c r="AA311" s="34"/>
      <c r="AB311" s="34"/>
    </row>
    <row r="312" spans="1:28" ht="15.75" customHeight="1" x14ac:dyDescent="0.2">
      <c r="A312" s="34"/>
      <c r="B312" s="39"/>
      <c r="C312" s="39"/>
      <c r="D312" s="19"/>
      <c r="E312" s="41"/>
      <c r="F312" s="34"/>
      <c r="G312" s="34"/>
      <c r="H312" s="39"/>
      <c r="I312" s="34"/>
      <c r="J312" s="34"/>
      <c r="K312" s="34"/>
      <c r="L312" s="34"/>
      <c r="M312" s="34"/>
      <c r="N312" s="34"/>
      <c r="O312" s="34"/>
      <c r="P312" s="34"/>
      <c r="Q312" s="34"/>
      <c r="R312" s="34"/>
      <c r="S312" s="34"/>
      <c r="T312" s="34"/>
      <c r="U312" s="34"/>
      <c r="V312" s="34"/>
      <c r="W312" s="34"/>
      <c r="X312" s="34"/>
      <c r="Y312" s="34"/>
      <c r="Z312" s="34"/>
      <c r="AA312" s="34"/>
      <c r="AB312" s="34"/>
    </row>
    <row r="313" spans="1:28" ht="15.75" customHeight="1" x14ac:dyDescent="0.2">
      <c r="A313" s="34"/>
      <c r="B313" s="39"/>
      <c r="C313" s="39"/>
      <c r="D313" s="19"/>
      <c r="E313" s="41"/>
      <c r="F313" s="34"/>
      <c r="G313" s="34"/>
      <c r="H313" s="39"/>
      <c r="I313" s="34"/>
      <c r="J313" s="34"/>
      <c r="K313" s="34"/>
      <c r="L313" s="34"/>
      <c r="M313" s="34"/>
      <c r="N313" s="34"/>
      <c r="O313" s="34"/>
      <c r="P313" s="34"/>
      <c r="Q313" s="34"/>
      <c r="R313" s="34"/>
      <c r="S313" s="34"/>
      <c r="T313" s="34"/>
      <c r="U313" s="34"/>
      <c r="V313" s="34"/>
      <c r="W313" s="34"/>
      <c r="X313" s="34"/>
      <c r="Y313" s="34"/>
      <c r="Z313" s="34"/>
      <c r="AA313" s="34"/>
      <c r="AB313" s="34"/>
    </row>
    <row r="314" spans="1:28" ht="15.75" customHeight="1" x14ac:dyDescent="0.2">
      <c r="A314" s="34"/>
      <c r="B314" s="39"/>
      <c r="C314" s="39"/>
      <c r="D314" s="19"/>
      <c r="E314" s="41"/>
      <c r="F314" s="34"/>
      <c r="G314" s="34"/>
      <c r="H314" s="39"/>
      <c r="I314" s="34"/>
      <c r="J314" s="34"/>
      <c r="K314" s="34"/>
      <c r="L314" s="34"/>
      <c r="M314" s="34"/>
      <c r="N314" s="34"/>
      <c r="O314" s="34"/>
      <c r="P314" s="34"/>
      <c r="Q314" s="34"/>
      <c r="R314" s="34"/>
      <c r="S314" s="34"/>
      <c r="T314" s="34"/>
      <c r="U314" s="34"/>
      <c r="V314" s="34"/>
      <c r="W314" s="34"/>
      <c r="X314" s="34"/>
      <c r="Y314" s="34"/>
      <c r="Z314" s="34"/>
      <c r="AA314" s="34"/>
      <c r="AB314" s="34"/>
    </row>
    <row r="315" spans="1:28" ht="15.75" customHeight="1" x14ac:dyDescent="0.2">
      <c r="A315" s="34"/>
      <c r="B315" s="39"/>
      <c r="C315" s="39"/>
      <c r="D315" s="19"/>
      <c r="E315" s="41"/>
      <c r="F315" s="34"/>
      <c r="G315" s="34"/>
      <c r="H315" s="39"/>
      <c r="I315" s="34"/>
      <c r="J315" s="34"/>
      <c r="K315" s="34"/>
      <c r="L315" s="34"/>
      <c r="M315" s="34"/>
      <c r="N315" s="34"/>
      <c r="O315" s="34"/>
      <c r="P315" s="34"/>
      <c r="Q315" s="34"/>
      <c r="R315" s="34"/>
      <c r="S315" s="34"/>
      <c r="T315" s="34"/>
      <c r="U315" s="34"/>
      <c r="V315" s="34"/>
      <c r="W315" s="34"/>
      <c r="X315" s="34"/>
      <c r="Y315" s="34"/>
      <c r="Z315" s="34"/>
      <c r="AA315" s="34"/>
      <c r="AB315" s="34"/>
    </row>
    <row r="316" spans="1:28" ht="15.75" customHeight="1" x14ac:dyDescent="0.2">
      <c r="A316" s="34"/>
      <c r="B316" s="39"/>
      <c r="C316" s="39"/>
      <c r="D316" s="19"/>
      <c r="E316" s="41"/>
      <c r="F316" s="34"/>
      <c r="G316" s="34"/>
      <c r="H316" s="39"/>
      <c r="I316" s="34"/>
      <c r="J316" s="34"/>
      <c r="K316" s="34"/>
      <c r="L316" s="34"/>
      <c r="M316" s="34"/>
      <c r="N316" s="34"/>
      <c r="O316" s="34"/>
      <c r="P316" s="34"/>
      <c r="Q316" s="34"/>
      <c r="R316" s="34"/>
      <c r="S316" s="34"/>
      <c r="T316" s="34"/>
      <c r="U316" s="34"/>
      <c r="V316" s="34"/>
      <c r="W316" s="34"/>
      <c r="X316" s="34"/>
      <c r="Y316" s="34"/>
      <c r="Z316" s="34"/>
      <c r="AA316" s="34"/>
      <c r="AB316" s="34"/>
    </row>
    <row r="317" spans="1:28" ht="15.75" customHeight="1" x14ac:dyDescent="0.2">
      <c r="A317" s="34"/>
      <c r="B317" s="39"/>
      <c r="C317" s="39"/>
      <c r="D317" s="19"/>
      <c r="E317" s="41"/>
      <c r="F317" s="34"/>
      <c r="G317" s="34"/>
      <c r="H317" s="39"/>
      <c r="I317" s="34"/>
      <c r="J317" s="34"/>
      <c r="K317" s="34"/>
      <c r="L317" s="34"/>
      <c r="M317" s="34"/>
      <c r="N317" s="34"/>
      <c r="O317" s="34"/>
      <c r="P317" s="34"/>
      <c r="Q317" s="34"/>
      <c r="R317" s="34"/>
      <c r="S317" s="34"/>
      <c r="T317" s="34"/>
      <c r="U317" s="34"/>
      <c r="V317" s="34"/>
      <c r="W317" s="34"/>
      <c r="X317" s="34"/>
      <c r="Y317" s="34"/>
      <c r="Z317" s="34"/>
      <c r="AA317" s="34"/>
      <c r="AB317" s="34"/>
    </row>
    <row r="318" spans="1:28" ht="15.75" customHeight="1" x14ac:dyDescent="0.2">
      <c r="A318" s="34"/>
      <c r="B318" s="39"/>
      <c r="C318" s="39"/>
      <c r="D318" s="19"/>
      <c r="E318" s="41"/>
      <c r="F318" s="34"/>
      <c r="G318" s="34"/>
      <c r="H318" s="39"/>
      <c r="I318" s="34"/>
      <c r="J318" s="34"/>
      <c r="K318" s="34"/>
      <c r="L318" s="34"/>
      <c r="M318" s="34"/>
      <c r="N318" s="34"/>
      <c r="O318" s="34"/>
      <c r="P318" s="34"/>
      <c r="Q318" s="34"/>
      <c r="R318" s="34"/>
      <c r="S318" s="34"/>
      <c r="T318" s="34"/>
      <c r="U318" s="34"/>
      <c r="V318" s="34"/>
      <c r="W318" s="34"/>
      <c r="X318" s="34"/>
      <c r="Y318" s="34"/>
      <c r="Z318" s="34"/>
      <c r="AA318" s="34"/>
      <c r="AB318" s="34"/>
    </row>
    <row r="319" spans="1:28" ht="15.75" customHeight="1" x14ac:dyDescent="0.2">
      <c r="A319" s="34"/>
      <c r="B319" s="39"/>
      <c r="C319" s="39"/>
      <c r="D319" s="19"/>
      <c r="E319" s="41"/>
      <c r="F319" s="34"/>
      <c r="G319" s="34"/>
      <c r="H319" s="39"/>
      <c r="I319" s="34"/>
      <c r="J319" s="34"/>
      <c r="K319" s="34"/>
      <c r="L319" s="34"/>
      <c r="M319" s="34"/>
      <c r="N319" s="34"/>
      <c r="O319" s="34"/>
      <c r="P319" s="34"/>
      <c r="Q319" s="34"/>
      <c r="R319" s="34"/>
      <c r="S319" s="34"/>
      <c r="T319" s="34"/>
      <c r="U319" s="34"/>
      <c r="V319" s="34"/>
      <c r="W319" s="34"/>
      <c r="X319" s="34"/>
      <c r="Y319" s="34"/>
      <c r="Z319" s="34"/>
      <c r="AA319" s="34"/>
      <c r="AB319" s="34"/>
    </row>
    <row r="320" spans="1:28" ht="15.75" customHeight="1" x14ac:dyDescent="0.2">
      <c r="A320" s="34"/>
      <c r="B320" s="39"/>
      <c r="C320" s="39"/>
      <c r="D320" s="19"/>
      <c r="E320" s="41"/>
      <c r="F320" s="34"/>
      <c r="G320" s="34"/>
      <c r="H320" s="39"/>
      <c r="I320" s="34"/>
      <c r="J320" s="34"/>
      <c r="K320" s="34"/>
      <c r="L320" s="34"/>
      <c r="M320" s="34"/>
      <c r="N320" s="34"/>
      <c r="O320" s="34"/>
      <c r="P320" s="34"/>
      <c r="Q320" s="34"/>
      <c r="R320" s="34"/>
      <c r="S320" s="34"/>
      <c r="T320" s="34"/>
      <c r="U320" s="34"/>
      <c r="V320" s="34"/>
      <c r="W320" s="34"/>
      <c r="X320" s="34"/>
      <c r="Y320" s="34"/>
      <c r="Z320" s="34"/>
      <c r="AA320" s="34"/>
      <c r="AB320" s="34"/>
    </row>
    <row r="321" spans="1:28" ht="15.75" customHeight="1" x14ac:dyDescent="0.2">
      <c r="A321" s="34"/>
      <c r="B321" s="39"/>
      <c r="C321" s="39"/>
      <c r="D321" s="19"/>
      <c r="E321" s="41"/>
      <c r="F321" s="34"/>
      <c r="G321" s="34"/>
      <c r="H321" s="39"/>
      <c r="I321" s="34"/>
      <c r="J321" s="34"/>
      <c r="K321" s="34"/>
      <c r="L321" s="34"/>
      <c r="M321" s="34"/>
      <c r="N321" s="34"/>
      <c r="O321" s="34"/>
      <c r="P321" s="34"/>
      <c r="Q321" s="34"/>
      <c r="R321" s="34"/>
      <c r="S321" s="34"/>
      <c r="T321" s="34"/>
      <c r="U321" s="34"/>
      <c r="V321" s="34"/>
      <c r="W321" s="34"/>
      <c r="X321" s="34"/>
      <c r="Y321" s="34"/>
      <c r="Z321" s="34"/>
      <c r="AA321" s="34"/>
      <c r="AB321" s="34"/>
    </row>
    <row r="322" spans="1:28" ht="15.75" customHeight="1" x14ac:dyDescent="0.2">
      <c r="A322" s="34"/>
      <c r="B322" s="39"/>
      <c r="C322" s="39"/>
      <c r="D322" s="19"/>
      <c r="E322" s="41"/>
      <c r="F322" s="34"/>
      <c r="G322" s="34"/>
      <c r="H322" s="39"/>
      <c r="I322" s="34"/>
      <c r="J322" s="34"/>
      <c r="K322" s="34"/>
      <c r="L322" s="34"/>
      <c r="M322" s="34"/>
      <c r="N322" s="34"/>
      <c r="O322" s="34"/>
      <c r="P322" s="34"/>
      <c r="Q322" s="34"/>
      <c r="R322" s="34"/>
      <c r="S322" s="34"/>
      <c r="T322" s="34"/>
      <c r="U322" s="34"/>
      <c r="V322" s="34"/>
      <c r="W322" s="34"/>
      <c r="X322" s="34"/>
      <c r="Y322" s="34"/>
      <c r="Z322" s="34"/>
      <c r="AA322" s="34"/>
      <c r="AB322" s="34"/>
    </row>
    <row r="323" spans="1:28" ht="15.75" customHeight="1" x14ac:dyDescent="0.2">
      <c r="A323" s="34"/>
      <c r="B323" s="39"/>
      <c r="C323" s="39"/>
      <c r="D323" s="19"/>
      <c r="E323" s="41"/>
      <c r="F323" s="34"/>
      <c r="G323" s="34"/>
      <c r="H323" s="39"/>
      <c r="I323" s="34"/>
      <c r="J323" s="34"/>
      <c r="K323" s="34"/>
      <c r="L323" s="34"/>
      <c r="M323" s="34"/>
      <c r="N323" s="34"/>
      <c r="O323" s="34"/>
      <c r="P323" s="34"/>
      <c r="Q323" s="34"/>
      <c r="R323" s="34"/>
      <c r="S323" s="34"/>
      <c r="T323" s="34"/>
      <c r="U323" s="34"/>
      <c r="V323" s="34"/>
      <c r="W323" s="34"/>
      <c r="X323" s="34"/>
      <c r="Y323" s="34"/>
      <c r="Z323" s="34"/>
      <c r="AA323" s="34"/>
      <c r="AB323" s="34"/>
    </row>
    <row r="324" spans="1:28" ht="15.75" customHeight="1" x14ac:dyDescent="0.2">
      <c r="A324" s="34"/>
      <c r="B324" s="39"/>
      <c r="C324" s="39"/>
      <c r="D324" s="19"/>
      <c r="E324" s="41"/>
      <c r="F324" s="34"/>
      <c r="G324" s="34"/>
      <c r="H324" s="39"/>
      <c r="I324" s="34"/>
      <c r="J324" s="34"/>
      <c r="K324" s="34"/>
      <c r="L324" s="34"/>
      <c r="M324" s="34"/>
      <c r="N324" s="34"/>
      <c r="O324" s="34"/>
      <c r="P324" s="34"/>
      <c r="Q324" s="34"/>
      <c r="R324" s="34"/>
      <c r="S324" s="34"/>
      <c r="T324" s="34"/>
      <c r="U324" s="34"/>
      <c r="V324" s="34"/>
      <c r="W324" s="34"/>
      <c r="X324" s="34"/>
      <c r="Y324" s="34"/>
      <c r="Z324" s="34"/>
      <c r="AA324" s="34"/>
      <c r="AB324" s="34"/>
    </row>
    <row r="325" spans="1:28" ht="15.75" customHeight="1" x14ac:dyDescent="0.2">
      <c r="A325" s="34"/>
      <c r="B325" s="39"/>
      <c r="C325" s="39"/>
      <c r="D325" s="19"/>
      <c r="E325" s="41"/>
      <c r="F325" s="34"/>
      <c r="G325" s="34"/>
      <c r="H325" s="39"/>
      <c r="I325" s="34"/>
      <c r="J325" s="34"/>
      <c r="K325" s="34"/>
      <c r="L325" s="34"/>
      <c r="M325" s="34"/>
      <c r="N325" s="34"/>
      <c r="O325" s="34"/>
      <c r="P325" s="34"/>
      <c r="Q325" s="34"/>
      <c r="R325" s="34"/>
      <c r="S325" s="34"/>
      <c r="T325" s="34"/>
      <c r="U325" s="34"/>
      <c r="V325" s="34"/>
      <c r="W325" s="34"/>
      <c r="X325" s="34"/>
      <c r="Y325" s="34"/>
      <c r="Z325" s="34"/>
      <c r="AA325" s="34"/>
      <c r="AB325" s="34"/>
    </row>
    <row r="326" spans="1:28" ht="15.75" customHeight="1" x14ac:dyDescent="0.2">
      <c r="A326" s="34"/>
      <c r="B326" s="39"/>
      <c r="C326" s="39"/>
      <c r="D326" s="19"/>
      <c r="E326" s="41"/>
      <c r="F326" s="34"/>
      <c r="G326" s="34"/>
      <c r="H326" s="39"/>
      <c r="I326" s="34"/>
      <c r="J326" s="34"/>
      <c r="K326" s="34"/>
      <c r="L326" s="34"/>
      <c r="M326" s="34"/>
      <c r="N326" s="34"/>
      <c r="O326" s="34"/>
      <c r="P326" s="34"/>
      <c r="Q326" s="34"/>
      <c r="R326" s="34"/>
      <c r="S326" s="34"/>
      <c r="T326" s="34"/>
      <c r="U326" s="34"/>
      <c r="V326" s="34"/>
      <c r="W326" s="34"/>
      <c r="X326" s="34"/>
      <c r="Y326" s="34"/>
      <c r="Z326" s="34"/>
      <c r="AA326" s="34"/>
      <c r="AB326" s="34"/>
    </row>
    <row r="327" spans="1:28" ht="15.75" customHeight="1" x14ac:dyDescent="0.2">
      <c r="A327" s="34"/>
      <c r="B327" s="39"/>
      <c r="C327" s="39"/>
      <c r="D327" s="19"/>
      <c r="E327" s="41"/>
      <c r="F327" s="34"/>
      <c r="G327" s="34"/>
      <c r="H327" s="39"/>
      <c r="I327" s="34"/>
      <c r="J327" s="34"/>
      <c r="K327" s="34"/>
      <c r="L327" s="34"/>
      <c r="M327" s="34"/>
      <c r="N327" s="34"/>
      <c r="O327" s="34"/>
      <c r="P327" s="34"/>
      <c r="Q327" s="34"/>
      <c r="R327" s="34"/>
      <c r="S327" s="34"/>
      <c r="T327" s="34"/>
      <c r="U327" s="34"/>
      <c r="V327" s="34"/>
      <c r="W327" s="34"/>
      <c r="X327" s="34"/>
      <c r="Y327" s="34"/>
      <c r="Z327" s="34"/>
      <c r="AA327" s="34"/>
      <c r="AB327" s="34"/>
    </row>
    <row r="328" spans="1:28" ht="15.75" customHeight="1" x14ac:dyDescent="0.2">
      <c r="A328" s="34"/>
      <c r="B328" s="39"/>
      <c r="C328" s="39"/>
      <c r="D328" s="19"/>
      <c r="E328" s="41"/>
      <c r="F328" s="34"/>
      <c r="G328" s="34"/>
      <c r="H328" s="39"/>
      <c r="I328" s="34"/>
      <c r="J328" s="34"/>
      <c r="K328" s="34"/>
      <c r="L328" s="34"/>
      <c r="M328" s="34"/>
      <c r="N328" s="34"/>
      <c r="O328" s="34"/>
      <c r="P328" s="34"/>
      <c r="Q328" s="34"/>
      <c r="R328" s="34"/>
      <c r="S328" s="34"/>
      <c r="T328" s="34"/>
      <c r="U328" s="34"/>
      <c r="V328" s="34"/>
      <c r="W328" s="34"/>
      <c r="X328" s="34"/>
      <c r="Y328" s="34"/>
      <c r="Z328" s="34"/>
      <c r="AA328" s="34"/>
      <c r="AB328" s="34"/>
    </row>
    <row r="329" spans="1:28" ht="15.75" customHeight="1" x14ac:dyDescent="0.2">
      <c r="A329" s="34"/>
      <c r="B329" s="39"/>
      <c r="C329" s="39"/>
      <c r="D329" s="19"/>
      <c r="E329" s="41"/>
      <c r="F329" s="34"/>
      <c r="G329" s="34"/>
      <c r="H329" s="39"/>
      <c r="I329" s="34"/>
      <c r="J329" s="34"/>
      <c r="K329" s="34"/>
      <c r="L329" s="34"/>
      <c r="M329" s="34"/>
      <c r="N329" s="34"/>
      <c r="O329" s="34"/>
      <c r="P329" s="34"/>
      <c r="Q329" s="34"/>
      <c r="R329" s="34"/>
      <c r="S329" s="34"/>
      <c r="T329" s="34"/>
      <c r="U329" s="34"/>
      <c r="V329" s="34"/>
      <c r="W329" s="34"/>
      <c r="X329" s="34"/>
      <c r="Y329" s="34"/>
      <c r="Z329" s="34"/>
      <c r="AA329" s="34"/>
      <c r="AB329" s="34"/>
    </row>
    <row r="330" spans="1:28" ht="15.75" customHeight="1" x14ac:dyDescent="0.2">
      <c r="A330" s="34"/>
      <c r="B330" s="39"/>
      <c r="C330" s="39"/>
      <c r="D330" s="19"/>
      <c r="E330" s="41"/>
      <c r="F330" s="34"/>
      <c r="G330" s="34"/>
      <c r="H330" s="39"/>
      <c r="I330" s="34"/>
      <c r="J330" s="34"/>
      <c r="K330" s="34"/>
      <c r="L330" s="34"/>
      <c r="M330" s="34"/>
      <c r="N330" s="34"/>
      <c r="O330" s="34"/>
      <c r="P330" s="34"/>
      <c r="Q330" s="34"/>
      <c r="R330" s="34"/>
      <c r="S330" s="34"/>
      <c r="T330" s="34"/>
      <c r="U330" s="34"/>
      <c r="V330" s="34"/>
      <c r="W330" s="34"/>
      <c r="X330" s="34"/>
      <c r="Y330" s="34"/>
      <c r="Z330" s="34"/>
      <c r="AA330" s="34"/>
      <c r="AB330" s="34"/>
    </row>
    <row r="331" spans="1:28" ht="15.75" customHeight="1" x14ac:dyDescent="0.2">
      <c r="A331" s="34"/>
      <c r="B331" s="39"/>
      <c r="C331" s="39"/>
      <c r="D331" s="19"/>
      <c r="E331" s="41"/>
      <c r="F331" s="34"/>
      <c r="G331" s="34"/>
      <c r="H331" s="39"/>
      <c r="I331" s="34"/>
      <c r="J331" s="34"/>
      <c r="K331" s="34"/>
      <c r="L331" s="34"/>
      <c r="M331" s="34"/>
      <c r="N331" s="34"/>
      <c r="O331" s="34"/>
      <c r="P331" s="34"/>
      <c r="Q331" s="34"/>
      <c r="R331" s="34"/>
      <c r="S331" s="34"/>
      <c r="T331" s="34"/>
      <c r="U331" s="34"/>
      <c r="V331" s="34"/>
      <c r="W331" s="34"/>
      <c r="X331" s="34"/>
      <c r="Y331" s="34"/>
      <c r="Z331" s="34"/>
      <c r="AA331" s="34"/>
      <c r="AB331" s="34"/>
    </row>
    <row r="332" spans="1:28" ht="15.75" customHeight="1" x14ac:dyDescent="0.2">
      <c r="A332" s="34"/>
      <c r="B332" s="39"/>
      <c r="C332" s="39"/>
      <c r="D332" s="19"/>
      <c r="E332" s="41"/>
      <c r="F332" s="34"/>
      <c r="G332" s="34"/>
      <c r="H332" s="39"/>
      <c r="I332" s="34"/>
      <c r="J332" s="34"/>
      <c r="K332" s="34"/>
      <c r="L332" s="34"/>
      <c r="M332" s="34"/>
      <c r="N332" s="34"/>
      <c r="O332" s="34"/>
      <c r="P332" s="34"/>
      <c r="Q332" s="34"/>
      <c r="R332" s="34"/>
      <c r="S332" s="34"/>
      <c r="T332" s="34"/>
      <c r="U332" s="34"/>
      <c r="V332" s="34"/>
      <c r="W332" s="34"/>
      <c r="X332" s="34"/>
      <c r="Y332" s="34"/>
      <c r="Z332" s="34"/>
      <c r="AA332" s="34"/>
      <c r="AB332" s="34"/>
    </row>
    <row r="333" spans="1:28" ht="15.75" customHeight="1" x14ac:dyDescent="0.2">
      <c r="A333" s="34"/>
      <c r="B333" s="39"/>
      <c r="C333" s="39"/>
      <c r="D333" s="19"/>
      <c r="E333" s="41"/>
      <c r="F333" s="34"/>
      <c r="G333" s="34"/>
      <c r="H333" s="39"/>
      <c r="I333" s="34"/>
      <c r="J333" s="34"/>
      <c r="K333" s="34"/>
      <c r="L333" s="34"/>
      <c r="M333" s="34"/>
      <c r="N333" s="34"/>
      <c r="O333" s="34"/>
      <c r="P333" s="34"/>
      <c r="Q333" s="34"/>
      <c r="R333" s="34"/>
      <c r="S333" s="34"/>
      <c r="T333" s="34"/>
      <c r="U333" s="34"/>
      <c r="V333" s="34"/>
      <c r="W333" s="34"/>
      <c r="X333" s="34"/>
      <c r="Y333" s="34"/>
      <c r="Z333" s="34"/>
      <c r="AA333" s="34"/>
      <c r="AB333" s="34"/>
    </row>
    <row r="334" spans="1:28" ht="15.75" customHeight="1" x14ac:dyDescent="0.2">
      <c r="A334" s="34"/>
      <c r="B334" s="39"/>
      <c r="C334" s="39"/>
      <c r="D334" s="19"/>
      <c r="E334" s="41"/>
      <c r="F334" s="34"/>
      <c r="G334" s="34"/>
      <c r="H334" s="39"/>
      <c r="I334" s="34"/>
      <c r="J334" s="34"/>
      <c r="K334" s="34"/>
      <c r="L334" s="34"/>
      <c r="M334" s="34"/>
      <c r="N334" s="34"/>
      <c r="O334" s="34"/>
      <c r="P334" s="34"/>
      <c r="Q334" s="34"/>
      <c r="R334" s="34"/>
      <c r="S334" s="34"/>
      <c r="T334" s="34"/>
      <c r="U334" s="34"/>
      <c r="V334" s="34"/>
      <c r="W334" s="34"/>
      <c r="X334" s="34"/>
      <c r="Y334" s="34"/>
      <c r="Z334" s="34"/>
      <c r="AA334" s="34"/>
      <c r="AB334" s="34"/>
    </row>
    <row r="335" spans="1:28" ht="15.75" customHeight="1" x14ac:dyDescent="0.2">
      <c r="A335" s="34"/>
      <c r="B335" s="39"/>
      <c r="C335" s="39"/>
      <c r="D335" s="19"/>
      <c r="E335" s="41"/>
      <c r="F335" s="34"/>
      <c r="G335" s="34"/>
      <c r="H335" s="39"/>
      <c r="I335" s="34"/>
      <c r="J335" s="34"/>
      <c r="K335" s="34"/>
      <c r="L335" s="34"/>
      <c r="M335" s="34"/>
      <c r="N335" s="34"/>
      <c r="O335" s="34"/>
      <c r="P335" s="34"/>
      <c r="Q335" s="34"/>
      <c r="R335" s="34"/>
      <c r="S335" s="34"/>
      <c r="T335" s="34"/>
      <c r="U335" s="34"/>
      <c r="V335" s="34"/>
      <c r="W335" s="34"/>
      <c r="X335" s="34"/>
      <c r="Y335" s="34"/>
      <c r="Z335" s="34"/>
      <c r="AA335" s="34"/>
      <c r="AB335" s="34"/>
    </row>
    <row r="336" spans="1:28" ht="15.75" customHeight="1" x14ac:dyDescent="0.2">
      <c r="A336" s="34"/>
      <c r="B336" s="39"/>
      <c r="C336" s="39"/>
      <c r="D336" s="19"/>
      <c r="E336" s="41"/>
      <c r="F336" s="34"/>
      <c r="G336" s="34"/>
      <c r="H336" s="39"/>
      <c r="I336" s="34"/>
      <c r="J336" s="34"/>
      <c r="K336" s="34"/>
      <c r="L336" s="34"/>
      <c r="M336" s="34"/>
      <c r="N336" s="34"/>
      <c r="O336" s="34"/>
      <c r="P336" s="34"/>
      <c r="Q336" s="34"/>
      <c r="R336" s="34"/>
      <c r="S336" s="34"/>
      <c r="T336" s="34"/>
      <c r="U336" s="34"/>
      <c r="V336" s="34"/>
      <c r="W336" s="34"/>
      <c r="X336" s="34"/>
      <c r="Y336" s="34"/>
      <c r="Z336" s="34"/>
      <c r="AA336" s="34"/>
      <c r="AB336" s="34"/>
    </row>
    <row r="337" spans="1:28" ht="15.75" customHeight="1" x14ac:dyDescent="0.2">
      <c r="A337" s="34"/>
      <c r="B337" s="39"/>
      <c r="C337" s="39"/>
      <c r="D337" s="19"/>
      <c r="E337" s="41"/>
      <c r="F337" s="34"/>
      <c r="G337" s="34"/>
      <c r="H337" s="39"/>
      <c r="I337" s="34"/>
      <c r="J337" s="34"/>
      <c r="K337" s="34"/>
      <c r="L337" s="34"/>
      <c r="M337" s="34"/>
      <c r="N337" s="34"/>
      <c r="O337" s="34"/>
      <c r="P337" s="34"/>
      <c r="Q337" s="34"/>
      <c r="R337" s="34"/>
      <c r="S337" s="34"/>
      <c r="T337" s="34"/>
      <c r="U337" s="34"/>
      <c r="V337" s="34"/>
      <c r="W337" s="34"/>
      <c r="X337" s="34"/>
      <c r="Y337" s="34"/>
      <c r="Z337" s="34"/>
      <c r="AA337" s="34"/>
      <c r="AB337" s="34"/>
    </row>
    <row r="338" spans="1:28" ht="15.75" customHeight="1" x14ac:dyDescent="0.2">
      <c r="A338" s="34"/>
      <c r="B338" s="39"/>
      <c r="C338" s="39"/>
      <c r="D338" s="19"/>
      <c r="E338" s="41"/>
      <c r="F338" s="34"/>
      <c r="G338" s="34"/>
      <c r="H338" s="39"/>
      <c r="I338" s="34"/>
      <c r="J338" s="34"/>
      <c r="K338" s="34"/>
      <c r="L338" s="34"/>
      <c r="M338" s="34"/>
      <c r="N338" s="34"/>
      <c r="O338" s="34"/>
      <c r="P338" s="34"/>
      <c r="Q338" s="34"/>
      <c r="R338" s="34"/>
      <c r="S338" s="34"/>
      <c r="T338" s="34"/>
      <c r="U338" s="34"/>
      <c r="V338" s="34"/>
      <c r="W338" s="34"/>
      <c r="X338" s="34"/>
      <c r="Y338" s="34"/>
      <c r="Z338" s="34"/>
      <c r="AA338" s="34"/>
      <c r="AB338" s="34"/>
    </row>
    <row r="339" spans="1:28" ht="15.75" customHeight="1" x14ac:dyDescent="0.2">
      <c r="A339" s="34"/>
      <c r="B339" s="39"/>
      <c r="C339" s="39"/>
      <c r="D339" s="19"/>
      <c r="E339" s="41"/>
      <c r="F339" s="34"/>
      <c r="G339" s="34"/>
      <c r="H339" s="39"/>
      <c r="I339" s="34"/>
      <c r="J339" s="34"/>
      <c r="K339" s="34"/>
      <c r="L339" s="34"/>
      <c r="M339" s="34"/>
      <c r="N339" s="34"/>
      <c r="O339" s="34"/>
      <c r="P339" s="34"/>
      <c r="Q339" s="34"/>
      <c r="R339" s="34"/>
      <c r="S339" s="34"/>
      <c r="T339" s="34"/>
      <c r="U339" s="34"/>
      <c r="V339" s="34"/>
      <c r="W339" s="34"/>
      <c r="X339" s="34"/>
      <c r="Y339" s="34"/>
      <c r="Z339" s="34"/>
      <c r="AA339" s="34"/>
      <c r="AB339" s="34"/>
    </row>
    <row r="340" spans="1:28" ht="15.75" customHeight="1" x14ac:dyDescent="0.2">
      <c r="A340" s="34"/>
      <c r="B340" s="39"/>
      <c r="C340" s="39"/>
      <c r="D340" s="19"/>
      <c r="E340" s="41"/>
      <c r="F340" s="34"/>
      <c r="G340" s="34"/>
      <c r="H340" s="39"/>
      <c r="I340" s="34"/>
      <c r="J340" s="34"/>
      <c r="K340" s="34"/>
      <c r="L340" s="34"/>
      <c r="M340" s="34"/>
      <c r="N340" s="34"/>
      <c r="O340" s="34"/>
      <c r="P340" s="34"/>
      <c r="Q340" s="34"/>
      <c r="R340" s="34"/>
      <c r="S340" s="34"/>
      <c r="T340" s="34"/>
      <c r="U340" s="34"/>
      <c r="V340" s="34"/>
      <c r="W340" s="34"/>
      <c r="X340" s="34"/>
      <c r="Y340" s="34"/>
      <c r="Z340" s="34"/>
      <c r="AA340" s="34"/>
      <c r="AB340" s="34"/>
    </row>
    <row r="341" spans="1:28" ht="15.75" customHeight="1" x14ac:dyDescent="0.2">
      <c r="A341" s="34"/>
      <c r="B341" s="39"/>
      <c r="C341" s="39"/>
      <c r="D341" s="19"/>
      <c r="E341" s="41"/>
      <c r="F341" s="34"/>
      <c r="G341" s="34"/>
      <c r="H341" s="39"/>
      <c r="I341" s="34"/>
      <c r="J341" s="34"/>
      <c r="K341" s="34"/>
      <c r="L341" s="34"/>
      <c r="M341" s="34"/>
      <c r="N341" s="34"/>
      <c r="O341" s="34"/>
      <c r="P341" s="34"/>
      <c r="Q341" s="34"/>
      <c r="R341" s="34"/>
      <c r="S341" s="34"/>
      <c r="T341" s="34"/>
      <c r="U341" s="34"/>
      <c r="V341" s="34"/>
      <c r="W341" s="34"/>
      <c r="X341" s="34"/>
      <c r="Y341" s="34"/>
      <c r="Z341" s="34"/>
      <c r="AA341" s="34"/>
      <c r="AB341" s="34"/>
    </row>
    <row r="342" spans="1:28" ht="15.75" customHeight="1" x14ac:dyDescent="0.2">
      <c r="A342" s="34"/>
      <c r="B342" s="39"/>
      <c r="C342" s="39"/>
      <c r="D342" s="19"/>
      <c r="E342" s="41"/>
      <c r="F342" s="34"/>
      <c r="G342" s="34"/>
      <c r="H342" s="39"/>
      <c r="I342" s="34"/>
      <c r="J342" s="34"/>
      <c r="K342" s="34"/>
      <c r="L342" s="34"/>
      <c r="M342" s="34"/>
      <c r="N342" s="34"/>
      <c r="O342" s="34"/>
      <c r="P342" s="34"/>
      <c r="Q342" s="34"/>
      <c r="R342" s="34"/>
      <c r="S342" s="34"/>
      <c r="T342" s="34"/>
      <c r="U342" s="34"/>
      <c r="V342" s="34"/>
      <c r="W342" s="34"/>
      <c r="X342" s="34"/>
      <c r="Y342" s="34"/>
      <c r="Z342" s="34"/>
      <c r="AA342" s="34"/>
      <c r="AB342" s="34"/>
    </row>
    <row r="343" spans="1:28" ht="15.75" customHeight="1" x14ac:dyDescent="0.2">
      <c r="A343" s="34"/>
      <c r="B343" s="39"/>
      <c r="C343" s="39"/>
      <c r="D343" s="19"/>
      <c r="E343" s="41"/>
      <c r="F343" s="34"/>
      <c r="G343" s="34"/>
      <c r="H343" s="39"/>
      <c r="I343" s="34"/>
      <c r="J343" s="34"/>
      <c r="K343" s="34"/>
      <c r="L343" s="34"/>
      <c r="M343" s="34"/>
      <c r="N343" s="34"/>
      <c r="O343" s="34"/>
      <c r="P343" s="34"/>
      <c r="Q343" s="34"/>
      <c r="R343" s="34"/>
      <c r="S343" s="34"/>
      <c r="T343" s="34"/>
      <c r="U343" s="34"/>
      <c r="V343" s="34"/>
      <c r="W343" s="34"/>
      <c r="X343" s="34"/>
      <c r="Y343" s="34"/>
      <c r="Z343" s="34"/>
      <c r="AA343" s="34"/>
      <c r="AB343" s="34"/>
    </row>
    <row r="344" spans="1:28" ht="15.75" customHeight="1" x14ac:dyDescent="0.2">
      <c r="A344" s="34"/>
      <c r="B344" s="39"/>
      <c r="C344" s="39"/>
      <c r="D344" s="19"/>
      <c r="E344" s="41"/>
      <c r="F344" s="34"/>
      <c r="G344" s="34"/>
      <c r="H344" s="39"/>
      <c r="I344" s="34"/>
      <c r="J344" s="34"/>
      <c r="K344" s="34"/>
      <c r="L344" s="34"/>
      <c r="M344" s="34"/>
      <c r="N344" s="34"/>
      <c r="O344" s="34"/>
      <c r="P344" s="34"/>
      <c r="Q344" s="34"/>
      <c r="R344" s="34"/>
      <c r="S344" s="34"/>
      <c r="T344" s="34"/>
      <c r="U344" s="34"/>
      <c r="V344" s="34"/>
      <c r="W344" s="34"/>
      <c r="X344" s="34"/>
      <c r="Y344" s="34"/>
      <c r="Z344" s="34"/>
      <c r="AA344" s="34"/>
      <c r="AB344" s="34"/>
    </row>
    <row r="345" spans="1:28" ht="15.75" customHeight="1" x14ac:dyDescent="0.2">
      <c r="A345" s="34"/>
      <c r="B345" s="39"/>
      <c r="C345" s="39"/>
      <c r="D345" s="19"/>
      <c r="E345" s="41"/>
      <c r="F345" s="34"/>
      <c r="G345" s="34"/>
      <c r="H345" s="39"/>
      <c r="I345" s="34"/>
      <c r="J345" s="34"/>
      <c r="K345" s="34"/>
      <c r="L345" s="34"/>
      <c r="M345" s="34"/>
      <c r="N345" s="34"/>
      <c r="O345" s="34"/>
      <c r="P345" s="34"/>
      <c r="Q345" s="34"/>
      <c r="R345" s="34"/>
      <c r="S345" s="34"/>
      <c r="T345" s="34"/>
      <c r="U345" s="34"/>
      <c r="V345" s="34"/>
      <c r="W345" s="34"/>
      <c r="X345" s="34"/>
      <c r="Y345" s="34"/>
      <c r="Z345" s="34"/>
      <c r="AA345" s="34"/>
      <c r="AB345" s="34"/>
    </row>
    <row r="346" spans="1:28" ht="15.75" customHeight="1" x14ac:dyDescent="0.2">
      <c r="A346" s="34"/>
      <c r="B346" s="39"/>
      <c r="C346" s="39"/>
      <c r="D346" s="19"/>
      <c r="E346" s="41"/>
      <c r="F346" s="34"/>
      <c r="G346" s="34"/>
      <c r="H346" s="39"/>
      <c r="I346" s="34"/>
      <c r="J346" s="34"/>
      <c r="K346" s="34"/>
      <c r="L346" s="34"/>
      <c r="M346" s="34"/>
      <c r="N346" s="34"/>
      <c r="O346" s="34"/>
      <c r="P346" s="34"/>
      <c r="Q346" s="34"/>
      <c r="R346" s="34"/>
      <c r="S346" s="34"/>
      <c r="T346" s="34"/>
      <c r="U346" s="34"/>
      <c r="V346" s="34"/>
      <c r="W346" s="34"/>
      <c r="X346" s="34"/>
      <c r="Y346" s="34"/>
      <c r="Z346" s="34"/>
      <c r="AA346" s="34"/>
      <c r="AB346" s="34"/>
    </row>
    <row r="347" spans="1:28" ht="15.75" customHeight="1" x14ac:dyDescent="0.2">
      <c r="A347" s="34"/>
      <c r="B347" s="39"/>
      <c r="C347" s="39"/>
      <c r="D347" s="19"/>
      <c r="E347" s="41"/>
      <c r="F347" s="34"/>
      <c r="G347" s="34"/>
      <c r="H347" s="39"/>
      <c r="I347" s="34"/>
      <c r="J347" s="34"/>
      <c r="K347" s="34"/>
      <c r="L347" s="34"/>
      <c r="M347" s="34"/>
      <c r="N347" s="34"/>
      <c r="O347" s="34"/>
      <c r="P347" s="34"/>
      <c r="Q347" s="34"/>
      <c r="R347" s="34"/>
      <c r="S347" s="34"/>
      <c r="T347" s="34"/>
      <c r="U347" s="34"/>
      <c r="V347" s="34"/>
      <c r="W347" s="34"/>
      <c r="X347" s="34"/>
      <c r="Y347" s="34"/>
      <c r="Z347" s="34"/>
      <c r="AA347" s="34"/>
      <c r="AB347" s="34"/>
    </row>
    <row r="348" spans="1:28" ht="15.75" customHeight="1" x14ac:dyDescent="0.2">
      <c r="A348" s="34"/>
      <c r="B348" s="39"/>
      <c r="C348" s="39"/>
      <c r="D348" s="19"/>
      <c r="E348" s="41"/>
      <c r="F348" s="34"/>
      <c r="G348" s="34"/>
      <c r="H348" s="39"/>
      <c r="I348" s="34"/>
      <c r="J348" s="34"/>
      <c r="K348" s="34"/>
      <c r="L348" s="34"/>
      <c r="M348" s="34"/>
      <c r="N348" s="34"/>
      <c r="O348" s="34"/>
      <c r="P348" s="34"/>
      <c r="Q348" s="34"/>
      <c r="R348" s="34"/>
      <c r="S348" s="34"/>
      <c r="T348" s="34"/>
      <c r="U348" s="34"/>
      <c r="V348" s="34"/>
      <c r="W348" s="34"/>
      <c r="X348" s="34"/>
      <c r="Y348" s="34"/>
      <c r="Z348" s="34"/>
      <c r="AA348" s="34"/>
      <c r="AB348" s="34"/>
    </row>
    <row r="349" spans="1:28" ht="15.75" customHeight="1" x14ac:dyDescent="0.2">
      <c r="A349" s="34"/>
      <c r="B349" s="39"/>
      <c r="C349" s="39"/>
      <c r="D349" s="19"/>
      <c r="E349" s="41"/>
      <c r="F349" s="34"/>
      <c r="G349" s="34"/>
      <c r="H349" s="39"/>
      <c r="I349" s="34"/>
      <c r="J349" s="34"/>
      <c r="K349" s="34"/>
      <c r="L349" s="34"/>
      <c r="M349" s="34"/>
      <c r="N349" s="34"/>
      <c r="O349" s="34"/>
      <c r="P349" s="34"/>
      <c r="Q349" s="34"/>
      <c r="R349" s="34"/>
      <c r="S349" s="34"/>
      <c r="T349" s="34"/>
      <c r="U349" s="34"/>
      <c r="V349" s="34"/>
      <c r="W349" s="34"/>
      <c r="X349" s="34"/>
      <c r="Y349" s="34"/>
      <c r="Z349" s="34"/>
      <c r="AA349" s="34"/>
      <c r="AB349" s="34"/>
    </row>
    <row r="350" spans="1:28" ht="15.75" customHeight="1" x14ac:dyDescent="0.2">
      <c r="A350" s="34"/>
      <c r="B350" s="39"/>
      <c r="C350" s="39"/>
      <c r="D350" s="19"/>
      <c r="E350" s="41"/>
      <c r="F350" s="34"/>
      <c r="G350" s="34"/>
      <c r="H350" s="39"/>
      <c r="I350" s="34"/>
      <c r="J350" s="34"/>
      <c r="K350" s="34"/>
      <c r="L350" s="34"/>
      <c r="M350" s="34"/>
      <c r="N350" s="34"/>
      <c r="O350" s="34"/>
      <c r="P350" s="34"/>
      <c r="Q350" s="34"/>
      <c r="R350" s="34"/>
      <c r="S350" s="34"/>
      <c r="T350" s="34"/>
      <c r="U350" s="34"/>
      <c r="V350" s="34"/>
      <c r="W350" s="34"/>
      <c r="X350" s="34"/>
      <c r="Y350" s="34"/>
      <c r="Z350" s="34"/>
      <c r="AA350" s="34"/>
      <c r="AB350" s="34"/>
    </row>
    <row r="351" spans="1:28" ht="15.75" customHeight="1" x14ac:dyDescent="0.2">
      <c r="A351" s="34"/>
      <c r="B351" s="39"/>
      <c r="C351" s="39"/>
      <c r="D351" s="19"/>
      <c r="E351" s="41"/>
      <c r="F351" s="34"/>
      <c r="G351" s="34"/>
      <c r="H351" s="39"/>
      <c r="I351" s="34"/>
      <c r="J351" s="34"/>
      <c r="K351" s="34"/>
      <c r="L351" s="34"/>
      <c r="M351" s="34"/>
      <c r="N351" s="34"/>
      <c r="O351" s="34"/>
      <c r="P351" s="34"/>
      <c r="Q351" s="34"/>
      <c r="R351" s="34"/>
      <c r="S351" s="34"/>
      <c r="T351" s="34"/>
      <c r="U351" s="34"/>
      <c r="V351" s="34"/>
      <c r="W351" s="34"/>
      <c r="X351" s="34"/>
      <c r="Y351" s="34"/>
      <c r="Z351" s="34"/>
      <c r="AA351" s="34"/>
      <c r="AB351" s="34"/>
    </row>
    <row r="352" spans="1:28" ht="15.75" customHeight="1" x14ac:dyDescent="0.2">
      <c r="A352" s="34"/>
      <c r="B352" s="39"/>
      <c r="C352" s="39"/>
      <c r="D352" s="19"/>
      <c r="E352" s="41"/>
      <c r="F352" s="34"/>
      <c r="G352" s="34"/>
      <c r="H352" s="39"/>
      <c r="I352" s="34"/>
      <c r="J352" s="34"/>
      <c r="K352" s="34"/>
      <c r="L352" s="34"/>
      <c r="M352" s="34"/>
      <c r="N352" s="34"/>
      <c r="O352" s="34"/>
      <c r="P352" s="34"/>
      <c r="Q352" s="34"/>
      <c r="R352" s="34"/>
      <c r="S352" s="34"/>
      <c r="T352" s="34"/>
      <c r="U352" s="34"/>
      <c r="V352" s="34"/>
      <c r="W352" s="34"/>
      <c r="X352" s="34"/>
      <c r="Y352" s="34"/>
      <c r="Z352" s="34"/>
      <c r="AA352" s="34"/>
      <c r="AB352" s="34"/>
    </row>
    <row r="353" spans="1:28" ht="15.75" customHeight="1" x14ac:dyDescent="0.2">
      <c r="A353" s="34"/>
      <c r="B353" s="39"/>
      <c r="C353" s="39"/>
      <c r="D353" s="19"/>
      <c r="E353" s="41"/>
      <c r="F353" s="34"/>
      <c r="G353" s="34"/>
      <c r="H353" s="39"/>
      <c r="I353" s="34"/>
      <c r="J353" s="34"/>
      <c r="K353" s="34"/>
      <c r="L353" s="34"/>
      <c r="M353" s="34"/>
      <c r="N353" s="34"/>
      <c r="O353" s="34"/>
      <c r="P353" s="34"/>
      <c r="Q353" s="34"/>
      <c r="R353" s="34"/>
      <c r="S353" s="34"/>
      <c r="T353" s="34"/>
      <c r="U353" s="34"/>
      <c r="V353" s="34"/>
      <c r="W353" s="34"/>
      <c r="X353" s="34"/>
      <c r="Y353" s="34"/>
      <c r="Z353" s="34"/>
      <c r="AA353" s="34"/>
      <c r="AB353" s="34"/>
    </row>
    <row r="354" spans="1:28" ht="15.75" customHeight="1" x14ac:dyDescent="0.2">
      <c r="A354" s="34"/>
      <c r="B354" s="39"/>
      <c r="C354" s="39"/>
      <c r="D354" s="19"/>
      <c r="E354" s="41"/>
      <c r="F354" s="34"/>
      <c r="G354" s="34"/>
      <c r="H354" s="39"/>
      <c r="I354" s="34"/>
      <c r="J354" s="34"/>
      <c r="K354" s="34"/>
      <c r="L354" s="34"/>
      <c r="M354" s="34"/>
      <c r="N354" s="34"/>
      <c r="O354" s="34"/>
      <c r="P354" s="34"/>
      <c r="Q354" s="34"/>
      <c r="R354" s="34"/>
      <c r="S354" s="34"/>
      <c r="T354" s="34"/>
      <c r="U354" s="34"/>
      <c r="V354" s="34"/>
      <c r="W354" s="34"/>
      <c r="X354" s="34"/>
      <c r="Y354" s="34"/>
      <c r="Z354" s="34"/>
      <c r="AA354" s="34"/>
      <c r="AB354" s="34"/>
    </row>
    <row r="355" spans="1:28" ht="15.75" customHeight="1" x14ac:dyDescent="0.2">
      <c r="A355" s="34"/>
      <c r="B355" s="39"/>
      <c r="C355" s="39"/>
      <c r="D355" s="19"/>
      <c r="E355" s="41"/>
      <c r="F355" s="34"/>
      <c r="G355" s="34"/>
      <c r="H355" s="39"/>
      <c r="I355" s="34"/>
      <c r="J355" s="34"/>
      <c r="K355" s="34"/>
      <c r="L355" s="34"/>
      <c r="M355" s="34"/>
      <c r="N355" s="34"/>
      <c r="O355" s="34"/>
      <c r="P355" s="34"/>
      <c r="Q355" s="34"/>
      <c r="R355" s="34"/>
      <c r="S355" s="34"/>
      <c r="T355" s="34"/>
      <c r="U355" s="34"/>
      <c r="V355" s="34"/>
      <c r="W355" s="34"/>
      <c r="X355" s="34"/>
      <c r="Y355" s="34"/>
      <c r="Z355" s="34"/>
      <c r="AA355" s="34"/>
      <c r="AB355" s="34"/>
    </row>
    <row r="356" spans="1:28" ht="15.75" customHeight="1" x14ac:dyDescent="0.2">
      <c r="A356" s="34"/>
      <c r="B356" s="39"/>
      <c r="C356" s="39"/>
      <c r="D356" s="19"/>
      <c r="E356" s="41"/>
      <c r="F356" s="34"/>
      <c r="G356" s="34"/>
      <c r="H356" s="39"/>
      <c r="I356" s="34"/>
      <c r="J356" s="34"/>
      <c r="K356" s="34"/>
      <c r="L356" s="34"/>
      <c r="M356" s="34"/>
      <c r="N356" s="34"/>
      <c r="O356" s="34"/>
      <c r="P356" s="34"/>
      <c r="Q356" s="34"/>
      <c r="R356" s="34"/>
      <c r="S356" s="34"/>
      <c r="T356" s="34"/>
      <c r="U356" s="34"/>
      <c r="V356" s="34"/>
      <c r="W356" s="34"/>
      <c r="X356" s="34"/>
      <c r="Y356" s="34"/>
      <c r="Z356" s="34"/>
      <c r="AA356" s="34"/>
      <c r="AB356" s="34"/>
    </row>
    <row r="357" spans="1:28" ht="15.75" customHeight="1" x14ac:dyDescent="0.2">
      <c r="A357" s="34"/>
      <c r="B357" s="39"/>
      <c r="C357" s="39"/>
      <c r="D357" s="19"/>
      <c r="E357" s="41"/>
      <c r="F357" s="34"/>
      <c r="G357" s="34"/>
      <c r="H357" s="39"/>
      <c r="I357" s="34"/>
      <c r="J357" s="34"/>
      <c r="K357" s="34"/>
      <c r="L357" s="34"/>
      <c r="M357" s="34"/>
      <c r="N357" s="34"/>
      <c r="O357" s="34"/>
      <c r="P357" s="34"/>
      <c r="Q357" s="34"/>
      <c r="R357" s="34"/>
      <c r="S357" s="34"/>
      <c r="T357" s="34"/>
      <c r="U357" s="34"/>
      <c r="V357" s="34"/>
      <c r="W357" s="34"/>
      <c r="X357" s="34"/>
      <c r="Y357" s="34"/>
      <c r="Z357" s="34"/>
      <c r="AA357" s="34"/>
      <c r="AB357" s="34"/>
    </row>
    <row r="358" spans="1:28" ht="15.75" customHeight="1" x14ac:dyDescent="0.2">
      <c r="A358" s="34"/>
      <c r="B358" s="39"/>
      <c r="C358" s="39"/>
      <c r="D358" s="19"/>
      <c r="E358" s="41"/>
      <c r="F358" s="34"/>
      <c r="G358" s="34"/>
      <c r="H358" s="39"/>
      <c r="I358" s="34"/>
      <c r="J358" s="34"/>
      <c r="K358" s="34"/>
      <c r="L358" s="34"/>
      <c r="M358" s="34"/>
      <c r="N358" s="34"/>
      <c r="O358" s="34"/>
      <c r="P358" s="34"/>
      <c r="Q358" s="34"/>
      <c r="R358" s="34"/>
      <c r="S358" s="34"/>
      <c r="T358" s="34"/>
      <c r="U358" s="34"/>
      <c r="V358" s="34"/>
      <c r="W358" s="34"/>
      <c r="X358" s="34"/>
      <c r="Y358" s="34"/>
      <c r="Z358" s="34"/>
      <c r="AA358" s="34"/>
      <c r="AB358" s="34"/>
    </row>
    <row r="359" spans="1:28" ht="15.75" customHeight="1" x14ac:dyDescent="0.2">
      <c r="A359" s="34"/>
      <c r="B359" s="39"/>
      <c r="C359" s="39"/>
      <c r="D359" s="19"/>
      <c r="E359" s="41"/>
      <c r="F359" s="34"/>
      <c r="G359" s="34"/>
      <c r="H359" s="39"/>
      <c r="I359" s="34"/>
      <c r="J359" s="34"/>
      <c r="K359" s="34"/>
      <c r="L359" s="34"/>
      <c r="M359" s="34"/>
      <c r="N359" s="34"/>
      <c r="O359" s="34"/>
      <c r="P359" s="34"/>
      <c r="Q359" s="34"/>
      <c r="R359" s="34"/>
      <c r="S359" s="34"/>
      <c r="T359" s="34"/>
      <c r="U359" s="34"/>
      <c r="V359" s="34"/>
      <c r="W359" s="34"/>
      <c r="X359" s="34"/>
      <c r="Y359" s="34"/>
      <c r="Z359" s="34"/>
      <c r="AA359" s="34"/>
      <c r="AB359" s="34"/>
    </row>
    <row r="360" spans="1:28" ht="15.75" customHeight="1" x14ac:dyDescent="0.2">
      <c r="A360" s="34"/>
      <c r="B360" s="39"/>
      <c r="C360" s="39"/>
      <c r="D360" s="19"/>
      <c r="E360" s="41"/>
      <c r="F360" s="34"/>
      <c r="G360" s="34"/>
      <c r="H360" s="39"/>
      <c r="I360" s="34"/>
      <c r="J360" s="34"/>
      <c r="K360" s="34"/>
      <c r="L360" s="34"/>
      <c r="M360" s="34"/>
      <c r="N360" s="34"/>
      <c r="O360" s="34"/>
      <c r="P360" s="34"/>
      <c r="Q360" s="34"/>
      <c r="R360" s="34"/>
      <c r="S360" s="34"/>
      <c r="T360" s="34"/>
      <c r="U360" s="34"/>
      <c r="V360" s="34"/>
      <c r="W360" s="34"/>
      <c r="X360" s="34"/>
      <c r="Y360" s="34"/>
      <c r="Z360" s="34"/>
      <c r="AA360" s="34"/>
      <c r="AB360" s="34"/>
    </row>
    <row r="361" spans="1:28" ht="15.75" customHeight="1" x14ac:dyDescent="0.2">
      <c r="A361" s="34"/>
      <c r="B361" s="39"/>
      <c r="C361" s="39"/>
      <c r="D361" s="19"/>
      <c r="E361" s="41"/>
      <c r="F361" s="34"/>
      <c r="G361" s="34"/>
      <c r="H361" s="39"/>
      <c r="I361" s="34"/>
      <c r="J361" s="34"/>
      <c r="K361" s="34"/>
      <c r="L361" s="34"/>
      <c r="M361" s="34"/>
      <c r="N361" s="34"/>
      <c r="O361" s="34"/>
      <c r="P361" s="34"/>
      <c r="Q361" s="34"/>
      <c r="R361" s="34"/>
      <c r="S361" s="34"/>
      <c r="T361" s="34"/>
      <c r="U361" s="34"/>
      <c r="V361" s="34"/>
      <c r="W361" s="34"/>
      <c r="X361" s="34"/>
      <c r="Y361" s="34"/>
      <c r="Z361" s="34"/>
      <c r="AA361" s="34"/>
      <c r="AB361" s="34"/>
    </row>
    <row r="362" spans="1:28" ht="15.75" customHeight="1" x14ac:dyDescent="0.2">
      <c r="A362" s="34"/>
      <c r="B362" s="39"/>
      <c r="C362" s="39"/>
      <c r="D362" s="19"/>
      <c r="E362" s="41"/>
      <c r="F362" s="34"/>
      <c r="G362" s="34"/>
      <c r="H362" s="39"/>
      <c r="I362" s="34"/>
      <c r="J362" s="34"/>
      <c r="K362" s="34"/>
      <c r="L362" s="34"/>
      <c r="M362" s="34"/>
      <c r="N362" s="34"/>
      <c r="O362" s="34"/>
      <c r="P362" s="34"/>
      <c r="Q362" s="34"/>
      <c r="R362" s="34"/>
      <c r="S362" s="34"/>
      <c r="T362" s="34"/>
      <c r="U362" s="34"/>
      <c r="V362" s="34"/>
      <c r="W362" s="34"/>
      <c r="X362" s="34"/>
      <c r="Y362" s="34"/>
      <c r="Z362" s="34"/>
      <c r="AA362" s="34"/>
      <c r="AB362" s="34"/>
    </row>
    <row r="363" spans="1:28" ht="15.75" customHeight="1" x14ac:dyDescent="0.2">
      <c r="A363" s="34"/>
      <c r="B363" s="39"/>
      <c r="C363" s="39"/>
      <c r="D363" s="19"/>
      <c r="E363" s="41"/>
      <c r="F363" s="34"/>
      <c r="G363" s="34"/>
      <c r="H363" s="39"/>
      <c r="I363" s="34"/>
      <c r="J363" s="34"/>
      <c r="K363" s="34"/>
      <c r="L363" s="34"/>
      <c r="M363" s="34"/>
      <c r="N363" s="34"/>
      <c r="O363" s="34"/>
      <c r="P363" s="34"/>
      <c r="Q363" s="34"/>
      <c r="R363" s="34"/>
      <c r="S363" s="34"/>
      <c r="T363" s="34"/>
      <c r="U363" s="34"/>
      <c r="V363" s="34"/>
      <c r="W363" s="34"/>
      <c r="X363" s="34"/>
      <c r="Y363" s="34"/>
      <c r="Z363" s="34"/>
      <c r="AA363" s="34"/>
      <c r="AB363" s="34"/>
    </row>
    <row r="364" spans="1:28" ht="15.75" customHeight="1" x14ac:dyDescent="0.2">
      <c r="A364" s="34"/>
      <c r="B364" s="39"/>
      <c r="C364" s="39"/>
      <c r="D364" s="19"/>
      <c r="E364" s="41"/>
      <c r="F364" s="34"/>
      <c r="G364" s="34"/>
      <c r="H364" s="39"/>
      <c r="I364" s="34"/>
      <c r="J364" s="34"/>
      <c r="K364" s="34"/>
      <c r="L364" s="34"/>
      <c r="M364" s="34"/>
      <c r="N364" s="34"/>
      <c r="O364" s="34"/>
      <c r="P364" s="34"/>
      <c r="Q364" s="34"/>
      <c r="R364" s="34"/>
      <c r="S364" s="34"/>
      <c r="T364" s="34"/>
      <c r="U364" s="34"/>
      <c r="V364" s="34"/>
      <c r="W364" s="34"/>
      <c r="X364" s="34"/>
      <c r="Y364" s="34"/>
      <c r="Z364" s="34"/>
      <c r="AA364" s="34"/>
      <c r="AB364" s="34"/>
    </row>
    <row r="365" spans="1:28" ht="15.75" customHeight="1" x14ac:dyDescent="0.2">
      <c r="A365" s="34"/>
      <c r="B365" s="39"/>
      <c r="C365" s="39"/>
      <c r="D365" s="19"/>
      <c r="E365" s="41"/>
      <c r="F365" s="34"/>
      <c r="G365" s="34"/>
      <c r="H365" s="39"/>
      <c r="I365" s="34"/>
      <c r="J365" s="34"/>
      <c r="K365" s="34"/>
      <c r="L365" s="34"/>
      <c r="M365" s="34"/>
      <c r="N365" s="34"/>
      <c r="O365" s="34"/>
      <c r="P365" s="34"/>
      <c r="Q365" s="34"/>
      <c r="R365" s="34"/>
      <c r="S365" s="34"/>
      <c r="T365" s="34"/>
      <c r="U365" s="34"/>
      <c r="V365" s="34"/>
      <c r="W365" s="34"/>
      <c r="X365" s="34"/>
      <c r="Y365" s="34"/>
      <c r="Z365" s="34"/>
      <c r="AA365" s="34"/>
      <c r="AB365" s="34"/>
    </row>
    <row r="366" spans="1:28" ht="15.75" customHeight="1" x14ac:dyDescent="0.2">
      <c r="A366" s="34"/>
      <c r="B366" s="39"/>
      <c r="C366" s="39"/>
      <c r="D366" s="19"/>
      <c r="E366" s="41"/>
      <c r="F366" s="34"/>
      <c r="G366" s="34"/>
      <c r="H366" s="39"/>
      <c r="I366" s="34"/>
      <c r="J366" s="34"/>
      <c r="K366" s="34"/>
      <c r="L366" s="34"/>
      <c r="M366" s="34"/>
      <c r="N366" s="34"/>
      <c r="O366" s="34"/>
      <c r="P366" s="34"/>
      <c r="Q366" s="34"/>
      <c r="R366" s="34"/>
      <c r="S366" s="34"/>
      <c r="T366" s="34"/>
      <c r="U366" s="34"/>
      <c r="V366" s="34"/>
      <c r="W366" s="34"/>
      <c r="X366" s="34"/>
      <c r="Y366" s="34"/>
      <c r="Z366" s="34"/>
      <c r="AA366" s="34"/>
      <c r="AB366" s="34"/>
    </row>
    <row r="367" spans="1:28" ht="15.75" customHeight="1" x14ac:dyDescent="0.2">
      <c r="A367" s="34"/>
      <c r="B367" s="39"/>
      <c r="C367" s="39"/>
      <c r="D367" s="19"/>
      <c r="E367" s="41"/>
      <c r="F367" s="34"/>
      <c r="G367" s="34"/>
      <c r="H367" s="39"/>
      <c r="I367" s="34"/>
      <c r="J367" s="34"/>
      <c r="K367" s="34"/>
      <c r="L367" s="34"/>
      <c r="M367" s="34"/>
      <c r="N367" s="34"/>
      <c r="O367" s="34"/>
      <c r="P367" s="34"/>
      <c r="Q367" s="34"/>
      <c r="R367" s="34"/>
      <c r="S367" s="34"/>
      <c r="T367" s="34"/>
      <c r="U367" s="34"/>
      <c r="V367" s="34"/>
      <c r="W367" s="34"/>
      <c r="X367" s="34"/>
      <c r="Y367" s="34"/>
      <c r="Z367" s="34"/>
      <c r="AA367" s="34"/>
      <c r="AB367" s="34"/>
    </row>
    <row r="368" spans="1:28" ht="15.75" customHeight="1" x14ac:dyDescent="0.2">
      <c r="A368" s="34"/>
      <c r="B368" s="39"/>
      <c r="C368" s="39"/>
      <c r="D368" s="19"/>
      <c r="E368" s="41"/>
      <c r="F368" s="34"/>
      <c r="G368" s="34"/>
      <c r="H368" s="39"/>
      <c r="I368" s="34"/>
      <c r="J368" s="34"/>
      <c r="K368" s="34"/>
      <c r="L368" s="34"/>
      <c r="M368" s="34"/>
      <c r="N368" s="34"/>
      <c r="O368" s="34"/>
      <c r="P368" s="34"/>
      <c r="Q368" s="34"/>
      <c r="R368" s="34"/>
      <c r="S368" s="34"/>
      <c r="T368" s="34"/>
      <c r="U368" s="34"/>
      <c r="V368" s="34"/>
      <c r="W368" s="34"/>
      <c r="X368" s="34"/>
      <c r="Y368" s="34"/>
      <c r="Z368" s="34"/>
      <c r="AA368" s="34"/>
      <c r="AB368" s="34"/>
    </row>
    <row r="369" spans="1:28" ht="15.75" customHeight="1" x14ac:dyDescent="0.2">
      <c r="A369" s="34"/>
      <c r="B369" s="39"/>
      <c r="C369" s="39"/>
      <c r="D369" s="19"/>
      <c r="E369" s="41"/>
      <c r="F369" s="34"/>
      <c r="G369" s="34"/>
      <c r="H369" s="39"/>
      <c r="I369" s="34"/>
      <c r="J369" s="34"/>
      <c r="K369" s="34"/>
      <c r="L369" s="34"/>
      <c r="M369" s="34"/>
      <c r="N369" s="34"/>
      <c r="O369" s="34"/>
      <c r="P369" s="34"/>
      <c r="Q369" s="34"/>
      <c r="R369" s="34"/>
      <c r="S369" s="34"/>
      <c r="T369" s="34"/>
      <c r="U369" s="34"/>
      <c r="V369" s="34"/>
      <c r="W369" s="34"/>
      <c r="X369" s="34"/>
      <c r="Y369" s="34"/>
      <c r="Z369" s="34"/>
      <c r="AA369" s="34"/>
      <c r="AB369" s="34"/>
    </row>
    <row r="370" spans="1:28" ht="15.75" customHeight="1" x14ac:dyDescent="0.2">
      <c r="A370" s="34"/>
      <c r="B370" s="39"/>
      <c r="C370" s="39"/>
      <c r="D370" s="19"/>
      <c r="E370" s="41"/>
      <c r="F370" s="34"/>
      <c r="G370" s="34"/>
      <c r="H370" s="39"/>
      <c r="I370" s="34"/>
      <c r="J370" s="34"/>
      <c r="K370" s="34"/>
      <c r="L370" s="34"/>
      <c r="M370" s="34"/>
      <c r="N370" s="34"/>
      <c r="O370" s="34"/>
      <c r="P370" s="34"/>
      <c r="Q370" s="34"/>
      <c r="R370" s="34"/>
      <c r="S370" s="34"/>
      <c r="T370" s="34"/>
      <c r="U370" s="34"/>
      <c r="V370" s="34"/>
      <c r="W370" s="34"/>
      <c r="X370" s="34"/>
      <c r="Y370" s="34"/>
      <c r="Z370" s="34"/>
      <c r="AA370" s="34"/>
      <c r="AB370" s="34"/>
    </row>
    <row r="371" spans="1:28" ht="15.75" customHeight="1" x14ac:dyDescent="0.2">
      <c r="A371" s="34"/>
      <c r="B371" s="39"/>
      <c r="C371" s="39"/>
      <c r="D371" s="19"/>
      <c r="E371" s="41"/>
      <c r="F371" s="34"/>
      <c r="G371" s="34"/>
      <c r="H371" s="39"/>
      <c r="I371" s="34"/>
      <c r="J371" s="34"/>
      <c r="K371" s="34"/>
      <c r="L371" s="34"/>
      <c r="M371" s="34"/>
      <c r="N371" s="34"/>
      <c r="O371" s="34"/>
      <c r="P371" s="34"/>
      <c r="Q371" s="34"/>
      <c r="R371" s="34"/>
      <c r="S371" s="34"/>
      <c r="T371" s="34"/>
      <c r="U371" s="34"/>
      <c r="V371" s="34"/>
      <c r="W371" s="34"/>
      <c r="X371" s="34"/>
      <c r="Y371" s="34"/>
      <c r="Z371" s="34"/>
      <c r="AA371" s="34"/>
      <c r="AB371" s="34"/>
    </row>
    <row r="372" spans="1:28" ht="15.75" customHeight="1" x14ac:dyDescent="0.2">
      <c r="A372" s="34"/>
      <c r="B372" s="39"/>
      <c r="C372" s="39"/>
      <c r="D372" s="19"/>
      <c r="E372" s="41"/>
      <c r="F372" s="34"/>
      <c r="G372" s="34"/>
      <c r="H372" s="39"/>
      <c r="I372" s="34"/>
      <c r="J372" s="34"/>
      <c r="K372" s="34"/>
      <c r="L372" s="34"/>
      <c r="M372" s="34"/>
      <c r="N372" s="34"/>
      <c r="O372" s="34"/>
      <c r="P372" s="34"/>
      <c r="Q372" s="34"/>
      <c r="R372" s="34"/>
      <c r="S372" s="34"/>
      <c r="T372" s="34"/>
      <c r="U372" s="34"/>
      <c r="V372" s="34"/>
      <c r="W372" s="34"/>
      <c r="X372" s="34"/>
      <c r="Y372" s="34"/>
      <c r="Z372" s="34"/>
      <c r="AA372" s="34"/>
      <c r="AB372" s="34"/>
    </row>
    <row r="373" spans="1:28" ht="15.75" customHeight="1" x14ac:dyDescent="0.2">
      <c r="A373" s="34"/>
      <c r="B373" s="39"/>
      <c r="C373" s="39"/>
      <c r="D373" s="19"/>
      <c r="E373" s="41"/>
      <c r="F373" s="34"/>
      <c r="G373" s="34"/>
      <c r="H373" s="39"/>
      <c r="I373" s="34"/>
      <c r="J373" s="34"/>
      <c r="K373" s="34"/>
      <c r="L373" s="34"/>
      <c r="M373" s="34"/>
      <c r="N373" s="34"/>
      <c r="O373" s="34"/>
      <c r="P373" s="34"/>
      <c r="Q373" s="34"/>
      <c r="R373" s="34"/>
      <c r="S373" s="34"/>
      <c r="T373" s="34"/>
      <c r="U373" s="34"/>
      <c r="V373" s="34"/>
      <c r="W373" s="34"/>
      <c r="X373" s="34"/>
      <c r="Y373" s="34"/>
      <c r="Z373" s="34"/>
      <c r="AA373" s="34"/>
      <c r="AB373" s="34"/>
    </row>
    <row r="374" spans="1:28" ht="15.75" customHeight="1" x14ac:dyDescent="0.2">
      <c r="A374" s="34"/>
      <c r="B374" s="39"/>
      <c r="C374" s="39"/>
      <c r="D374" s="19"/>
      <c r="E374" s="41"/>
      <c r="F374" s="34"/>
      <c r="G374" s="34"/>
      <c r="H374" s="39"/>
      <c r="I374" s="34"/>
      <c r="J374" s="34"/>
      <c r="K374" s="34"/>
      <c r="L374" s="34"/>
      <c r="M374" s="34"/>
      <c r="N374" s="34"/>
      <c r="O374" s="34"/>
      <c r="P374" s="34"/>
      <c r="Q374" s="34"/>
      <c r="R374" s="34"/>
      <c r="S374" s="34"/>
      <c r="T374" s="34"/>
      <c r="U374" s="34"/>
      <c r="V374" s="34"/>
      <c r="W374" s="34"/>
      <c r="X374" s="34"/>
      <c r="Y374" s="34"/>
      <c r="Z374" s="34"/>
      <c r="AA374" s="34"/>
      <c r="AB374" s="34"/>
    </row>
    <row r="375" spans="1:28" ht="15.75" customHeight="1" x14ac:dyDescent="0.2">
      <c r="A375" s="34"/>
      <c r="B375" s="39"/>
      <c r="C375" s="39"/>
      <c r="D375" s="19"/>
      <c r="E375" s="41"/>
      <c r="F375" s="34"/>
      <c r="G375" s="34"/>
      <c r="H375" s="39"/>
      <c r="I375" s="34"/>
      <c r="J375" s="34"/>
      <c r="K375" s="34"/>
      <c r="L375" s="34"/>
      <c r="M375" s="34"/>
      <c r="N375" s="34"/>
      <c r="O375" s="34"/>
      <c r="P375" s="34"/>
      <c r="Q375" s="34"/>
      <c r="R375" s="34"/>
      <c r="S375" s="34"/>
      <c r="T375" s="34"/>
      <c r="U375" s="34"/>
      <c r="V375" s="34"/>
      <c r="W375" s="34"/>
      <c r="X375" s="34"/>
      <c r="Y375" s="34"/>
      <c r="Z375" s="34"/>
      <c r="AA375" s="34"/>
      <c r="AB375" s="34"/>
    </row>
    <row r="376" spans="1:28" ht="15.75" customHeight="1" x14ac:dyDescent="0.2">
      <c r="A376" s="34"/>
      <c r="B376" s="39"/>
      <c r="C376" s="39"/>
      <c r="D376" s="19"/>
      <c r="E376" s="41"/>
      <c r="F376" s="34"/>
      <c r="G376" s="34"/>
      <c r="H376" s="39"/>
      <c r="I376" s="34"/>
      <c r="J376" s="34"/>
      <c r="K376" s="34"/>
      <c r="L376" s="34"/>
      <c r="M376" s="34"/>
      <c r="N376" s="34"/>
      <c r="O376" s="34"/>
      <c r="P376" s="34"/>
      <c r="Q376" s="34"/>
      <c r="R376" s="34"/>
      <c r="S376" s="34"/>
      <c r="T376" s="34"/>
      <c r="U376" s="34"/>
      <c r="V376" s="34"/>
      <c r="W376" s="34"/>
      <c r="X376" s="34"/>
      <c r="Y376" s="34"/>
      <c r="Z376" s="34"/>
      <c r="AA376" s="34"/>
      <c r="AB376" s="34"/>
    </row>
    <row r="377" spans="1:28" ht="15.75" customHeight="1" x14ac:dyDescent="0.2">
      <c r="A377" s="34"/>
      <c r="B377" s="39"/>
      <c r="C377" s="39"/>
      <c r="D377" s="19"/>
      <c r="E377" s="41"/>
      <c r="F377" s="34"/>
      <c r="G377" s="34"/>
      <c r="H377" s="39"/>
      <c r="I377" s="34"/>
      <c r="J377" s="34"/>
      <c r="K377" s="34"/>
      <c r="L377" s="34"/>
      <c r="M377" s="34"/>
      <c r="N377" s="34"/>
      <c r="O377" s="34"/>
      <c r="P377" s="34"/>
      <c r="Q377" s="34"/>
      <c r="R377" s="34"/>
      <c r="S377" s="34"/>
      <c r="T377" s="34"/>
      <c r="U377" s="34"/>
      <c r="V377" s="34"/>
      <c r="W377" s="34"/>
      <c r="X377" s="34"/>
      <c r="Y377" s="34"/>
      <c r="Z377" s="34"/>
      <c r="AA377" s="34"/>
      <c r="AB377" s="34"/>
    </row>
    <row r="378" spans="1:28" ht="15.75" customHeight="1" x14ac:dyDescent="0.2">
      <c r="A378" s="34"/>
      <c r="B378" s="39"/>
      <c r="C378" s="39"/>
      <c r="D378" s="19"/>
      <c r="E378" s="41"/>
      <c r="F378" s="34"/>
      <c r="G378" s="34"/>
      <c r="H378" s="39"/>
      <c r="I378" s="34"/>
      <c r="J378" s="34"/>
      <c r="K378" s="34"/>
      <c r="L378" s="34"/>
      <c r="M378" s="34"/>
      <c r="N378" s="34"/>
      <c r="O378" s="34"/>
      <c r="P378" s="34"/>
      <c r="Q378" s="34"/>
      <c r="R378" s="34"/>
      <c r="S378" s="34"/>
      <c r="T378" s="34"/>
      <c r="U378" s="34"/>
      <c r="V378" s="34"/>
      <c r="W378" s="34"/>
      <c r="X378" s="34"/>
      <c r="Y378" s="34"/>
      <c r="Z378" s="34"/>
      <c r="AA378" s="34"/>
      <c r="AB378" s="34"/>
    </row>
    <row r="379" spans="1:28" ht="15.75" customHeight="1" x14ac:dyDescent="0.2">
      <c r="A379" s="34"/>
      <c r="B379" s="39"/>
      <c r="C379" s="39"/>
      <c r="D379" s="19"/>
      <c r="E379" s="41"/>
      <c r="F379" s="34"/>
      <c r="G379" s="34"/>
      <c r="H379" s="39"/>
      <c r="I379" s="34"/>
      <c r="J379" s="34"/>
      <c r="K379" s="34"/>
      <c r="L379" s="34"/>
      <c r="M379" s="34"/>
      <c r="N379" s="34"/>
      <c r="O379" s="34"/>
      <c r="P379" s="34"/>
      <c r="Q379" s="34"/>
      <c r="R379" s="34"/>
      <c r="S379" s="34"/>
      <c r="T379" s="34"/>
      <c r="U379" s="34"/>
      <c r="V379" s="34"/>
      <c r="W379" s="34"/>
      <c r="X379" s="34"/>
      <c r="Y379" s="34"/>
      <c r="Z379" s="34"/>
      <c r="AA379" s="34"/>
      <c r="AB379" s="34"/>
    </row>
    <row r="380" spans="1:28" ht="15.75" customHeight="1" x14ac:dyDescent="0.2">
      <c r="A380" s="34"/>
      <c r="B380" s="39"/>
      <c r="C380" s="39"/>
      <c r="D380" s="19"/>
      <c r="E380" s="41"/>
      <c r="F380" s="34"/>
      <c r="G380" s="34"/>
      <c r="H380" s="39"/>
      <c r="I380" s="34"/>
      <c r="J380" s="34"/>
      <c r="K380" s="34"/>
      <c r="L380" s="34"/>
      <c r="M380" s="34"/>
      <c r="N380" s="34"/>
      <c r="O380" s="34"/>
      <c r="P380" s="34"/>
      <c r="Q380" s="34"/>
      <c r="R380" s="34"/>
      <c r="S380" s="34"/>
      <c r="T380" s="34"/>
      <c r="U380" s="34"/>
      <c r="V380" s="34"/>
      <c r="W380" s="34"/>
      <c r="X380" s="34"/>
      <c r="Y380" s="34"/>
      <c r="Z380" s="34"/>
      <c r="AA380" s="34"/>
      <c r="AB380" s="34"/>
    </row>
    <row r="381" spans="1:28" ht="15.75" customHeight="1" x14ac:dyDescent="0.2">
      <c r="A381" s="34"/>
      <c r="B381" s="39"/>
      <c r="C381" s="39"/>
      <c r="D381" s="19"/>
      <c r="E381" s="41"/>
      <c r="F381" s="34"/>
      <c r="G381" s="34"/>
      <c r="H381" s="39"/>
      <c r="I381" s="34"/>
      <c r="J381" s="34"/>
      <c r="K381" s="34"/>
      <c r="L381" s="34"/>
      <c r="M381" s="34"/>
      <c r="N381" s="34"/>
      <c r="O381" s="34"/>
      <c r="P381" s="34"/>
      <c r="Q381" s="34"/>
      <c r="R381" s="34"/>
      <c r="S381" s="34"/>
      <c r="T381" s="34"/>
      <c r="U381" s="34"/>
      <c r="V381" s="34"/>
      <c r="W381" s="34"/>
      <c r="X381" s="34"/>
      <c r="Y381" s="34"/>
      <c r="Z381" s="34"/>
      <c r="AA381" s="34"/>
      <c r="AB381" s="34"/>
    </row>
    <row r="382" spans="1:28" ht="15.75" customHeight="1" x14ac:dyDescent="0.2">
      <c r="A382" s="34"/>
      <c r="B382" s="39"/>
      <c r="C382" s="39"/>
      <c r="D382" s="19"/>
      <c r="E382" s="41"/>
      <c r="F382" s="34"/>
      <c r="G382" s="34"/>
      <c r="H382" s="39"/>
      <c r="I382" s="34"/>
      <c r="J382" s="34"/>
      <c r="K382" s="34"/>
      <c r="L382" s="34"/>
      <c r="M382" s="34"/>
      <c r="N382" s="34"/>
      <c r="O382" s="34"/>
      <c r="P382" s="34"/>
      <c r="Q382" s="34"/>
      <c r="R382" s="34"/>
      <c r="S382" s="34"/>
      <c r="T382" s="34"/>
      <c r="U382" s="34"/>
      <c r="V382" s="34"/>
      <c r="W382" s="34"/>
      <c r="X382" s="34"/>
      <c r="Y382" s="34"/>
      <c r="Z382" s="34"/>
      <c r="AA382" s="34"/>
      <c r="AB382" s="34"/>
    </row>
    <row r="383" spans="1:28" ht="15.75" customHeight="1" x14ac:dyDescent="0.2">
      <c r="A383" s="34"/>
      <c r="B383" s="39"/>
      <c r="C383" s="39"/>
      <c r="D383" s="19"/>
      <c r="E383" s="41"/>
      <c r="F383" s="34"/>
      <c r="G383" s="34"/>
      <c r="H383" s="39"/>
      <c r="I383" s="34"/>
      <c r="J383" s="34"/>
      <c r="K383" s="34"/>
      <c r="L383" s="34"/>
      <c r="M383" s="34"/>
      <c r="N383" s="34"/>
      <c r="O383" s="34"/>
      <c r="P383" s="34"/>
      <c r="Q383" s="34"/>
      <c r="R383" s="34"/>
      <c r="S383" s="34"/>
      <c r="T383" s="34"/>
      <c r="U383" s="34"/>
      <c r="V383" s="34"/>
      <c r="W383" s="34"/>
      <c r="X383" s="34"/>
      <c r="Y383" s="34"/>
      <c r="Z383" s="34"/>
      <c r="AA383" s="34"/>
      <c r="AB383" s="34"/>
    </row>
    <row r="384" spans="1:28" ht="15.75" customHeight="1" x14ac:dyDescent="0.2">
      <c r="A384" s="34"/>
      <c r="B384" s="39"/>
      <c r="C384" s="39"/>
      <c r="D384" s="19"/>
      <c r="E384" s="41"/>
      <c r="F384" s="34"/>
      <c r="G384" s="34"/>
      <c r="H384" s="39"/>
      <c r="I384" s="34"/>
      <c r="J384" s="34"/>
      <c r="K384" s="34"/>
      <c r="L384" s="34"/>
      <c r="M384" s="34"/>
      <c r="N384" s="34"/>
      <c r="O384" s="34"/>
      <c r="P384" s="34"/>
      <c r="Q384" s="34"/>
      <c r="R384" s="34"/>
      <c r="S384" s="34"/>
      <c r="T384" s="34"/>
      <c r="U384" s="34"/>
      <c r="V384" s="34"/>
      <c r="W384" s="34"/>
      <c r="X384" s="34"/>
      <c r="Y384" s="34"/>
      <c r="Z384" s="34"/>
      <c r="AA384" s="34"/>
      <c r="AB384" s="34"/>
    </row>
    <row r="385" spans="1:28" ht="15.75" customHeight="1" x14ac:dyDescent="0.2">
      <c r="A385" s="34"/>
      <c r="B385" s="39"/>
      <c r="C385" s="39"/>
      <c r="D385" s="19"/>
      <c r="E385" s="41"/>
      <c r="F385" s="34"/>
      <c r="G385" s="34"/>
      <c r="H385" s="39"/>
      <c r="I385" s="34"/>
      <c r="J385" s="34"/>
      <c r="K385" s="34"/>
      <c r="L385" s="34"/>
      <c r="M385" s="34"/>
      <c r="N385" s="34"/>
      <c r="O385" s="34"/>
      <c r="P385" s="34"/>
      <c r="Q385" s="34"/>
      <c r="R385" s="34"/>
      <c r="S385" s="34"/>
      <c r="T385" s="34"/>
      <c r="U385" s="34"/>
      <c r="V385" s="34"/>
      <c r="W385" s="34"/>
      <c r="X385" s="34"/>
      <c r="Y385" s="34"/>
      <c r="Z385" s="34"/>
      <c r="AA385" s="34"/>
      <c r="AB385" s="34"/>
    </row>
    <row r="386" spans="1:28" ht="15.75" customHeight="1" x14ac:dyDescent="0.2">
      <c r="A386" s="34"/>
      <c r="B386" s="39"/>
      <c r="C386" s="39"/>
      <c r="D386" s="19"/>
      <c r="E386" s="41"/>
      <c r="F386" s="34"/>
      <c r="G386" s="34"/>
      <c r="H386" s="39"/>
      <c r="I386" s="34"/>
      <c r="J386" s="34"/>
      <c r="K386" s="34"/>
      <c r="L386" s="34"/>
      <c r="M386" s="34"/>
      <c r="N386" s="34"/>
      <c r="O386" s="34"/>
      <c r="P386" s="34"/>
      <c r="Q386" s="34"/>
      <c r="R386" s="34"/>
      <c r="S386" s="34"/>
      <c r="T386" s="34"/>
      <c r="U386" s="34"/>
      <c r="V386" s="34"/>
      <c r="W386" s="34"/>
      <c r="X386" s="34"/>
      <c r="Y386" s="34"/>
      <c r="Z386" s="34"/>
      <c r="AA386" s="34"/>
      <c r="AB386" s="34"/>
    </row>
    <row r="387" spans="1:28" ht="15.75" customHeight="1" x14ac:dyDescent="0.2">
      <c r="A387" s="34"/>
      <c r="B387" s="39"/>
      <c r="C387" s="39"/>
      <c r="D387" s="19"/>
      <c r="E387" s="41"/>
      <c r="F387" s="34"/>
      <c r="G387" s="34"/>
      <c r="H387" s="39"/>
      <c r="I387" s="34"/>
      <c r="J387" s="34"/>
      <c r="K387" s="34"/>
      <c r="L387" s="34"/>
      <c r="M387" s="34"/>
      <c r="N387" s="34"/>
      <c r="O387" s="34"/>
      <c r="P387" s="34"/>
      <c r="Q387" s="34"/>
      <c r="R387" s="34"/>
      <c r="S387" s="34"/>
      <c r="T387" s="34"/>
      <c r="U387" s="34"/>
      <c r="V387" s="34"/>
      <c r="W387" s="34"/>
      <c r="X387" s="34"/>
      <c r="Y387" s="34"/>
      <c r="Z387" s="34"/>
      <c r="AA387" s="34"/>
      <c r="AB387" s="34"/>
    </row>
    <row r="388" spans="1:28" ht="15.75" customHeight="1" x14ac:dyDescent="0.2">
      <c r="A388" s="34"/>
      <c r="B388" s="39"/>
      <c r="C388" s="39"/>
      <c r="D388" s="19"/>
      <c r="E388" s="41"/>
      <c r="F388" s="34"/>
      <c r="G388" s="34"/>
      <c r="H388" s="39"/>
      <c r="I388" s="34"/>
      <c r="J388" s="34"/>
      <c r="K388" s="34"/>
      <c r="L388" s="34"/>
      <c r="M388" s="34"/>
      <c r="N388" s="34"/>
      <c r="O388" s="34"/>
      <c r="P388" s="34"/>
      <c r="Q388" s="34"/>
      <c r="R388" s="34"/>
      <c r="S388" s="34"/>
      <c r="T388" s="34"/>
      <c r="U388" s="34"/>
      <c r="V388" s="34"/>
      <c r="W388" s="34"/>
      <c r="X388" s="34"/>
      <c r="Y388" s="34"/>
      <c r="Z388" s="34"/>
      <c r="AA388" s="34"/>
      <c r="AB388" s="34"/>
    </row>
    <row r="389" spans="1:28" ht="15.75" customHeight="1" x14ac:dyDescent="0.2">
      <c r="A389" s="34"/>
      <c r="B389" s="39"/>
      <c r="C389" s="39"/>
      <c r="D389" s="19"/>
      <c r="E389" s="41"/>
      <c r="F389" s="34"/>
      <c r="G389" s="34"/>
      <c r="H389" s="39"/>
      <c r="I389" s="34"/>
      <c r="J389" s="34"/>
      <c r="K389" s="34"/>
      <c r="L389" s="34"/>
      <c r="M389" s="34"/>
      <c r="N389" s="34"/>
      <c r="O389" s="34"/>
      <c r="P389" s="34"/>
      <c r="Q389" s="34"/>
      <c r="R389" s="34"/>
      <c r="S389" s="34"/>
      <c r="T389" s="34"/>
      <c r="U389" s="34"/>
      <c r="V389" s="34"/>
      <c r="W389" s="34"/>
      <c r="X389" s="34"/>
      <c r="Y389" s="34"/>
      <c r="Z389" s="34"/>
      <c r="AA389" s="34"/>
      <c r="AB389" s="34"/>
    </row>
    <row r="390" spans="1:28" ht="15.75" customHeight="1" x14ac:dyDescent="0.2">
      <c r="A390" s="34"/>
      <c r="B390" s="39"/>
      <c r="C390" s="39"/>
      <c r="D390" s="19"/>
      <c r="E390" s="41"/>
      <c r="F390" s="34"/>
      <c r="G390" s="34"/>
      <c r="H390" s="39"/>
      <c r="I390" s="34"/>
      <c r="J390" s="34"/>
      <c r="K390" s="34"/>
      <c r="L390" s="34"/>
      <c r="M390" s="34"/>
      <c r="N390" s="34"/>
      <c r="O390" s="34"/>
      <c r="P390" s="34"/>
      <c r="Q390" s="34"/>
      <c r="R390" s="34"/>
      <c r="S390" s="34"/>
      <c r="T390" s="34"/>
      <c r="U390" s="34"/>
      <c r="V390" s="34"/>
      <c r="W390" s="34"/>
      <c r="X390" s="34"/>
      <c r="Y390" s="34"/>
      <c r="Z390" s="34"/>
      <c r="AA390" s="34"/>
      <c r="AB390" s="34"/>
    </row>
    <row r="391" spans="1:28" ht="15.75" customHeight="1" x14ac:dyDescent="0.2">
      <c r="A391" s="34"/>
      <c r="B391" s="39"/>
      <c r="C391" s="39"/>
      <c r="D391" s="19"/>
      <c r="E391" s="41"/>
      <c r="F391" s="34"/>
      <c r="G391" s="34"/>
      <c r="H391" s="39"/>
      <c r="I391" s="34"/>
      <c r="J391" s="34"/>
      <c r="K391" s="34"/>
      <c r="L391" s="34"/>
      <c r="M391" s="34"/>
      <c r="N391" s="34"/>
      <c r="O391" s="34"/>
      <c r="P391" s="34"/>
      <c r="Q391" s="34"/>
      <c r="R391" s="34"/>
      <c r="S391" s="34"/>
      <c r="T391" s="34"/>
      <c r="U391" s="34"/>
      <c r="V391" s="34"/>
      <c r="W391" s="34"/>
      <c r="X391" s="34"/>
      <c r="Y391" s="34"/>
      <c r="Z391" s="34"/>
      <c r="AA391" s="34"/>
      <c r="AB391" s="34"/>
    </row>
    <row r="392" spans="1:28" ht="15.75" customHeight="1" x14ac:dyDescent="0.2">
      <c r="A392" s="34"/>
      <c r="B392" s="39"/>
      <c r="C392" s="39"/>
      <c r="D392" s="19"/>
      <c r="E392" s="41"/>
      <c r="F392" s="34"/>
      <c r="G392" s="34"/>
      <c r="H392" s="39"/>
      <c r="I392" s="34"/>
      <c r="J392" s="34"/>
      <c r="K392" s="34"/>
      <c r="L392" s="34"/>
      <c r="M392" s="34"/>
      <c r="N392" s="34"/>
      <c r="O392" s="34"/>
      <c r="P392" s="34"/>
      <c r="Q392" s="34"/>
      <c r="R392" s="34"/>
      <c r="S392" s="34"/>
      <c r="T392" s="34"/>
      <c r="U392" s="34"/>
      <c r="V392" s="34"/>
      <c r="W392" s="34"/>
      <c r="X392" s="34"/>
      <c r="Y392" s="34"/>
      <c r="Z392" s="34"/>
      <c r="AA392" s="34"/>
      <c r="AB392" s="34"/>
    </row>
    <row r="393" spans="1:28" ht="15.75" customHeight="1" x14ac:dyDescent="0.2">
      <c r="A393" s="34"/>
      <c r="B393" s="39"/>
      <c r="C393" s="39"/>
      <c r="D393" s="19"/>
      <c r="E393" s="41"/>
      <c r="F393" s="34"/>
      <c r="G393" s="34"/>
      <c r="H393" s="39"/>
      <c r="I393" s="34"/>
      <c r="J393" s="34"/>
      <c r="K393" s="34"/>
      <c r="L393" s="34"/>
      <c r="M393" s="34"/>
      <c r="N393" s="34"/>
      <c r="O393" s="34"/>
      <c r="P393" s="34"/>
      <c r="Q393" s="34"/>
      <c r="R393" s="34"/>
      <c r="S393" s="34"/>
      <c r="T393" s="34"/>
      <c r="U393" s="34"/>
      <c r="V393" s="34"/>
      <c r="W393" s="34"/>
      <c r="X393" s="34"/>
      <c r="Y393" s="34"/>
      <c r="Z393" s="34"/>
      <c r="AA393" s="34"/>
      <c r="AB393" s="34"/>
    </row>
    <row r="394" spans="1:28" ht="15.75" customHeight="1" x14ac:dyDescent="0.2">
      <c r="A394" s="34"/>
      <c r="B394" s="39"/>
      <c r="C394" s="39"/>
      <c r="D394" s="19"/>
      <c r="E394" s="41"/>
      <c r="F394" s="34"/>
      <c r="G394" s="34"/>
      <c r="H394" s="39"/>
      <c r="I394" s="34"/>
      <c r="J394" s="34"/>
      <c r="K394" s="34"/>
      <c r="L394" s="34"/>
      <c r="M394" s="34"/>
      <c r="N394" s="34"/>
      <c r="O394" s="34"/>
      <c r="P394" s="34"/>
      <c r="Q394" s="34"/>
      <c r="R394" s="34"/>
      <c r="S394" s="34"/>
      <c r="T394" s="34"/>
      <c r="U394" s="34"/>
      <c r="V394" s="34"/>
      <c r="W394" s="34"/>
      <c r="X394" s="34"/>
      <c r="Y394" s="34"/>
      <c r="Z394" s="34"/>
      <c r="AA394" s="34"/>
      <c r="AB394" s="34"/>
    </row>
    <row r="395" spans="1:28" ht="15.75" customHeight="1" x14ac:dyDescent="0.2">
      <c r="A395" s="34"/>
      <c r="B395" s="39"/>
      <c r="C395" s="39"/>
      <c r="D395" s="19"/>
      <c r="E395" s="41"/>
      <c r="F395" s="34"/>
      <c r="G395" s="34"/>
      <c r="H395" s="39"/>
      <c r="I395" s="34"/>
      <c r="J395" s="34"/>
      <c r="K395" s="34"/>
      <c r="L395" s="34"/>
      <c r="M395" s="34"/>
      <c r="N395" s="34"/>
      <c r="O395" s="34"/>
      <c r="P395" s="34"/>
      <c r="Q395" s="34"/>
      <c r="R395" s="34"/>
      <c r="S395" s="34"/>
      <c r="T395" s="34"/>
      <c r="U395" s="34"/>
      <c r="V395" s="34"/>
      <c r="W395" s="34"/>
      <c r="X395" s="34"/>
      <c r="Y395" s="34"/>
      <c r="Z395" s="34"/>
      <c r="AA395" s="34"/>
      <c r="AB395" s="34"/>
    </row>
    <row r="396" spans="1:28" ht="15.75" customHeight="1" x14ac:dyDescent="0.2">
      <c r="A396" s="34"/>
      <c r="B396" s="39"/>
      <c r="C396" s="39"/>
      <c r="D396" s="19"/>
      <c r="E396" s="41"/>
      <c r="F396" s="34"/>
      <c r="G396" s="34"/>
      <c r="H396" s="39"/>
      <c r="I396" s="34"/>
      <c r="J396" s="34"/>
      <c r="K396" s="34"/>
      <c r="L396" s="34"/>
      <c r="M396" s="34"/>
      <c r="N396" s="34"/>
      <c r="O396" s="34"/>
      <c r="P396" s="34"/>
      <c r="Q396" s="34"/>
      <c r="R396" s="34"/>
      <c r="S396" s="34"/>
      <c r="T396" s="34"/>
      <c r="U396" s="34"/>
      <c r="V396" s="34"/>
      <c r="W396" s="34"/>
      <c r="X396" s="34"/>
      <c r="Y396" s="34"/>
      <c r="Z396" s="34"/>
      <c r="AA396" s="34"/>
      <c r="AB396" s="34"/>
    </row>
    <row r="397" spans="1:28" ht="15.75" customHeight="1" x14ac:dyDescent="0.2">
      <c r="A397" s="34"/>
      <c r="B397" s="39"/>
      <c r="C397" s="39"/>
      <c r="D397" s="19"/>
      <c r="E397" s="41"/>
      <c r="F397" s="34"/>
      <c r="G397" s="34"/>
      <c r="H397" s="39"/>
      <c r="I397" s="34"/>
      <c r="J397" s="34"/>
      <c r="K397" s="34"/>
      <c r="L397" s="34"/>
      <c r="M397" s="34"/>
      <c r="N397" s="34"/>
      <c r="O397" s="34"/>
      <c r="P397" s="34"/>
      <c r="Q397" s="34"/>
      <c r="R397" s="34"/>
      <c r="S397" s="34"/>
      <c r="T397" s="34"/>
      <c r="U397" s="34"/>
      <c r="V397" s="34"/>
      <c r="W397" s="34"/>
      <c r="X397" s="34"/>
      <c r="Y397" s="34"/>
      <c r="Z397" s="34"/>
      <c r="AA397" s="34"/>
      <c r="AB397" s="34"/>
    </row>
    <row r="398" spans="1:28" ht="15.75" customHeight="1" x14ac:dyDescent="0.2">
      <c r="A398" s="34"/>
      <c r="B398" s="39"/>
      <c r="C398" s="39"/>
      <c r="D398" s="19"/>
      <c r="E398" s="41"/>
      <c r="F398" s="34"/>
      <c r="G398" s="34"/>
      <c r="H398" s="39"/>
      <c r="I398" s="34"/>
      <c r="J398" s="34"/>
      <c r="K398" s="34"/>
      <c r="L398" s="34"/>
      <c r="M398" s="34"/>
      <c r="N398" s="34"/>
      <c r="O398" s="34"/>
      <c r="P398" s="34"/>
      <c r="Q398" s="34"/>
      <c r="R398" s="34"/>
      <c r="S398" s="34"/>
      <c r="T398" s="34"/>
      <c r="U398" s="34"/>
      <c r="V398" s="34"/>
      <c r="W398" s="34"/>
      <c r="X398" s="34"/>
      <c r="Y398" s="34"/>
      <c r="Z398" s="34"/>
      <c r="AA398" s="34"/>
      <c r="AB398" s="34"/>
    </row>
    <row r="399" spans="1:28" ht="15.75" customHeight="1" x14ac:dyDescent="0.2">
      <c r="A399" s="34"/>
      <c r="B399" s="39"/>
      <c r="C399" s="39"/>
      <c r="D399" s="19"/>
      <c r="E399" s="41"/>
      <c r="F399" s="34"/>
      <c r="G399" s="34"/>
      <c r="H399" s="39"/>
      <c r="I399" s="34"/>
      <c r="J399" s="34"/>
      <c r="K399" s="34"/>
      <c r="L399" s="34"/>
      <c r="M399" s="34"/>
      <c r="N399" s="34"/>
      <c r="O399" s="34"/>
      <c r="P399" s="34"/>
      <c r="Q399" s="34"/>
      <c r="R399" s="34"/>
      <c r="S399" s="34"/>
      <c r="T399" s="34"/>
      <c r="U399" s="34"/>
      <c r="V399" s="34"/>
      <c r="W399" s="34"/>
      <c r="X399" s="34"/>
      <c r="Y399" s="34"/>
      <c r="Z399" s="34"/>
      <c r="AA399" s="34"/>
      <c r="AB399" s="34"/>
    </row>
    <row r="400" spans="1:28" ht="15.75" customHeight="1" x14ac:dyDescent="0.2">
      <c r="A400" s="34"/>
      <c r="B400" s="39"/>
      <c r="C400" s="39"/>
      <c r="D400" s="19"/>
      <c r="E400" s="41"/>
      <c r="F400" s="34"/>
      <c r="G400" s="34"/>
      <c r="H400" s="39"/>
      <c r="I400" s="34"/>
      <c r="J400" s="34"/>
      <c r="K400" s="34"/>
      <c r="L400" s="34"/>
      <c r="M400" s="34"/>
      <c r="N400" s="34"/>
      <c r="O400" s="34"/>
      <c r="P400" s="34"/>
      <c r="Q400" s="34"/>
      <c r="R400" s="34"/>
      <c r="S400" s="34"/>
      <c r="T400" s="34"/>
      <c r="U400" s="34"/>
      <c r="V400" s="34"/>
      <c r="W400" s="34"/>
      <c r="X400" s="34"/>
      <c r="Y400" s="34"/>
      <c r="Z400" s="34"/>
      <c r="AA400" s="34"/>
      <c r="AB400" s="34"/>
    </row>
    <row r="401" spans="1:28" ht="15.75" customHeight="1" x14ac:dyDescent="0.2">
      <c r="A401" s="34"/>
      <c r="B401" s="39"/>
      <c r="C401" s="39"/>
      <c r="D401" s="19"/>
      <c r="E401" s="41"/>
      <c r="F401" s="34"/>
      <c r="G401" s="34"/>
      <c r="H401" s="39"/>
      <c r="I401" s="34"/>
      <c r="J401" s="34"/>
      <c r="K401" s="34"/>
      <c r="L401" s="34"/>
      <c r="M401" s="34"/>
      <c r="N401" s="34"/>
      <c r="O401" s="34"/>
      <c r="P401" s="34"/>
      <c r="Q401" s="34"/>
      <c r="R401" s="34"/>
      <c r="S401" s="34"/>
      <c r="T401" s="34"/>
      <c r="U401" s="34"/>
      <c r="V401" s="34"/>
      <c r="W401" s="34"/>
      <c r="X401" s="34"/>
      <c r="Y401" s="34"/>
      <c r="Z401" s="34"/>
      <c r="AA401" s="34"/>
      <c r="AB401" s="34"/>
    </row>
    <row r="402" spans="1:28" ht="15.75" customHeight="1" x14ac:dyDescent="0.2">
      <c r="A402" s="34"/>
      <c r="B402" s="39"/>
      <c r="C402" s="39"/>
      <c r="D402" s="19"/>
      <c r="E402" s="41"/>
      <c r="F402" s="34"/>
      <c r="G402" s="34"/>
      <c r="H402" s="39"/>
      <c r="I402" s="34"/>
      <c r="J402" s="34"/>
      <c r="K402" s="34"/>
      <c r="L402" s="34"/>
      <c r="M402" s="34"/>
      <c r="N402" s="34"/>
      <c r="O402" s="34"/>
      <c r="P402" s="34"/>
      <c r="Q402" s="34"/>
      <c r="R402" s="34"/>
      <c r="S402" s="34"/>
      <c r="T402" s="34"/>
      <c r="U402" s="34"/>
      <c r="V402" s="34"/>
      <c r="W402" s="34"/>
      <c r="X402" s="34"/>
      <c r="Y402" s="34"/>
      <c r="Z402" s="34"/>
      <c r="AA402" s="34"/>
      <c r="AB402" s="34"/>
    </row>
    <row r="403" spans="1:28" ht="15.75" customHeight="1" x14ac:dyDescent="0.2">
      <c r="A403" s="34"/>
      <c r="B403" s="39"/>
      <c r="C403" s="39"/>
      <c r="D403" s="19"/>
      <c r="E403" s="41"/>
      <c r="F403" s="34"/>
      <c r="G403" s="34"/>
      <c r="H403" s="39"/>
      <c r="I403" s="34"/>
      <c r="J403" s="34"/>
      <c r="K403" s="34"/>
      <c r="L403" s="34"/>
      <c r="M403" s="34"/>
      <c r="N403" s="34"/>
      <c r="O403" s="34"/>
      <c r="P403" s="34"/>
      <c r="Q403" s="34"/>
      <c r="R403" s="34"/>
      <c r="S403" s="34"/>
      <c r="T403" s="34"/>
      <c r="U403" s="34"/>
      <c r="V403" s="34"/>
      <c r="W403" s="34"/>
      <c r="X403" s="34"/>
      <c r="Y403" s="34"/>
      <c r="Z403" s="34"/>
      <c r="AA403" s="34"/>
      <c r="AB403" s="34"/>
    </row>
    <row r="404" spans="1:28" ht="15.75" customHeight="1" x14ac:dyDescent="0.2">
      <c r="A404" s="34"/>
      <c r="B404" s="39"/>
      <c r="C404" s="39"/>
      <c r="D404" s="19"/>
      <c r="E404" s="41"/>
      <c r="F404" s="34"/>
      <c r="G404" s="34"/>
      <c r="H404" s="39"/>
      <c r="I404" s="34"/>
      <c r="J404" s="34"/>
      <c r="K404" s="34"/>
      <c r="L404" s="34"/>
      <c r="M404" s="34"/>
      <c r="N404" s="34"/>
      <c r="O404" s="34"/>
      <c r="P404" s="34"/>
      <c r="Q404" s="34"/>
      <c r="R404" s="34"/>
      <c r="S404" s="34"/>
      <c r="T404" s="34"/>
      <c r="U404" s="34"/>
      <c r="V404" s="34"/>
      <c r="W404" s="34"/>
      <c r="X404" s="34"/>
      <c r="Y404" s="34"/>
      <c r="Z404" s="34"/>
      <c r="AA404" s="34"/>
      <c r="AB404" s="34"/>
    </row>
    <row r="405" spans="1:28" ht="15.75" customHeight="1" x14ac:dyDescent="0.2">
      <c r="A405" s="34"/>
      <c r="B405" s="39"/>
      <c r="C405" s="39"/>
      <c r="D405" s="19"/>
      <c r="E405" s="41"/>
      <c r="F405" s="34"/>
      <c r="G405" s="34"/>
      <c r="H405" s="39"/>
      <c r="I405" s="34"/>
      <c r="J405" s="34"/>
      <c r="K405" s="34"/>
      <c r="L405" s="34"/>
      <c r="M405" s="34"/>
      <c r="N405" s="34"/>
      <c r="O405" s="34"/>
      <c r="P405" s="34"/>
      <c r="Q405" s="34"/>
      <c r="R405" s="34"/>
      <c r="S405" s="34"/>
      <c r="T405" s="34"/>
      <c r="U405" s="34"/>
      <c r="V405" s="34"/>
      <c r="W405" s="34"/>
      <c r="X405" s="34"/>
      <c r="Y405" s="34"/>
      <c r="Z405" s="34"/>
      <c r="AA405" s="34"/>
      <c r="AB405" s="34"/>
    </row>
    <row r="406" spans="1:28" ht="15.75" customHeight="1" x14ac:dyDescent="0.2">
      <c r="A406" s="34"/>
      <c r="B406" s="39"/>
      <c r="C406" s="39"/>
      <c r="D406" s="19"/>
      <c r="E406" s="41"/>
      <c r="F406" s="34"/>
      <c r="G406" s="34"/>
      <c r="H406" s="39"/>
      <c r="I406" s="34"/>
      <c r="J406" s="34"/>
      <c r="K406" s="34"/>
      <c r="L406" s="34"/>
      <c r="M406" s="34"/>
      <c r="N406" s="34"/>
      <c r="O406" s="34"/>
      <c r="P406" s="34"/>
      <c r="Q406" s="34"/>
      <c r="R406" s="34"/>
      <c r="S406" s="34"/>
      <c r="T406" s="34"/>
      <c r="U406" s="34"/>
      <c r="V406" s="34"/>
      <c r="W406" s="34"/>
      <c r="X406" s="34"/>
      <c r="Y406" s="34"/>
      <c r="Z406" s="34"/>
      <c r="AA406" s="34"/>
      <c r="AB406" s="34"/>
    </row>
    <row r="407" spans="1:28" ht="15.75" customHeight="1" x14ac:dyDescent="0.2">
      <c r="A407" s="34"/>
      <c r="B407" s="39"/>
      <c r="C407" s="39"/>
      <c r="D407" s="19"/>
      <c r="E407" s="41"/>
      <c r="F407" s="34"/>
      <c r="G407" s="34"/>
      <c r="H407" s="39"/>
      <c r="I407" s="34"/>
      <c r="J407" s="34"/>
      <c r="K407" s="34"/>
      <c r="L407" s="34"/>
      <c r="M407" s="34"/>
      <c r="N407" s="34"/>
      <c r="O407" s="34"/>
      <c r="P407" s="34"/>
      <c r="Q407" s="34"/>
      <c r="R407" s="34"/>
      <c r="S407" s="34"/>
      <c r="T407" s="34"/>
      <c r="U407" s="34"/>
      <c r="V407" s="34"/>
      <c r="W407" s="34"/>
      <c r="X407" s="34"/>
      <c r="Y407" s="34"/>
      <c r="Z407" s="34"/>
      <c r="AA407" s="34"/>
      <c r="AB407" s="34"/>
    </row>
    <row r="408" spans="1:28" ht="15.75" customHeight="1" x14ac:dyDescent="0.2">
      <c r="A408" s="34"/>
      <c r="B408" s="39"/>
      <c r="C408" s="39"/>
      <c r="D408" s="19"/>
      <c r="E408" s="41"/>
      <c r="F408" s="34"/>
      <c r="G408" s="34"/>
      <c r="H408" s="39"/>
      <c r="I408" s="34"/>
      <c r="J408" s="34"/>
      <c r="K408" s="34"/>
      <c r="L408" s="34"/>
      <c r="M408" s="34"/>
      <c r="N408" s="34"/>
      <c r="O408" s="34"/>
      <c r="P408" s="34"/>
      <c r="Q408" s="34"/>
      <c r="R408" s="34"/>
      <c r="S408" s="34"/>
      <c r="T408" s="34"/>
      <c r="U408" s="34"/>
      <c r="V408" s="34"/>
      <c r="W408" s="34"/>
      <c r="X408" s="34"/>
      <c r="Y408" s="34"/>
      <c r="Z408" s="34"/>
      <c r="AA408" s="34"/>
      <c r="AB408" s="34"/>
    </row>
    <row r="409" spans="1:28" ht="15.75" customHeight="1" x14ac:dyDescent="0.2">
      <c r="A409" s="34"/>
      <c r="B409" s="39"/>
      <c r="C409" s="39"/>
      <c r="D409" s="19"/>
      <c r="E409" s="41"/>
      <c r="F409" s="34"/>
      <c r="G409" s="34"/>
      <c r="H409" s="39"/>
      <c r="I409" s="34"/>
      <c r="J409" s="34"/>
      <c r="K409" s="34"/>
      <c r="L409" s="34"/>
      <c r="M409" s="34"/>
      <c r="N409" s="34"/>
      <c r="O409" s="34"/>
      <c r="P409" s="34"/>
      <c r="Q409" s="34"/>
      <c r="R409" s="34"/>
      <c r="S409" s="34"/>
      <c r="T409" s="34"/>
      <c r="U409" s="34"/>
      <c r="V409" s="34"/>
      <c r="W409" s="34"/>
      <c r="X409" s="34"/>
      <c r="Y409" s="34"/>
      <c r="Z409" s="34"/>
      <c r="AA409" s="34"/>
      <c r="AB409" s="34"/>
    </row>
    <row r="410" spans="1:28" ht="15.75" customHeight="1" x14ac:dyDescent="0.2">
      <c r="A410" s="34"/>
      <c r="B410" s="39"/>
      <c r="C410" s="39"/>
      <c r="D410" s="19"/>
      <c r="E410" s="41"/>
      <c r="F410" s="34"/>
      <c r="G410" s="34"/>
      <c r="H410" s="39"/>
      <c r="I410" s="34"/>
      <c r="J410" s="34"/>
      <c r="K410" s="34"/>
      <c r="L410" s="34"/>
      <c r="M410" s="34"/>
      <c r="N410" s="34"/>
      <c r="O410" s="34"/>
      <c r="P410" s="34"/>
      <c r="Q410" s="34"/>
      <c r="R410" s="34"/>
      <c r="S410" s="34"/>
      <c r="T410" s="34"/>
      <c r="U410" s="34"/>
      <c r="V410" s="34"/>
      <c r="W410" s="34"/>
      <c r="X410" s="34"/>
      <c r="Y410" s="34"/>
      <c r="Z410" s="34"/>
      <c r="AA410" s="34"/>
      <c r="AB410" s="34"/>
    </row>
    <row r="411" spans="1:28" ht="15.75" customHeight="1" x14ac:dyDescent="0.2">
      <c r="A411" s="34"/>
      <c r="B411" s="39"/>
      <c r="C411" s="39"/>
      <c r="D411" s="19"/>
      <c r="E411" s="41"/>
      <c r="F411" s="34"/>
      <c r="G411" s="34"/>
      <c r="H411" s="39"/>
      <c r="I411" s="34"/>
      <c r="J411" s="34"/>
      <c r="K411" s="34"/>
      <c r="L411" s="34"/>
      <c r="M411" s="34"/>
      <c r="N411" s="34"/>
      <c r="O411" s="34"/>
      <c r="P411" s="34"/>
      <c r="Q411" s="34"/>
      <c r="R411" s="34"/>
      <c r="S411" s="34"/>
      <c r="T411" s="34"/>
      <c r="U411" s="34"/>
      <c r="V411" s="34"/>
      <c r="W411" s="34"/>
      <c r="X411" s="34"/>
      <c r="Y411" s="34"/>
      <c r="Z411" s="34"/>
      <c r="AA411" s="34"/>
      <c r="AB411" s="34"/>
    </row>
    <row r="412" spans="1:28" ht="15.75" customHeight="1" x14ac:dyDescent="0.2">
      <c r="A412" s="34"/>
      <c r="B412" s="39"/>
      <c r="C412" s="39"/>
      <c r="D412" s="19"/>
      <c r="E412" s="41"/>
      <c r="F412" s="34"/>
      <c r="G412" s="34"/>
      <c r="H412" s="39"/>
      <c r="I412" s="34"/>
      <c r="J412" s="34"/>
      <c r="K412" s="34"/>
      <c r="L412" s="34"/>
      <c r="M412" s="34"/>
      <c r="N412" s="34"/>
      <c r="O412" s="34"/>
      <c r="P412" s="34"/>
      <c r="Q412" s="34"/>
      <c r="R412" s="34"/>
      <c r="S412" s="34"/>
      <c r="T412" s="34"/>
      <c r="U412" s="34"/>
      <c r="V412" s="34"/>
      <c r="W412" s="34"/>
      <c r="X412" s="34"/>
      <c r="Y412" s="34"/>
      <c r="Z412" s="34"/>
      <c r="AA412" s="34"/>
      <c r="AB412" s="34"/>
    </row>
    <row r="413" spans="1:28" ht="15.75" customHeight="1" x14ac:dyDescent="0.2">
      <c r="A413" s="34"/>
      <c r="B413" s="39"/>
      <c r="C413" s="39"/>
      <c r="D413" s="19"/>
      <c r="E413" s="41"/>
      <c r="F413" s="34"/>
      <c r="G413" s="34"/>
      <c r="H413" s="39"/>
      <c r="I413" s="34"/>
      <c r="J413" s="34"/>
      <c r="K413" s="34"/>
      <c r="L413" s="34"/>
      <c r="M413" s="34"/>
      <c r="N413" s="34"/>
      <c r="O413" s="34"/>
      <c r="P413" s="34"/>
      <c r="Q413" s="34"/>
      <c r="R413" s="34"/>
      <c r="S413" s="34"/>
      <c r="T413" s="34"/>
      <c r="U413" s="34"/>
      <c r="V413" s="34"/>
      <c r="W413" s="34"/>
      <c r="X413" s="34"/>
      <c r="Y413" s="34"/>
      <c r="Z413" s="34"/>
      <c r="AA413" s="34"/>
      <c r="AB413" s="34"/>
    </row>
    <row r="414" spans="1:28" ht="15.75" customHeight="1" x14ac:dyDescent="0.2">
      <c r="A414" s="34"/>
      <c r="B414" s="39"/>
      <c r="C414" s="39"/>
      <c r="D414" s="19"/>
      <c r="E414" s="41"/>
      <c r="F414" s="34"/>
      <c r="G414" s="34"/>
      <c r="H414" s="39"/>
      <c r="I414" s="34"/>
      <c r="J414" s="34"/>
      <c r="K414" s="34"/>
      <c r="L414" s="34"/>
      <c r="M414" s="34"/>
      <c r="N414" s="34"/>
      <c r="O414" s="34"/>
      <c r="P414" s="34"/>
      <c r="Q414" s="34"/>
      <c r="R414" s="34"/>
      <c r="S414" s="34"/>
      <c r="T414" s="34"/>
      <c r="U414" s="34"/>
      <c r="V414" s="34"/>
      <c r="W414" s="34"/>
      <c r="X414" s="34"/>
      <c r="Y414" s="34"/>
      <c r="Z414" s="34"/>
      <c r="AA414" s="34"/>
      <c r="AB414" s="34"/>
    </row>
    <row r="415" spans="1:28" ht="15.75" customHeight="1" x14ac:dyDescent="0.2">
      <c r="A415" s="34"/>
      <c r="B415" s="39"/>
      <c r="C415" s="39"/>
      <c r="D415" s="19"/>
      <c r="E415" s="41"/>
      <c r="F415" s="34"/>
      <c r="G415" s="34"/>
      <c r="H415" s="39"/>
      <c r="I415" s="34"/>
      <c r="J415" s="34"/>
      <c r="K415" s="34"/>
      <c r="L415" s="34"/>
      <c r="M415" s="34"/>
      <c r="N415" s="34"/>
      <c r="O415" s="34"/>
      <c r="P415" s="34"/>
      <c r="Q415" s="34"/>
      <c r="R415" s="34"/>
      <c r="S415" s="34"/>
      <c r="T415" s="34"/>
      <c r="U415" s="34"/>
      <c r="V415" s="34"/>
      <c r="W415" s="34"/>
      <c r="X415" s="34"/>
      <c r="Y415" s="34"/>
      <c r="Z415" s="34"/>
      <c r="AA415" s="34"/>
      <c r="AB415" s="34"/>
    </row>
    <row r="416" spans="1:28" ht="15.75" customHeight="1" x14ac:dyDescent="0.2">
      <c r="A416" s="34"/>
      <c r="B416" s="39"/>
      <c r="C416" s="39"/>
      <c r="D416" s="19"/>
      <c r="E416" s="41"/>
      <c r="F416" s="34"/>
      <c r="G416" s="34"/>
      <c r="H416" s="39"/>
      <c r="I416" s="34"/>
      <c r="J416" s="34"/>
      <c r="K416" s="34"/>
      <c r="L416" s="34"/>
      <c r="M416" s="34"/>
      <c r="N416" s="34"/>
      <c r="O416" s="34"/>
      <c r="P416" s="34"/>
      <c r="Q416" s="34"/>
      <c r="R416" s="34"/>
      <c r="S416" s="34"/>
      <c r="T416" s="34"/>
      <c r="U416" s="34"/>
      <c r="V416" s="34"/>
      <c r="W416" s="34"/>
      <c r="X416" s="34"/>
      <c r="Y416" s="34"/>
      <c r="Z416" s="34"/>
      <c r="AA416" s="34"/>
      <c r="AB416" s="34"/>
    </row>
    <row r="417" spans="1:28" ht="15.75" customHeight="1" x14ac:dyDescent="0.2">
      <c r="A417" s="34"/>
      <c r="B417" s="39"/>
      <c r="C417" s="39"/>
      <c r="D417" s="19"/>
      <c r="E417" s="41"/>
      <c r="F417" s="34"/>
      <c r="G417" s="34"/>
      <c r="H417" s="39"/>
      <c r="I417" s="34"/>
      <c r="J417" s="34"/>
      <c r="K417" s="34"/>
      <c r="L417" s="34"/>
      <c r="M417" s="34"/>
      <c r="N417" s="34"/>
      <c r="O417" s="34"/>
      <c r="P417" s="34"/>
      <c r="Q417" s="34"/>
      <c r="R417" s="34"/>
      <c r="S417" s="34"/>
      <c r="T417" s="34"/>
      <c r="U417" s="34"/>
      <c r="V417" s="34"/>
      <c r="W417" s="34"/>
      <c r="X417" s="34"/>
      <c r="Y417" s="34"/>
      <c r="Z417" s="34"/>
      <c r="AA417" s="34"/>
      <c r="AB417" s="34"/>
    </row>
    <row r="418" spans="1:28" ht="15.75" customHeight="1" x14ac:dyDescent="0.2">
      <c r="A418" s="34"/>
      <c r="B418" s="39"/>
      <c r="C418" s="39"/>
      <c r="D418" s="19"/>
      <c r="E418" s="41"/>
      <c r="F418" s="34"/>
      <c r="G418" s="34"/>
      <c r="H418" s="39"/>
      <c r="I418" s="34"/>
      <c r="J418" s="34"/>
      <c r="K418" s="34"/>
      <c r="L418" s="34"/>
      <c r="M418" s="34"/>
      <c r="N418" s="34"/>
      <c r="O418" s="34"/>
      <c r="P418" s="34"/>
      <c r="Q418" s="34"/>
      <c r="R418" s="34"/>
      <c r="S418" s="34"/>
      <c r="T418" s="34"/>
      <c r="U418" s="34"/>
      <c r="V418" s="34"/>
      <c r="W418" s="34"/>
      <c r="X418" s="34"/>
      <c r="Y418" s="34"/>
      <c r="Z418" s="34"/>
      <c r="AA418" s="34"/>
      <c r="AB418" s="34"/>
    </row>
    <row r="419" spans="1:28" ht="15.75" customHeight="1" x14ac:dyDescent="0.2">
      <c r="A419" s="34"/>
      <c r="B419" s="39"/>
      <c r="C419" s="39"/>
      <c r="D419" s="19"/>
      <c r="E419" s="41"/>
      <c r="F419" s="34"/>
      <c r="G419" s="34"/>
      <c r="H419" s="39"/>
      <c r="I419" s="34"/>
      <c r="J419" s="34"/>
      <c r="K419" s="34"/>
      <c r="L419" s="34"/>
      <c r="M419" s="34"/>
      <c r="N419" s="34"/>
      <c r="O419" s="34"/>
      <c r="P419" s="34"/>
      <c r="Q419" s="34"/>
      <c r="R419" s="34"/>
      <c r="S419" s="34"/>
      <c r="T419" s="34"/>
      <c r="U419" s="34"/>
      <c r="V419" s="34"/>
      <c r="W419" s="34"/>
      <c r="X419" s="34"/>
      <c r="Y419" s="34"/>
      <c r="Z419" s="34"/>
      <c r="AA419" s="34"/>
      <c r="AB419" s="34"/>
    </row>
    <row r="420" spans="1:28" ht="15.75" customHeight="1" x14ac:dyDescent="0.2">
      <c r="A420" s="34"/>
      <c r="B420" s="39"/>
      <c r="C420" s="39"/>
      <c r="D420" s="19"/>
      <c r="E420" s="41"/>
      <c r="F420" s="34"/>
      <c r="G420" s="34"/>
      <c r="H420" s="39"/>
      <c r="I420" s="34"/>
      <c r="J420" s="34"/>
      <c r="K420" s="34"/>
      <c r="L420" s="34"/>
      <c r="M420" s="34"/>
      <c r="N420" s="34"/>
      <c r="O420" s="34"/>
      <c r="P420" s="34"/>
      <c r="Q420" s="34"/>
      <c r="R420" s="34"/>
      <c r="S420" s="34"/>
      <c r="T420" s="34"/>
      <c r="U420" s="34"/>
      <c r="V420" s="34"/>
      <c r="W420" s="34"/>
      <c r="X420" s="34"/>
      <c r="Y420" s="34"/>
      <c r="Z420" s="34"/>
      <c r="AA420" s="34"/>
      <c r="AB420" s="34"/>
    </row>
    <row r="421" spans="1:28" ht="15.75" customHeight="1" x14ac:dyDescent="0.2">
      <c r="A421" s="34"/>
      <c r="B421" s="39"/>
      <c r="C421" s="39"/>
      <c r="D421" s="19"/>
      <c r="E421" s="41"/>
      <c r="F421" s="34"/>
      <c r="G421" s="34"/>
      <c r="H421" s="39"/>
      <c r="I421" s="34"/>
      <c r="J421" s="34"/>
      <c r="K421" s="34"/>
      <c r="L421" s="34"/>
      <c r="M421" s="34"/>
      <c r="N421" s="34"/>
      <c r="O421" s="34"/>
      <c r="P421" s="34"/>
      <c r="Q421" s="34"/>
      <c r="R421" s="34"/>
      <c r="S421" s="34"/>
      <c r="T421" s="34"/>
      <c r="U421" s="34"/>
      <c r="V421" s="34"/>
      <c r="W421" s="34"/>
      <c r="X421" s="34"/>
      <c r="Y421" s="34"/>
      <c r="Z421" s="34"/>
      <c r="AA421" s="34"/>
      <c r="AB421" s="34"/>
    </row>
    <row r="422" spans="1:28" ht="15.75" customHeight="1" x14ac:dyDescent="0.2">
      <c r="A422" s="34"/>
      <c r="B422" s="39"/>
      <c r="C422" s="39"/>
      <c r="D422" s="19"/>
      <c r="E422" s="41"/>
      <c r="F422" s="34"/>
      <c r="G422" s="34"/>
      <c r="H422" s="39"/>
      <c r="I422" s="34"/>
      <c r="J422" s="34"/>
      <c r="K422" s="34"/>
      <c r="L422" s="34"/>
      <c r="M422" s="34"/>
      <c r="N422" s="34"/>
      <c r="O422" s="34"/>
      <c r="P422" s="34"/>
      <c r="Q422" s="34"/>
      <c r="R422" s="34"/>
      <c r="S422" s="34"/>
      <c r="T422" s="34"/>
      <c r="U422" s="34"/>
      <c r="V422" s="34"/>
      <c r="W422" s="34"/>
      <c r="X422" s="34"/>
      <c r="Y422" s="34"/>
      <c r="Z422" s="34"/>
      <c r="AA422" s="34"/>
      <c r="AB422" s="34"/>
    </row>
    <row r="423" spans="1:28" ht="15.75" customHeight="1" x14ac:dyDescent="0.2">
      <c r="A423" s="34"/>
      <c r="B423" s="39"/>
      <c r="C423" s="39"/>
      <c r="D423" s="19"/>
      <c r="E423" s="41"/>
      <c r="F423" s="34"/>
      <c r="G423" s="34"/>
      <c r="H423" s="39"/>
      <c r="I423" s="34"/>
      <c r="J423" s="34"/>
      <c r="K423" s="34"/>
      <c r="L423" s="34"/>
      <c r="M423" s="34"/>
      <c r="N423" s="34"/>
      <c r="O423" s="34"/>
      <c r="P423" s="34"/>
      <c r="Q423" s="34"/>
      <c r="R423" s="34"/>
      <c r="S423" s="34"/>
      <c r="T423" s="34"/>
      <c r="U423" s="34"/>
      <c r="V423" s="34"/>
      <c r="W423" s="34"/>
      <c r="X423" s="34"/>
      <c r="Y423" s="34"/>
      <c r="Z423" s="34"/>
      <c r="AA423" s="34"/>
      <c r="AB423" s="34"/>
    </row>
    <row r="424" spans="1:28" ht="15.75" customHeight="1" x14ac:dyDescent="0.2">
      <c r="A424" s="34"/>
      <c r="B424" s="39"/>
      <c r="C424" s="39"/>
      <c r="D424" s="19"/>
      <c r="E424" s="41"/>
      <c r="F424" s="34"/>
      <c r="G424" s="34"/>
      <c r="H424" s="39"/>
      <c r="I424" s="34"/>
      <c r="J424" s="34"/>
      <c r="K424" s="34"/>
      <c r="L424" s="34"/>
      <c r="M424" s="34"/>
      <c r="N424" s="34"/>
      <c r="O424" s="34"/>
      <c r="P424" s="34"/>
      <c r="Q424" s="34"/>
      <c r="R424" s="34"/>
      <c r="S424" s="34"/>
      <c r="T424" s="34"/>
      <c r="U424" s="34"/>
      <c r="V424" s="34"/>
      <c r="W424" s="34"/>
      <c r="X424" s="34"/>
      <c r="Y424" s="34"/>
      <c r="Z424" s="34"/>
      <c r="AA424" s="34"/>
      <c r="AB424" s="34"/>
    </row>
    <row r="425" spans="1:28" ht="15.75" customHeight="1" x14ac:dyDescent="0.2">
      <c r="A425" s="34"/>
      <c r="B425" s="39"/>
      <c r="C425" s="39"/>
      <c r="D425" s="19"/>
      <c r="E425" s="41"/>
      <c r="F425" s="34"/>
      <c r="G425" s="34"/>
      <c r="H425" s="39"/>
      <c r="I425" s="34"/>
      <c r="J425" s="34"/>
      <c r="K425" s="34"/>
      <c r="L425" s="34"/>
      <c r="M425" s="34"/>
      <c r="N425" s="34"/>
      <c r="O425" s="34"/>
      <c r="P425" s="34"/>
      <c r="Q425" s="34"/>
      <c r="R425" s="34"/>
      <c r="S425" s="34"/>
      <c r="T425" s="34"/>
      <c r="U425" s="34"/>
      <c r="V425" s="34"/>
      <c r="W425" s="34"/>
      <c r="X425" s="34"/>
      <c r="Y425" s="34"/>
      <c r="Z425" s="34"/>
      <c r="AA425" s="34"/>
      <c r="AB425" s="34"/>
    </row>
    <row r="426" spans="1:28" ht="15.75" customHeight="1" x14ac:dyDescent="0.2">
      <c r="A426" s="34"/>
      <c r="B426" s="39"/>
      <c r="C426" s="39"/>
      <c r="D426" s="19"/>
      <c r="E426" s="41"/>
      <c r="F426" s="34"/>
      <c r="G426" s="34"/>
      <c r="H426" s="39"/>
      <c r="I426" s="34"/>
      <c r="J426" s="34"/>
      <c r="K426" s="34"/>
      <c r="L426" s="34"/>
      <c r="M426" s="34"/>
      <c r="N426" s="34"/>
      <c r="O426" s="34"/>
      <c r="P426" s="34"/>
      <c r="Q426" s="34"/>
      <c r="R426" s="34"/>
      <c r="S426" s="34"/>
      <c r="T426" s="34"/>
      <c r="U426" s="34"/>
      <c r="V426" s="34"/>
      <c r="W426" s="34"/>
      <c r="X426" s="34"/>
      <c r="Y426" s="34"/>
      <c r="Z426" s="34"/>
      <c r="AA426" s="34"/>
      <c r="AB426" s="34"/>
    </row>
    <row r="427" spans="1:28" ht="15.75" customHeight="1" x14ac:dyDescent="0.2">
      <c r="A427" s="34"/>
      <c r="B427" s="39"/>
      <c r="C427" s="39"/>
      <c r="D427" s="19"/>
      <c r="E427" s="41"/>
      <c r="F427" s="34"/>
      <c r="G427" s="34"/>
      <c r="H427" s="39"/>
      <c r="I427" s="34"/>
      <c r="J427" s="34"/>
      <c r="K427" s="34"/>
      <c r="L427" s="34"/>
      <c r="M427" s="34"/>
      <c r="N427" s="34"/>
      <c r="O427" s="34"/>
      <c r="P427" s="34"/>
      <c r="Q427" s="34"/>
      <c r="R427" s="34"/>
      <c r="S427" s="34"/>
      <c r="T427" s="34"/>
      <c r="U427" s="34"/>
      <c r="V427" s="34"/>
      <c r="W427" s="34"/>
      <c r="X427" s="34"/>
      <c r="Y427" s="34"/>
      <c r="Z427" s="34"/>
      <c r="AA427" s="34"/>
      <c r="AB427" s="34"/>
    </row>
    <row r="428" spans="1:28" ht="15.75" customHeight="1" x14ac:dyDescent="0.2">
      <c r="A428" s="34"/>
      <c r="B428" s="39"/>
      <c r="C428" s="39"/>
      <c r="D428" s="19"/>
      <c r="E428" s="41"/>
      <c r="F428" s="34"/>
      <c r="G428" s="34"/>
      <c r="H428" s="39"/>
      <c r="I428" s="34"/>
      <c r="J428" s="34"/>
      <c r="K428" s="34"/>
      <c r="L428" s="34"/>
      <c r="M428" s="34"/>
      <c r="N428" s="34"/>
      <c r="O428" s="34"/>
      <c r="P428" s="34"/>
      <c r="Q428" s="34"/>
      <c r="R428" s="34"/>
      <c r="S428" s="34"/>
      <c r="T428" s="34"/>
      <c r="U428" s="34"/>
      <c r="V428" s="34"/>
      <c r="W428" s="34"/>
      <c r="X428" s="34"/>
      <c r="Y428" s="34"/>
      <c r="Z428" s="34"/>
      <c r="AA428" s="34"/>
      <c r="AB428" s="34"/>
    </row>
    <row r="429" spans="1:28" ht="15.75" customHeight="1" x14ac:dyDescent="0.2">
      <c r="A429" s="34"/>
      <c r="B429" s="39"/>
      <c r="C429" s="39"/>
      <c r="D429" s="19"/>
      <c r="E429" s="41"/>
      <c r="F429" s="34"/>
      <c r="G429" s="34"/>
      <c r="H429" s="39"/>
      <c r="I429" s="34"/>
      <c r="J429" s="34"/>
      <c r="K429" s="34"/>
      <c r="L429" s="34"/>
      <c r="M429" s="34"/>
      <c r="N429" s="34"/>
      <c r="O429" s="34"/>
      <c r="P429" s="34"/>
      <c r="Q429" s="34"/>
      <c r="R429" s="34"/>
      <c r="S429" s="34"/>
      <c r="T429" s="34"/>
      <c r="U429" s="34"/>
      <c r="V429" s="34"/>
      <c r="W429" s="34"/>
      <c r="X429" s="34"/>
      <c r="Y429" s="34"/>
      <c r="Z429" s="34"/>
      <c r="AA429" s="34"/>
      <c r="AB429" s="34"/>
    </row>
    <row r="430" spans="1:28" ht="15.75" customHeight="1" x14ac:dyDescent="0.2">
      <c r="A430" s="34"/>
      <c r="B430" s="39"/>
      <c r="C430" s="39"/>
      <c r="D430" s="19"/>
      <c r="E430" s="41"/>
      <c r="F430" s="34"/>
      <c r="G430" s="34"/>
      <c r="H430" s="39"/>
      <c r="I430" s="34"/>
      <c r="J430" s="34"/>
      <c r="K430" s="34"/>
      <c r="L430" s="34"/>
      <c r="M430" s="34"/>
      <c r="N430" s="34"/>
      <c r="O430" s="34"/>
      <c r="P430" s="34"/>
      <c r="Q430" s="34"/>
      <c r="R430" s="34"/>
      <c r="S430" s="34"/>
      <c r="T430" s="34"/>
      <c r="U430" s="34"/>
      <c r="V430" s="34"/>
      <c r="W430" s="34"/>
      <c r="X430" s="34"/>
      <c r="Y430" s="34"/>
      <c r="Z430" s="34"/>
      <c r="AA430" s="34"/>
      <c r="AB430" s="34"/>
    </row>
    <row r="431" spans="1:28" ht="15.75" customHeight="1" x14ac:dyDescent="0.2">
      <c r="A431" s="34"/>
      <c r="B431" s="39"/>
      <c r="C431" s="39"/>
      <c r="D431" s="19"/>
      <c r="E431" s="41"/>
      <c r="F431" s="34"/>
      <c r="G431" s="34"/>
      <c r="H431" s="39"/>
      <c r="I431" s="34"/>
      <c r="J431" s="34"/>
      <c r="K431" s="34"/>
      <c r="L431" s="34"/>
      <c r="M431" s="34"/>
      <c r="N431" s="34"/>
      <c r="O431" s="34"/>
      <c r="P431" s="34"/>
      <c r="Q431" s="34"/>
      <c r="R431" s="34"/>
      <c r="S431" s="34"/>
      <c r="T431" s="34"/>
      <c r="U431" s="34"/>
      <c r="V431" s="34"/>
      <c r="W431" s="34"/>
      <c r="X431" s="34"/>
      <c r="Y431" s="34"/>
      <c r="Z431" s="34"/>
      <c r="AA431" s="34"/>
      <c r="AB431" s="34"/>
    </row>
    <row r="432" spans="1:28" ht="15.75" customHeight="1" x14ac:dyDescent="0.2">
      <c r="A432" s="34"/>
      <c r="B432" s="39"/>
      <c r="C432" s="39"/>
      <c r="D432" s="19"/>
      <c r="E432" s="41"/>
      <c r="F432" s="34"/>
      <c r="G432" s="34"/>
      <c r="H432" s="39"/>
      <c r="I432" s="34"/>
      <c r="J432" s="34"/>
      <c r="K432" s="34"/>
      <c r="L432" s="34"/>
      <c r="M432" s="34"/>
      <c r="N432" s="34"/>
      <c r="O432" s="34"/>
      <c r="P432" s="34"/>
      <c r="Q432" s="34"/>
      <c r="R432" s="34"/>
      <c r="S432" s="34"/>
      <c r="T432" s="34"/>
      <c r="U432" s="34"/>
      <c r="V432" s="34"/>
      <c r="W432" s="34"/>
      <c r="X432" s="34"/>
      <c r="Y432" s="34"/>
      <c r="Z432" s="34"/>
      <c r="AA432" s="34"/>
      <c r="AB432" s="34"/>
    </row>
    <row r="433" spans="1:28" ht="15.75" customHeight="1" x14ac:dyDescent="0.2">
      <c r="A433" s="34"/>
      <c r="B433" s="39"/>
      <c r="C433" s="39"/>
      <c r="D433" s="19"/>
      <c r="E433" s="41"/>
      <c r="F433" s="34"/>
      <c r="G433" s="34"/>
      <c r="H433" s="39"/>
      <c r="I433" s="34"/>
      <c r="J433" s="34"/>
      <c r="K433" s="34"/>
      <c r="L433" s="34"/>
      <c r="M433" s="34"/>
      <c r="N433" s="34"/>
      <c r="O433" s="34"/>
      <c r="P433" s="34"/>
      <c r="Q433" s="34"/>
      <c r="R433" s="34"/>
      <c r="S433" s="34"/>
      <c r="T433" s="34"/>
      <c r="U433" s="34"/>
      <c r="V433" s="34"/>
      <c r="W433" s="34"/>
      <c r="X433" s="34"/>
      <c r="Y433" s="34"/>
      <c r="Z433" s="34"/>
      <c r="AA433" s="34"/>
      <c r="AB433" s="34"/>
    </row>
    <row r="434" spans="1:28" ht="15.75" customHeight="1" x14ac:dyDescent="0.2">
      <c r="A434" s="34"/>
      <c r="B434" s="39"/>
      <c r="C434" s="39"/>
      <c r="D434" s="19"/>
      <c r="E434" s="41"/>
      <c r="F434" s="34"/>
      <c r="G434" s="34"/>
      <c r="H434" s="39"/>
      <c r="I434" s="34"/>
      <c r="J434" s="34"/>
      <c r="K434" s="34"/>
      <c r="L434" s="34"/>
      <c r="M434" s="34"/>
      <c r="N434" s="34"/>
      <c r="O434" s="34"/>
      <c r="P434" s="34"/>
      <c r="Q434" s="34"/>
      <c r="R434" s="34"/>
      <c r="S434" s="34"/>
      <c r="T434" s="34"/>
      <c r="U434" s="34"/>
      <c r="V434" s="34"/>
      <c r="W434" s="34"/>
      <c r="X434" s="34"/>
      <c r="Y434" s="34"/>
      <c r="Z434" s="34"/>
      <c r="AA434" s="34"/>
      <c r="AB434" s="34"/>
    </row>
    <row r="435" spans="1:28" ht="15.75" customHeight="1" x14ac:dyDescent="0.2">
      <c r="A435" s="34"/>
      <c r="B435" s="39"/>
      <c r="C435" s="39"/>
      <c r="D435" s="19"/>
      <c r="E435" s="41"/>
      <c r="F435" s="34"/>
      <c r="G435" s="34"/>
      <c r="H435" s="39"/>
      <c r="I435" s="34"/>
      <c r="J435" s="34"/>
      <c r="K435" s="34"/>
      <c r="L435" s="34"/>
      <c r="M435" s="34"/>
      <c r="N435" s="34"/>
      <c r="O435" s="34"/>
      <c r="P435" s="34"/>
      <c r="Q435" s="34"/>
      <c r="R435" s="34"/>
      <c r="S435" s="34"/>
      <c r="T435" s="34"/>
      <c r="U435" s="34"/>
      <c r="V435" s="34"/>
      <c r="W435" s="34"/>
      <c r="X435" s="34"/>
      <c r="Y435" s="34"/>
      <c r="Z435" s="34"/>
      <c r="AA435" s="34"/>
      <c r="AB435" s="34"/>
    </row>
    <row r="436" spans="1:28" ht="15.75" customHeight="1" x14ac:dyDescent="0.2">
      <c r="A436" s="34"/>
      <c r="B436" s="39"/>
      <c r="C436" s="39"/>
      <c r="D436" s="19"/>
      <c r="E436" s="41"/>
      <c r="F436" s="34"/>
      <c r="G436" s="34"/>
      <c r="H436" s="39"/>
      <c r="I436" s="34"/>
      <c r="J436" s="34"/>
      <c r="K436" s="34"/>
      <c r="L436" s="34"/>
      <c r="M436" s="34"/>
      <c r="N436" s="34"/>
      <c r="O436" s="34"/>
      <c r="P436" s="34"/>
      <c r="Q436" s="34"/>
      <c r="R436" s="34"/>
      <c r="S436" s="34"/>
      <c r="T436" s="34"/>
      <c r="U436" s="34"/>
      <c r="V436" s="34"/>
      <c r="W436" s="34"/>
      <c r="X436" s="34"/>
      <c r="Y436" s="34"/>
      <c r="Z436" s="34"/>
      <c r="AA436" s="34"/>
      <c r="AB436" s="34"/>
    </row>
    <row r="437" spans="1:28" ht="15.75" customHeight="1" x14ac:dyDescent="0.2">
      <c r="A437" s="34"/>
      <c r="B437" s="39"/>
      <c r="C437" s="39"/>
      <c r="D437" s="19"/>
      <c r="E437" s="41"/>
      <c r="F437" s="34"/>
      <c r="G437" s="34"/>
      <c r="H437" s="39"/>
      <c r="I437" s="34"/>
      <c r="J437" s="34"/>
      <c r="K437" s="34"/>
      <c r="L437" s="34"/>
      <c r="M437" s="34"/>
      <c r="N437" s="34"/>
      <c r="O437" s="34"/>
      <c r="P437" s="34"/>
      <c r="Q437" s="34"/>
      <c r="R437" s="34"/>
      <c r="S437" s="34"/>
      <c r="T437" s="34"/>
      <c r="U437" s="34"/>
      <c r="V437" s="34"/>
      <c r="W437" s="34"/>
      <c r="X437" s="34"/>
      <c r="Y437" s="34"/>
      <c r="Z437" s="34"/>
      <c r="AA437" s="34"/>
      <c r="AB437" s="34"/>
    </row>
    <row r="438" spans="1:28" ht="15.75" customHeight="1" x14ac:dyDescent="0.2">
      <c r="A438" s="34"/>
      <c r="B438" s="39"/>
      <c r="C438" s="39"/>
      <c r="D438" s="19"/>
      <c r="E438" s="41"/>
      <c r="F438" s="34"/>
      <c r="G438" s="34"/>
      <c r="H438" s="39"/>
      <c r="I438" s="34"/>
      <c r="J438" s="34"/>
      <c r="K438" s="34"/>
      <c r="L438" s="34"/>
      <c r="M438" s="34"/>
      <c r="N438" s="34"/>
      <c r="O438" s="34"/>
      <c r="P438" s="34"/>
      <c r="Q438" s="34"/>
      <c r="R438" s="34"/>
      <c r="S438" s="34"/>
      <c r="T438" s="34"/>
      <c r="U438" s="34"/>
      <c r="V438" s="34"/>
      <c r="W438" s="34"/>
      <c r="X438" s="34"/>
      <c r="Y438" s="34"/>
      <c r="Z438" s="34"/>
      <c r="AA438" s="34"/>
      <c r="AB438" s="34"/>
    </row>
    <row r="439" spans="1:28" ht="15.75" customHeight="1" x14ac:dyDescent="0.2">
      <c r="A439" s="34"/>
      <c r="B439" s="39"/>
      <c r="C439" s="39"/>
      <c r="D439" s="19"/>
      <c r="E439" s="41"/>
      <c r="F439" s="34"/>
      <c r="G439" s="34"/>
      <c r="H439" s="39"/>
      <c r="I439" s="34"/>
      <c r="J439" s="34"/>
      <c r="K439" s="34"/>
      <c r="L439" s="34"/>
      <c r="M439" s="34"/>
      <c r="N439" s="34"/>
      <c r="O439" s="34"/>
      <c r="P439" s="34"/>
      <c r="Q439" s="34"/>
      <c r="R439" s="34"/>
      <c r="S439" s="34"/>
      <c r="T439" s="34"/>
      <c r="U439" s="34"/>
      <c r="V439" s="34"/>
      <c r="W439" s="34"/>
      <c r="X439" s="34"/>
      <c r="Y439" s="34"/>
      <c r="Z439" s="34"/>
      <c r="AA439" s="34"/>
      <c r="AB439" s="34"/>
    </row>
    <row r="440" spans="1:28" ht="15.75" customHeight="1" x14ac:dyDescent="0.2">
      <c r="A440" s="34"/>
      <c r="B440" s="39"/>
      <c r="C440" s="39"/>
      <c r="D440" s="19"/>
      <c r="E440" s="41"/>
      <c r="F440" s="34"/>
      <c r="G440" s="34"/>
      <c r="H440" s="39"/>
      <c r="I440" s="34"/>
      <c r="J440" s="34"/>
      <c r="K440" s="34"/>
      <c r="L440" s="34"/>
      <c r="M440" s="34"/>
      <c r="N440" s="34"/>
      <c r="O440" s="34"/>
      <c r="P440" s="34"/>
      <c r="Q440" s="34"/>
      <c r="R440" s="34"/>
      <c r="S440" s="34"/>
      <c r="T440" s="34"/>
      <c r="U440" s="34"/>
      <c r="V440" s="34"/>
      <c r="W440" s="34"/>
      <c r="X440" s="34"/>
      <c r="Y440" s="34"/>
      <c r="Z440" s="34"/>
      <c r="AA440" s="34"/>
      <c r="AB440" s="34"/>
    </row>
    <row r="441" spans="1:28" ht="15.75" customHeight="1" x14ac:dyDescent="0.2">
      <c r="A441" s="34"/>
      <c r="B441" s="39"/>
      <c r="C441" s="39"/>
      <c r="D441" s="19"/>
      <c r="E441" s="41"/>
      <c r="F441" s="34"/>
      <c r="G441" s="34"/>
      <c r="H441" s="39"/>
      <c r="I441" s="34"/>
      <c r="J441" s="34"/>
      <c r="K441" s="34"/>
      <c r="L441" s="34"/>
      <c r="M441" s="34"/>
      <c r="N441" s="34"/>
      <c r="O441" s="34"/>
      <c r="P441" s="34"/>
      <c r="Q441" s="34"/>
      <c r="R441" s="34"/>
      <c r="S441" s="34"/>
      <c r="T441" s="34"/>
      <c r="U441" s="34"/>
      <c r="V441" s="34"/>
      <c r="W441" s="34"/>
      <c r="X441" s="34"/>
      <c r="Y441" s="34"/>
      <c r="Z441" s="34"/>
      <c r="AA441" s="34"/>
      <c r="AB441" s="34"/>
    </row>
    <row r="442" spans="1:28" ht="15.75" customHeight="1" x14ac:dyDescent="0.2">
      <c r="A442" s="34"/>
      <c r="B442" s="39"/>
      <c r="C442" s="39"/>
      <c r="D442" s="19"/>
      <c r="E442" s="41"/>
      <c r="F442" s="34"/>
      <c r="G442" s="34"/>
      <c r="H442" s="39"/>
      <c r="I442" s="34"/>
      <c r="J442" s="34"/>
      <c r="K442" s="34"/>
      <c r="L442" s="34"/>
      <c r="M442" s="34"/>
      <c r="N442" s="34"/>
      <c r="O442" s="34"/>
      <c r="P442" s="34"/>
      <c r="Q442" s="34"/>
      <c r="R442" s="34"/>
      <c r="S442" s="34"/>
      <c r="T442" s="34"/>
      <c r="U442" s="34"/>
      <c r="V442" s="34"/>
      <c r="W442" s="34"/>
      <c r="X442" s="34"/>
      <c r="Y442" s="34"/>
      <c r="Z442" s="34"/>
      <c r="AA442" s="34"/>
      <c r="AB442" s="34"/>
    </row>
    <row r="443" spans="1:28" ht="15.75" customHeight="1" x14ac:dyDescent="0.2">
      <c r="A443" s="34"/>
      <c r="B443" s="39"/>
      <c r="C443" s="39"/>
      <c r="D443" s="19"/>
      <c r="E443" s="41"/>
      <c r="F443" s="34"/>
      <c r="G443" s="34"/>
      <c r="H443" s="39"/>
      <c r="I443" s="34"/>
      <c r="J443" s="34"/>
      <c r="K443" s="34"/>
      <c r="L443" s="34"/>
      <c r="M443" s="34"/>
      <c r="N443" s="34"/>
      <c r="O443" s="34"/>
      <c r="P443" s="34"/>
      <c r="Q443" s="34"/>
      <c r="R443" s="34"/>
      <c r="S443" s="34"/>
      <c r="T443" s="34"/>
      <c r="U443" s="34"/>
      <c r="V443" s="34"/>
      <c r="W443" s="34"/>
      <c r="X443" s="34"/>
      <c r="Y443" s="34"/>
      <c r="Z443" s="34"/>
      <c r="AA443" s="34"/>
      <c r="AB443" s="34"/>
    </row>
    <row r="444" spans="1:28" ht="15.75" customHeight="1" x14ac:dyDescent="0.2">
      <c r="A444" s="34"/>
      <c r="B444" s="39"/>
      <c r="C444" s="39"/>
      <c r="D444" s="19"/>
      <c r="E444" s="41"/>
      <c r="F444" s="34"/>
      <c r="G444" s="34"/>
      <c r="H444" s="39"/>
      <c r="I444" s="34"/>
      <c r="J444" s="34"/>
      <c r="K444" s="34"/>
      <c r="L444" s="34"/>
      <c r="M444" s="34"/>
      <c r="N444" s="34"/>
      <c r="O444" s="34"/>
      <c r="P444" s="34"/>
      <c r="Q444" s="34"/>
      <c r="R444" s="34"/>
      <c r="S444" s="34"/>
      <c r="T444" s="34"/>
      <c r="U444" s="34"/>
      <c r="V444" s="34"/>
      <c r="W444" s="34"/>
      <c r="X444" s="34"/>
      <c r="Y444" s="34"/>
      <c r="Z444" s="34"/>
      <c r="AA444" s="34"/>
      <c r="AB444" s="34"/>
    </row>
    <row r="445" spans="1:28" ht="15.75" customHeight="1" x14ac:dyDescent="0.2">
      <c r="A445" s="34"/>
      <c r="B445" s="39"/>
      <c r="C445" s="39"/>
      <c r="D445" s="19"/>
      <c r="E445" s="41"/>
      <c r="F445" s="34"/>
      <c r="G445" s="34"/>
      <c r="H445" s="39"/>
      <c r="I445" s="34"/>
      <c r="J445" s="34"/>
      <c r="K445" s="34"/>
      <c r="L445" s="34"/>
      <c r="M445" s="34"/>
      <c r="N445" s="34"/>
      <c r="O445" s="34"/>
      <c r="P445" s="34"/>
      <c r="Q445" s="34"/>
      <c r="R445" s="34"/>
      <c r="S445" s="34"/>
      <c r="T445" s="34"/>
      <c r="U445" s="34"/>
      <c r="V445" s="34"/>
      <c r="W445" s="34"/>
      <c r="X445" s="34"/>
      <c r="Y445" s="34"/>
      <c r="Z445" s="34"/>
      <c r="AA445" s="34"/>
      <c r="AB445" s="34"/>
    </row>
    <row r="446" spans="1:28" ht="15.75" customHeight="1" x14ac:dyDescent="0.2">
      <c r="A446" s="34"/>
      <c r="B446" s="39"/>
      <c r="C446" s="39"/>
      <c r="D446" s="19"/>
      <c r="E446" s="41"/>
      <c r="F446" s="34"/>
      <c r="G446" s="34"/>
      <c r="H446" s="39"/>
      <c r="I446" s="34"/>
      <c r="J446" s="34"/>
      <c r="K446" s="34"/>
      <c r="L446" s="34"/>
      <c r="M446" s="34"/>
      <c r="N446" s="34"/>
      <c r="O446" s="34"/>
      <c r="P446" s="34"/>
      <c r="Q446" s="34"/>
      <c r="R446" s="34"/>
      <c r="S446" s="34"/>
      <c r="T446" s="34"/>
      <c r="U446" s="34"/>
      <c r="V446" s="34"/>
      <c r="W446" s="34"/>
      <c r="X446" s="34"/>
      <c r="Y446" s="34"/>
      <c r="Z446" s="34"/>
      <c r="AA446" s="34"/>
      <c r="AB446" s="34"/>
    </row>
    <row r="447" spans="1:28" ht="15.75" customHeight="1" x14ac:dyDescent="0.2">
      <c r="A447" s="34"/>
      <c r="B447" s="39"/>
      <c r="C447" s="39"/>
      <c r="D447" s="19"/>
      <c r="E447" s="41"/>
      <c r="F447" s="34"/>
      <c r="G447" s="34"/>
      <c r="H447" s="39"/>
      <c r="I447" s="34"/>
      <c r="J447" s="34"/>
      <c r="K447" s="34"/>
      <c r="L447" s="34"/>
      <c r="M447" s="34"/>
      <c r="N447" s="34"/>
      <c r="O447" s="34"/>
      <c r="P447" s="34"/>
      <c r="Q447" s="34"/>
      <c r="R447" s="34"/>
      <c r="S447" s="34"/>
      <c r="T447" s="34"/>
      <c r="U447" s="34"/>
      <c r="V447" s="34"/>
      <c r="W447" s="34"/>
      <c r="X447" s="34"/>
      <c r="Y447" s="34"/>
      <c r="Z447" s="34"/>
      <c r="AA447" s="34"/>
      <c r="AB447" s="34"/>
    </row>
    <row r="448" spans="1:28" ht="15.75" customHeight="1" x14ac:dyDescent="0.2">
      <c r="A448" s="34"/>
      <c r="B448" s="39"/>
      <c r="C448" s="39"/>
      <c r="D448" s="19"/>
      <c r="E448" s="41"/>
      <c r="F448" s="34"/>
      <c r="G448" s="34"/>
      <c r="H448" s="39"/>
      <c r="I448" s="34"/>
      <c r="J448" s="34"/>
      <c r="K448" s="34"/>
      <c r="L448" s="34"/>
      <c r="M448" s="34"/>
      <c r="N448" s="34"/>
      <c r="O448" s="34"/>
      <c r="P448" s="34"/>
      <c r="Q448" s="34"/>
      <c r="R448" s="34"/>
      <c r="S448" s="34"/>
      <c r="T448" s="34"/>
      <c r="U448" s="34"/>
      <c r="V448" s="34"/>
      <c r="W448" s="34"/>
      <c r="X448" s="34"/>
      <c r="Y448" s="34"/>
      <c r="Z448" s="34"/>
      <c r="AA448" s="34"/>
      <c r="AB448" s="34"/>
    </row>
    <row r="449" spans="1:28" ht="15.75" customHeight="1" x14ac:dyDescent="0.2">
      <c r="A449" s="34"/>
      <c r="B449" s="39"/>
      <c r="C449" s="39"/>
      <c r="D449" s="19"/>
      <c r="E449" s="41"/>
      <c r="F449" s="34"/>
      <c r="G449" s="34"/>
      <c r="H449" s="39"/>
      <c r="I449" s="34"/>
      <c r="J449" s="34"/>
      <c r="K449" s="34"/>
      <c r="L449" s="34"/>
      <c r="M449" s="34"/>
      <c r="N449" s="34"/>
      <c r="O449" s="34"/>
      <c r="P449" s="34"/>
      <c r="Q449" s="34"/>
      <c r="R449" s="34"/>
      <c r="S449" s="34"/>
      <c r="T449" s="34"/>
      <c r="U449" s="34"/>
      <c r="V449" s="34"/>
      <c r="W449" s="34"/>
      <c r="X449" s="34"/>
      <c r="Y449" s="34"/>
      <c r="Z449" s="34"/>
      <c r="AA449" s="34"/>
      <c r="AB449" s="34"/>
    </row>
    <row r="450" spans="1:28" ht="15.75" customHeight="1" x14ac:dyDescent="0.2">
      <c r="A450" s="34"/>
      <c r="B450" s="39"/>
      <c r="C450" s="39"/>
      <c r="D450" s="19"/>
      <c r="E450" s="41"/>
      <c r="F450" s="34"/>
      <c r="G450" s="34"/>
      <c r="H450" s="39"/>
      <c r="I450" s="34"/>
      <c r="J450" s="34"/>
      <c r="K450" s="34"/>
      <c r="L450" s="34"/>
      <c r="M450" s="34"/>
      <c r="N450" s="34"/>
      <c r="O450" s="34"/>
      <c r="P450" s="34"/>
      <c r="Q450" s="34"/>
      <c r="R450" s="34"/>
      <c r="S450" s="34"/>
      <c r="T450" s="34"/>
      <c r="U450" s="34"/>
      <c r="V450" s="34"/>
      <c r="W450" s="34"/>
      <c r="X450" s="34"/>
      <c r="Y450" s="34"/>
      <c r="Z450" s="34"/>
      <c r="AA450" s="34"/>
      <c r="AB450" s="34"/>
    </row>
    <row r="451" spans="1:28" ht="15.75" customHeight="1" x14ac:dyDescent="0.2">
      <c r="A451" s="34"/>
      <c r="B451" s="39"/>
      <c r="C451" s="39"/>
      <c r="D451" s="19"/>
      <c r="E451" s="41"/>
      <c r="F451" s="34"/>
      <c r="G451" s="34"/>
      <c r="H451" s="39"/>
      <c r="I451" s="34"/>
      <c r="J451" s="34"/>
      <c r="K451" s="34"/>
      <c r="L451" s="34"/>
      <c r="M451" s="34"/>
      <c r="N451" s="34"/>
      <c r="O451" s="34"/>
      <c r="P451" s="34"/>
      <c r="Q451" s="34"/>
      <c r="R451" s="34"/>
      <c r="S451" s="34"/>
      <c r="T451" s="34"/>
      <c r="U451" s="34"/>
      <c r="V451" s="34"/>
      <c r="W451" s="34"/>
      <c r="X451" s="34"/>
      <c r="Y451" s="34"/>
      <c r="Z451" s="34"/>
      <c r="AA451" s="34"/>
      <c r="AB451" s="34"/>
    </row>
    <row r="452" spans="1:28" ht="15.75" customHeight="1" x14ac:dyDescent="0.2">
      <c r="A452" s="34"/>
      <c r="B452" s="39"/>
      <c r="C452" s="39"/>
      <c r="D452" s="19"/>
      <c r="E452" s="41"/>
      <c r="F452" s="34"/>
      <c r="G452" s="34"/>
      <c r="H452" s="39"/>
      <c r="I452" s="34"/>
      <c r="J452" s="34"/>
      <c r="K452" s="34"/>
      <c r="L452" s="34"/>
      <c r="M452" s="34"/>
      <c r="N452" s="34"/>
      <c r="O452" s="34"/>
      <c r="P452" s="34"/>
      <c r="Q452" s="34"/>
      <c r="R452" s="34"/>
      <c r="S452" s="34"/>
      <c r="T452" s="34"/>
      <c r="U452" s="34"/>
      <c r="V452" s="34"/>
      <c r="W452" s="34"/>
      <c r="X452" s="34"/>
      <c r="Y452" s="34"/>
      <c r="Z452" s="34"/>
      <c r="AA452" s="34"/>
      <c r="AB452" s="34"/>
    </row>
    <row r="453" spans="1:28" ht="15.75" customHeight="1" x14ac:dyDescent="0.2">
      <c r="A453" s="34"/>
      <c r="B453" s="39"/>
      <c r="C453" s="39"/>
      <c r="D453" s="19"/>
      <c r="E453" s="41"/>
      <c r="F453" s="34"/>
      <c r="G453" s="34"/>
      <c r="H453" s="39"/>
      <c r="I453" s="34"/>
      <c r="J453" s="34"/>
      <c r="K453" s="34"/>
      <c r="L453" s="34"/>
      <c r="M453" s="34"/>
      <c r="N453" s="34"/>
      <c r="O453" s="34"/>
      <c r="P453" s="34"/>
      <c r="Q453" s="34"/>
      <c r="R453" s="34"/>
      <c r="S453" s="34"/>
      <c r="T453" s="34"/>
      <c r="U453" s="34"/>
      <c r="V453" s="34"/>
      <c r="W453" s="34"/>
      <c r="X453" s="34"/>
      <c r="Y453" s="34"/>
      <c r="Z453" s="34"/>
      <c r="AA453" s="34"/>
      <c r="AB453" s="34"/>
    </row>
    <row r="454" spans="1:28" ht="15.75" customHeight="1" x14ac:dyDescent="0.2">
      <c r="A454" s="34"/>
      <c r="B454" s="39"/>
      <c r="C454" s="39"/>
      <c r="D454" s="19"/>
      <c r="E454" s="41"/>
      <c r="F454" s="34"/>
      <c r="G454" s="34"/>
      <c r="H454" s="39"/>
      <c r="I454" s="34"/>
      <c r="J454" s="34"/>
      <c r="K454" s="34"/>
      <c r="L454" s="34"/>
      <c r="M454" s="34"/>
      <c r="N454" s="34"/>
      <c r="O454" s="34"/>
      <c r="P454" s="34"/>
      <c r="Q454" s="34"/>
      <c r="R454" s="34"/>
      <c r="S454" s="34"/>
      <c r="T454" s="34"/>
      <c r="U454" s="34"/>
      <c r="V454" s="34"/>
      <c r="W454" s="34"/>
      <c r="X454" s="34"/>
      <c r="Y454" s="34"/>
      <c r="Z454" s="34"/>
      <c r="AA454" s="34"/>
      <c r="AB454" s="34"/>
    </row>
    <row r="455" spans="1:28" ht="15.75" customHeight="1" x14ac:dyDescent="0.2">
      <c r="A455" s="34"/>
      <c r="B455" s="39"/>
      <c r="C455" s="39"/>
      <c r="D455" s="19"/>
      <c r="E455" s="41"/>
      <c r="F455" s="34"/>
      <c r="G455" s="34"/>
      <c r="H455" s="39"/>
      <c r="I455" s="34"/>
      <c r="J455" s="34"/>
      <c r="K455" s="34"/>
      <c r="L455" s="34"/>
      <c r="M455" s="34"/>
      <c r="N455" s="34"/>
      <c r="O455" s="34"/>
      <c r="P455" s="34"/>
      <c r="Q455" s="34"/>
      <c r="R455" s="34"/>
      <c r="S455" s="34"/>
      <c r="T455" s="34"/>
      <c r="U455" s="34"/>
      <c r="V455" s="34"/>
      <c r="W455" s="34"/>
      <c r="X455" s="34"/>
      <c r="Y455" s="34"/>
      <c r="Z455" s="34"/>
      <c r="AA455" s="34"/>
      <c r="AB455" s="34"/>
    </row>
    <row r="456" spans="1:28" ht="15.75" customHeight="1" x14ac:dyDescent="0.2">
      <c r="A456" s="34"/>
      <c r="B456" s="39"/>
      <c r="C456" s="39"/>
      <c r="D456" s="19"/>
      <c r="E456" s="41"/>
      <c r="F456" s="34"/>
      <c r="G456" s="34"/>
      <c r="H456" s="39"/>
      <c r="I456" s="34"/>
      <c r="J456" s="34"/>
      <c r="K456" s="34"/>
      <c r="L456" s="34"/>
      <c r="M456" s="34"/>
      <c r="N456" s="34"/>
      <c r="O456" s="34"/>
      <c r="P456" s="34"/>
      <c r="Q456" s="34"/>
      <c r="R456" s="34"/>
      <c r="S456" s="34"/>
      <c r="T456" s="34"/>
      <c r="U456" s="34"/>
      <c r="V456" s="34"/>
      <c r="W456" s="34"/>
      <c r="X456" s="34"/>
      <c r="Y456" s="34"/>
      <c r="Z456" s="34"/>
      <c r="AA456" s="34"/>
      <c r="AB456" s="34"/>
    </row>
    <row r="457" spans="1:28" ht="15.75" customHeight="1" x14ac:dyDescent="0.2">
      <c r="A457" s="34"/>
      <c r="B457" s="39"/>
      <c r="C457" s="39"/>
      <c r="D457" s="19"/>
      <c r="E457" s="41"/>
      <c r="F457" s="34"/>
      <c r="G457" s="34"/>
      <c r="H457" s="39"/>
      <c r="I457" s="34"/>
      <c r="J457" s="34"/>
      <c r="K457" s="34"/>
      <c r="L457" s="34"/>
      <c r="M457" s="34"/>
      <c r="N457" s="34"/>
      <c r="O457" s="34"/>
      <c r="P457" s="34"/>
      <c r="Q457" s="34"/>
      <c r="R457" s="34"/>
      <c r="S457" s="34"/>
      <c r="T457" s="34"/>
      <c r="U457" s="34"/>
      <c r="V457" s="34"/>
      <c r="W457" s="34"/>
      <c r="X457" s="34"/>
      <c r="Y457" s="34"/>
      <c r="Z457" s="34"/>
      <c r="AA457" s="34"/>
      <c r="AB457" s="34"/>
    </row>
    <row r="458" spans="1:28" ht="15.75" customHeight="1" x14ac:dyDescent="0.2">
      <c r="A458" s="34"/>
      <c r="B458" s="39"/>
      <c r="C458" s="39"/>
      <c r="D458" s="19"/>
      <c r="E458" s="41"/>
      <c r="F458" s="34"/>
      <c r="G458" s="34"/>
      <c r="H458" s="39"/>
      <c r="I458" s="34"/>
      <c r="J458" s="34"/>
      <c r="K458" s="34"/>
      <c r="L458" s="34"/>
      <c r="M458" s="34"/>
      <c r="N458" s="34"/>
      <c r="O458" s="34"/>
      <c r="P458" s="34"/>
      <c r="Q458" s="34"/>
      <c r="R458" s="34"/>
      <c r="S458" s="34"/>
      <c r="T458" s="34"/>
      <c r="U458" s="34"/>
      <c r="V458" s="34"/>
      <c r="W458" s="34"/>
      <c r="X458" s="34"/>
      <c r="Y458" s="34"/>
      <c r="Z458" s="34"/>
      <c r="AA458" s="34"/>
      <c r="AB458" s="34"/>
    </row>
    <row r="459" spans="1:28" ht="15.75" customHeight="1" x14ac:dyDescent="0.2">
      <c r="A459" s="34"/>
      <c r="B459" s="39"/>
      <c r="C459" s="39"/>
      <c r="D459" s="19"/>
      <c r="E459" s="41"/>
      <c r="F459" s="34"/>
      <c r="G459" s="34"/>
      <c r="H459" s="39"/>
      <c r="I459" s="34"/>
      <c r="J459" s="34"/>
      <c r="K459" s="34"/>
      <c r="L459" s="34"/>
      <c r="M459" s="34"/>
      <c r="N459" s="34"/>
      <c r="O459" s="34"/>
      <c r="P459" s="34"/>
      <c r="Q459" s="34"/>
      <c r="R459" s="34"/>
      <c r="S459" s="34"/>
      <c r="T459" s="34"/>
      <c r="U459" s="34"/>
      <c r="V459" s="34"/>
      <c r="W459" s="34"/>
      <c r="X459" s="34"/>
      <c r="Y459" s="34"/>
      <c r="Z459" s="34"/>
      <c r="AA459" s="34"/>
      <c r="AB459" s="34"/>
    </row>
    <row r="460" spans="1:28" ht="15.75" customHeight="1" x14ac:dyDescent="0.2">
      <c r="A460" s="34"/>
      <c r="B460" s="39"/>
      <c r="C460" s="39"/>
      <c r="D460" s="19"/>
      <c r="E460" s="41"/>
      <c r="F460" s="34"/>
      <c r="G460" s="34"/>
      <c r="H460" s="39"/>
      <c r="I460" s="34"/>
      <c r="J460" s="34"/>
      <c r="K460" s="34"/>
      <c r="L460" s="34"/>
      <c r="M460" s="34"/>
      <c r="N460" s="34"/>
      <c r="O460" s="34"/>
      <c r="P460" s="34"/>
      <c r="Q460" s="34"/>
      <c r="R460" s="34"/>
      <c r="S460" s="34"/>
      <c r="T460" s="34"/>
      <c r="U460" s="34"/>
      <c r="V460" s="34"/>
      <c r="W460" s="34"/>
      <c r="X460" s="34"/>
      <c r="Y460" s="34"/>
      <c r="Z460" s="34"/>
      <c r="AA460" s="34"/>
      <c r="AB460" s="34"/>
    </row>
    <row r="461" spans="1:28" ht="15.75" customHeight="1" x14ac:dyDescent="0.2">
      <c r="A461" s="34"/>
      <c r="B461" s="39"/>
      <c r="C461" s="39"/>
      <c r="D461" s="19"/>
      <c r="E461" s="41"/>
      <c r="F461" s="34"/>
      <c r="G461" s="34"/>
      <c r="H461" s="39"/>
      <c r="I461" s="34"/>
      <c r="J461" s="34"/>
      <c r="K461" s="34"/>
      <c r="L461" s="34"/>
      <c r="M461" s="34"/>
      <c r="N461" s="34"/>
      <c r="O461" s="34"/>
      <c r="P461" s="34"/>
      <c r="Q461" s="34"/>
      <c r="R461" s="34"/>
      <c r="S461" s="34"/>
      <c r="T461" s="34"/>
      <c r="U461" s="34"/>
      <c r="V461" s="34"/>
      <c r="W461" s="34"/>
      <c r="X461" s="34"/>
      <c r="Y461" s="34"/>
      <c r="Z461" s="34"/>
      <c r="AA461" s="34"/>
      <c r="AB461" s="34"/>
    </row>
    <row r="462" spans="1:28" ht="15.75" customHeight="1" x14ac:dyDescent="0.2">
      <c r="A462" s="34"/>
      <c r="B462" s="39"/>
      <c r="C462" s="39"/>
      <c r="D462" s="19"/>
      <c r="E462" s="41"/>
      <c r="F462" s="34"/>
      <c r="G462" s="34"/>
      <c r="H462" s="39"/>
      <c r="I462" s="34"/>
      <c r="J462" s="34"/>
      <c r="K462" s="34"/>
      <c r="L462" s="34"/>
      <c r="M462" s="34"/>
      <c r="N462" s="34"/>
      <c r="O462" s="34"/>
      <c r="P462" s="34"/>
      <c r="Q462" s="34"/>
      <c r="R462" s="34"/>
      <c r="S462" s="34"/>
      <c r="T462" s="34"/>
      <c r="U462" s="34"/>
      <c r="V462" s="34"/>
      <c r="W462" s="34"/>
      <c r="X462" s="34"/>
      <c r="Y462" s="34"/>
      <c r="Z462" s="34"/>
      <c r="AA462" s="34"/>
      <c r="AB462" s="34"/>
    </row>
    <row r="463" spans="1:28" ht="15.75" customHeight="1" x14ac:dyDescent="0.2">
      <c r="A463" s="34"/>
      <c r="B463" s="39"/>
      <c r="C463" s="39"/>
      <c r="D463" s="19"/>
      <c r="E463" s="41"/>
      <c r="F463" s="34"/>
      <c r="G463" s="34"/>
      <c r="H463" s="39"/>
      <c r="I463" s="34"/>
      <c r="J463" s="34"/>
      <c r="K463" s="34"/>
      <c r="L463" s="34"/>
      <c r="M463" s="34"/>
      <c r="N463" s="34"/>
      <c r="O463" s="34"/>
      <c r="P463" s="34"/>
      <c r="Q463" s="34"/>
      <c r="R463" s="34"/>
      <c r="S463" s="34"/>
      <c r="T463" s="34"/>
      <c r="U463" s="34"/>
      <c r="V463" s="34"/>
      <c r="W463" s="34"/>
      <c r="X463" s="34"/>
      <c r="Y463" s="34"/>
      <c r="Z463" s="34"/>
      <c r="AA463" s="34"/>
      <c r="AB463" s="34"/>
    </row>
    <row r="464" spans="1:28" ht="15.75" customHeight="1" x14ac:dyDescent="0.2">
      <c r="A464" s="34"/>
      <c r="B464" s="39"/>
      <c r="C464" s="39"/>
      <c r="D464" s="19"/>
      <c r="E464" s="41"/>
      <c r="F464" s="34"/>
      <c r="G464" s="34"/>
      <c r="H464" s="39"/>
      <c r="I464" s="34"/>
      <c r="J464" s="34"/>
      <c r="K464" s="34"/>
      <c r="L464" s="34"/>
      <c r="M464" s="34"/>
      <c r="N464" s="34"/>
      <c r="O464" s="34"/>
      <c r="P464" s="34"/>
      <c r="Q464" s="34"/>
      <c r="R464" s="34"/>
      <c r="S464" s="34"/>
      <c r="T464" s="34"/>
      <c r="U464" s="34"/>
      <c r="V464" s="34"/>
      <c r="W464" s="34"/>
      <c r="X464" s="34"/>
      <c r="Y464" s="34"/>
      <c r="Z464" s="34"/>
      <c r="AA464" s="34"/>
      <c r="AB464" s="34"/>
    </row>
    <row r="465" spans="1:28" ht="15.75" customHeight="1" x14ac:dyDescent="0.2">
      <c r="A465" s="34"/>
      <c r="B465" s="39"/>
      <c r="C465" s="39"/>
      <c r="D465" s="19"/>
      <c r="E465" s="41"/>
      <c r="F465" s="34"/>
      <c r="G465" s="34"/>
      <c r="H465" s="39"/>
      <c r="I465" s="34"/>
      <c r="J465" s="34"/>
      <c r="K465" s="34"/>
      <c r="L465" s="34"/>
      <c r="M465" s="34"/>
      <c r="N465" s="34"/>
      <c r="O465" s="34"/>
      <c r="P465" s="34"/>
      <c r="Q465" s="34"/>
      <c r="R465" s="34"/>
      <c r="S465" s="34"/>
      <c r="T465" s="34"/>
      <c r="U465" s="34"/>
      <c r="V465" s="34"/>
      <c r="W465" s="34"/>
      <c r="X465" s="34"/>
      <c r="Y465" s="34"/>
      <c r="Z465" s="34"/>
      <c r="AA465" s="34"/>
      <c r="AB465" s="34"/>
    </row>
    <row r="466" spans="1:28" ht="15.75" customHeight="1" x14ac:dyDescent="0.2">
      <c r="A466" s="34"/>
      <c r="B466" s="39"/>
      <c r="C466" s="39"/>
      <c r="D466" s="19"/>
      <c r="E466" s="41"/>
      <c r="F466" s="34"/>
      <c r="G466" s="34"/>
      <c r="H466" s="39"/>
      <c r="I466" s="34"/>
      <c r="J466" s="34"/>
      <c r="K466" s="34"/>
      <c r="L466" s="34"/>
      <c r="M466" s="34"/>
      <c r="N466" s="34"/>
      <c r="O466" s="34"/>
      <c r="P466" s="34"/>
      <c r="Q466" s="34"/>
      <c r="R466" s="34"/>
      <c r="S466" s="34"/>
      <c r="T466" s="34"/>
      <c r="U466" s="34"/>
      <c r="V466" s="34"/>
      <c r="W466" s="34"/>
      <c r="X466" s="34"/>
      <c r="Y466" s="34"/>
      <c r="Z466" s="34"/>
      <c r="AA466" s="34"/>
      <c r="AB466" s="34"/>
    </row>
    <row r="467" spans="1:28" ht="15.75" customHeight="1" x14ac:dyDescent="0.2">
      <c r="A467" s="34"/>
      <c r="B467" s="39"/>
      <c r="C467" s="39"/>
      <c r="D467" s="19"/>
      <c r="E467" s="41"/>
      <c r="F467" s="34"/>
      <c r="G467" s="34"/>
      <c r="H467" s="39"/>
      <c r="I467" s="34"/>
      <c r="J467" s="34"/>
      <c r="K467" s="34"/>
      <c r="L467" s="34"/>
      <c r="M467" s="34"/>
      <c r="N467" s="34"/>
      <c r="O467" s="34"/>
      <c r="P467" s="34"/>
      <c r="Q467" s="34"/>
      <c r="R467" s="34"/>
      <c r="S467" s="34"/>
      <c r="T467" s="34"/>
      <c r="U467" s="34"/>
      <c r="V467" s="34"/>
      <c r="W467" s="34"/>
      <c r="X467" s="34"/>
      <c r="Y467" s="34"/>
      <c r="Z467" s="34"/>
      <c r="AA467" s="34"/>
      <c r="AB467" s="34"/>
    </row>
    <row r="468" spans="1:28" ht="15.75" customHeight="1" x14ac:dyDescent="0.2">
      <c r="A468" s="34"/>
      <c r="B468" s="39"/>
      <c r="C468" s="39"/>
      <c r="D468" s="19"/>
      <c r="E468" s="41"/>
      <c r="F468" s="34"/>
      <c r="G468" s="34"/>
      <c r="H468" s="39"/>
      <c r="I468" s="34"/>
      <c r="J468" s="34"/>
      <c r="K468" s="34"/>
      <c r="L468" s="34"/>
      <c r="M468" s="34"/>
      <c r="N468" s="34"/>
      <c r="O468" s="34"/>
      <c r="P468" s="34"/>
      <c r="Q468" s="34"/>
      <c r="R468" s="34"/>
      <c r="S468" s="34"/>
      <c r="T468" s="34"/>
      <c r="U468" s="34"/>
      <c r="V468" s="34"/>
      <c r="W468" s="34"/>
      <c r="X468" s="34"/>
      <c r="Y468" s="34"/>
      <c r="Z468" s="34"/>
      <c r="AA468" s="34"/>
      <c r="AB468" s="34"/>
    </row>
    <row r="469" spans="1:28" ht="15.75" customHeight="1" x14ac:dyDescent="0.2">
      <c r="A469" s="34"/>
      <c r="B469" s="39"/>
      <c r="C469" s="39"/>
      <c r="D469" s="19"/>
      <c r="E469" s="41"/>
      <c r="F469" s="34"/>
      <c r="G469" s="34"/>
      <c r="H469" s="39"/>
      <c r="I469" s="34"/>
      <c r="J469" s="34"/>
      <c r="K469" s="34"/>
      <c r="L469" s="34"/>
      <c r="M469" s="34"/>
      <c r="N469" s="34"/>
      <c r="O469" s="34"/>
      <c r="P469" s="34"/>
      <c r="Q469" s="34"/>
      <c r="R469" s="34"/>
      <c r="S469" s="34"/>
      <c r="T469" s="34"/>
      <c r="U469" s="34"/>
      <c r="V469" s="34"/>
      <c r="W469" s="34"/>
      <c r="X469" s="34"/>
      <c r="Y469" s="34"/>
      <c r="Z469" s="34"/>
      <c r="AA469" s="34"/>
      <c r="AB469" s="34"/>
    </row>
    <row r="470" spans="1:28" ht="15.75" customHeight="1" x14ac:dyDescent="0.2">
      <c r="A470" s="34"/>
      <c r="B470" s="39"/>
      <c r="C470" s="39"/>
      <c r="D470" s="19"/>
      <c r="E470" s="41"/>
      <c r="F470" s="34"/>
      <c r="G470" s="34"/>
      <c r="H470" s="39"/>
      <c r="I470" s="34"/>
      <c r="J470" s="34"/>
      <c r="K470" s="34"/>
      <c r="L470" s="34"/>
      <c r="M470" s="34"/>
      <c r="N470" s="34"/>
      <c r="O470" s="34"/>
      <c r="P470" s="34"/>
      <c r="Q470" s="34"/>
      <c r="R470" s="34"/>
      <c r="S470" s="34"/>
      <c r="T470" s="34"/>
      <c r="U470" s="34"/>
      <c r="V470" s="34"/>
      <c r="W470" s="34"/>
      <c r="X470" s="34"/>
      <c r="Y470" s="34"/>
      <c r="Z470" s="34"/>
      <c r="AA470" s="34"/>
      <c r="AB470" s="34"/>
    </row>
    <row r="471" spans="1:28" ht="15.75" customHeight="1" x14ac:dyDescent="0.2">
      <c r="A471" s="34"/>
      <c r="B471" s="39"/>
      <c r="C471" s="39"/>
      <c r="D471" s="19"/>
      <c r="E471" s="41"/>
      <c r="F471" s="34"/>
      <c r="G471" s="34"/>
      <c r="H471" s="39"/>
      <c r="I471" s="34"/>
      <c r="J471" s="34"/>
      <c r="K471" s="34"/>
      <c r="L471" s="34"/>
      <c r="M471" s="34"/>
      <c r="N471" s="34"/>
      <c r="O471" s="34"/>
      <c r="P471" s="34"/>
      <c r="Q471" s="34"/>
      <c r="R471" s="34"/>
      <c r="S471" s="34"/>
      <c r="T471" s="34"/>
      <c r="U471" s="34"/>
      <c r="V471" s="34"/>
      <c r="W471" s="34"/>
      <c r="X471" s="34"/>
      <c r="Y471" s="34"/>
      <c r="Z471" s="34"/>
      <c r="AA471" s="34"/>
      <c r="AB471" s="34"/>
    </row>
    <row r="472" spans="1:28" ht="15.75" customHeight="1" x14ac:dyDescent="0.2">
      <c r="A472" s="34"/>
      <c r="B472" s="39"/>
      <c r="C472" s="39"/>
      <c r="D472" s="19"/>
      <c r="E472" s="41"/>
      <c r="F472" s="34"/>
      <c r="G472" s="34"/>
      <c r="H472" s="39"/>
      <c r="I472" s="34"/>
      <c r="J472" s="34"/>
      <c r="K472" s="34"/>
      <c r="L472" s="34"/>
      <c r="M472" s="34"/>
      <c r="N472" s="34"/>
      <c r="O472" s="34"/>
      <c r="P472" s="34"/>
      <c r="Q472" s="34"/>
      <c r="R472" s="34"/>
      <c r="S472" s="34"/>
      <c r="T472" s="34"/>
      <c r="U472" s="34"/>
      <c r="V472" s="34"/>
      <c r="W472" s="34"/>
      <c r="X472" s="34"/>
      <c r="Y472" s="34"/>
      <c r="Z472" s="34"/>
      <c r="AA472" s="34"/>
      <c r="AB472" s="34"/>
    </row>
    <row r="473" spans="1:28" ht="15.75" customHeight="1" x14ac:dyDescent="0.2">
      <c r="A473" s="34"/>
      <c r="B473" s="39"/>
      <c r="C473" s="39"/>
      <c r="D473" s="19"/>
      <c r="E473" s="41"/>
      <c r="F473" s="34"/>
      <c r="G473" s="34"/>
      <c r="H473" s="39"/>
      <c r="I473" s="34"/>
      <c r="J473" s="34"/>
      <c r="K473" s="34"/>
      <c r="L473" s="34"/>
      <c r="M473" s="34"/>
      <c r="N473" s="34"/>
      <c r="O473" s="34"/>
      <c r="P473" s="34"/>
      <c r="Q473" s="34"/>
      <c r="R473" s="34"/>
      <c r="S473" s="34"/>
      <c r="T473" s="34"/>
      <c r="U473" s="34"/>
      <c r="V473" s="34"/>
      <c r="W473" s="34"/>
      <c r="X473" s="34"/>
      <c r="Y473" s="34"/>
      <c r="Z473" s="34"/>
      <c r="AA473" s="34"/>
      <c r="AB473" s="34"/>
    </row>
    <row r="474" spans="1:28" ht="15.75" customHeight="1" x14ac:dyDescent="0.2">
      <c r="A474" s="34"/>
      <c r="B474" s="39"/>
      <c r="C474" s="39"/>
      <c r="D474" s="19"/>
      <c r="E474" s="41"/>
      <c r="F474" s="34"/>
      <c r="G474" s="34"/>
      <c r="H474" s="39"/>
      <c r="I474" s="34"/>
      <c r="J474" s="34"/>
      <c r="K474" s="34"/>
      <c r="L474" s="34"/>
      <c r="M474" s="34"/>
      <c r="N474" s="34"/>
      <c r="O474" s="34"/>
      <c r="P474" s="34"/>
      <c r="Q474" s="34"/>
      <c r="R474" s="34"/>
      <c r="S474" s="34"/>
      <c r="T474" s="34"/>
      <c r="U474" s="34"/>
      <c r="V474" s="34"/>
      <c r="W474" s="34"/>
      <c r="X474" s="34"/>
      <c r="Y474" s="34"/>
      <c r="Z474" s="34"/>
      <c r="AA474" s="34"/>
      <c r="AB474" s="34"/>
    </row>
    <row r="475" spans="1:28" ht="15.75" customHeight="1" x14ac:dyDescent="0.2">
      <c r="A475" s="34"/>
      <c r="B475" s="39"/>
      <c r="C475" s="39"/>
      <c r="D475" s="19"/>
      <c r="E475" s="41"/>
      <c r="F475" s="34"/>
      <c r="G475" s="34"/>
      <c r="H475" s="39"/>
      <c r="I475" s="34"/>
      <c r="J475" s="34"/>
      <c r="K475" s="34"/>
      <c r="L475" s="34"/>
      <c r="M475" s="34"/>
      <c r="N475" s="34"/>
      <c r="O475" s="34"/>
      <c r="P475" s="34"/>
      <c r="Q475" s="34"/>
      <c r="R475" s="34"/>
      <c r="S475" s="34"/>
      <c r="T475" s="34"/>
      <c r="U475" s="34"/>
      <c r="V475" s="34"/>
      <c r="W475" s="34"/>
      <c r="X475" s="34"/>
      <c r="Y475" s="34"/>
      <c r="Z475" s="34"/>
      <c r="AA475" s="34"/>
      <c r="AB475" s="34"/>
    </row>
    <row r="476" spans="1:28" ht="15.75" customHeight="1" x14ac:dyDescent="0.2">
      <c r="A476" s="34"/>
      <c r="B476" s="39"/>
      <c r="C476" s="39"/>
      <c r="D476" s="19"/>
      <c r="E476" s="41"/>
      <c r="F476" s="34"/>
      <c r="G476" s="34"/>
      <c r="H476" s="39"/>
      <c r="I476" s="34"/>
      <c r="J476" s="34"/>
      <c r="K476" s="34"/>
      <c r="L476" s="34"/>
      <c r="M476" s="34"/>
      <c r="N476" s="34"/>
      <c r="O476" s="34"/>
      <c r="P476" s="34"/>
      <c r="Q476" s="34"/>
      <c r="R476" s="34"/>
      <c r="S476" s="34"/>
      <c r="T476" s="34"/>
      <c r="U476" s="34"/>
      <c r="V476" s="34"/>
      <c r="W476" s="34"/>
      <c r="X476" s="34"/>
      <c r="Y476" s="34"/>
      <c r="Z476" s="34"/>
      <c r="AA476" s="34"/>
      <c r="AB476" s="34"/>
    </row>
    <row r="477" spans="1:28" ht="15.75" customHeight="1" x14ac:dyDescent="0.2">
      <c r="A477" s="34"/>
      <c r="B477" s="39"/>
      <c r="C477" s="39"/>
      <c r="D477" s="19"/>
      <c r="E477" s="41"/>
      <c r="F477" s="34"/>
      <c r="G477" s="34"/>
      <c r="H477" s="39"/>
      <c r="I477" s="34"/>
      <c r="J477" s="34"/>
      <c r="K477" s="34"/>
      <c r="L477" s="34"/>
      <c r="M477" s="34"/>
      <c r="N477" s="34"/>
      <c r="O477" s="34"/>
      <c r="P477" s="34"/>
      <c r="Q477" s="34"/>
      <c r="R477" s="34"/>
      <c r="S477" s="34"/>
      <c r="T477" s="34"/>
      <c r="U477" s="34"/>
      <c r="V477" s="34"/>
      <c r="W477" s="34"/>
      <c r="X477" s="34"/>
      <c r="Y477" s="34"/>
      <c r="Z477" s="34"/>
      <c r="AA477" s="34"/>
      <c r="AB477" s="34"/>
    </row>
    <row r="478" spans="1:28" ht="15.75" customHeight="1" x14ac:dyDescent="0.2">
      <c r="A478" s="34"/>
      <c r="B478" s="39"/>
      <c r="C478" s="39"/>
      <c r="D478" s="19"/>
      <c r="E478" s="41"/>
      <c r="F478" s="34"/>
      <c r="G478" s="34"/>
      <c r="H478" s="39"/>
      <c r="I478" s="34"/>
      <c r="J478" s="34"/>
      <c r="K478" s="34"/>
      <c r="L478" s="34"/>
      <c r="M478" s="34"/>
      <c r="N478" s="34"/>
      <c r="O478" s="34"/>
      <c r="P478" s="34"/>
      <c r="Q478" s="34"/>
      <c r="R478" s="34"/>
      <c r="S478" s="34"/>
      <c r="T478" s="34"/>
      <c r="U478" s="34"/>
      <c r="V478" s="34"/>
      <c r="W478" s="34"/>
      <c r="X478" s="34"/>
      <c r="Y478" s="34"/>
      <c r="Z478" s="34"/>
      <c r="AA478" s="34"/>
      <c r="AB478" s="34"/>
    </row>
    <row r="479" spans="1:28" ht="15.75" customHeight="1" x14ac:dyDescent="0.2">
      <c r="A479" s="34"/>
      <c r="B479" s="39"/>
      <c r="C479" s="39"/>
      <c r="D479" s="19"/>
      <c r="E479" s="41"/>
      <c r="F479" s="34"/>
      <c r="G479" s="34"/>
      <c r="H479" s="39"/>
      <c r="I479" s="34"/>
      <c r="J479" s="34"/>
      <c r="K479" s="34"/>
      <c r="L479" s="34"/>
      <c r="M479" s="34"/>
      <c r="N479" s="34"/>
      <c r="O479" s="34"/>
      <c r="P479" s="34"/>
      <c r="Q479" s="34"/>
      <c r="R479" s="34"/>
      <c r="S479" s="34"/>
      <c r="T479" s="34"/>
      <c r="U479" s="34"/>
      <c r="V479" s="34"/>
      <c r="W479" s="34"/>
      <c r="X479" s="34"/>
      <c r="Y479" s="34"/>
      <c r="Z479" s="34"/>
      <c r="AA479" s="34"/>
      <c r="AB479" s="34"/>
    </row>
    <row r="480" spans="1:28" ht="15.75" customHeight="1" x14ac:dyDescent="0.2">
      <c r="A480" s="34"/>
      <c r="B480" s="39"/>
      <c r="C480" s="39"/>
      <c r="D480" s="19"/>
      <c r="E480" s="41"/>
      <c r="F480" s="34"/>
      <c r="G480" s="34"/>
      <c r="H480" s="39"/>
      <c r="I480" s="34"/>
      <c r="J480" s="34"/>
      <c r="K480" s="34"/>
      <c r="L480" s="34"/>
      <c r="M480" s="34"/>
      <c r="N480" s="34"/>
      <c r="O480" s="34"/>
      <c r="P480" s="34"/>
      <c r="Q480" s="34"/>
      <c r="R480" s="34"/>
      <c r="S480" s="34"/>
      <c r="T480" s="34"/>
      <c r="U480" s="34"/>
      <c r="V480" s="34"/>
      <c r="W480" s="34"/>
      <c r="X480" s="34"/>
      <c r="Y480" s="34"/>
      <c r="Z480" s="34"/>
      <c r="AA480" s="34"/>
      <c r="AB480" s="34"/>
    </row>
    <row r="481" spans="1:28" ht="15.75" customHeight="1" x14ac:dyDescent="0.2">
      <c r="A481" s="34"/>
      <c r="B481" s="39"/>
      <c r="C481" s="39"/>
      <c r="D481" s="19"/>
      <c r="E481" s="41"/>
      <c r="F481" s="34"/>
      <c r="G481" s="34"/>
      <c r="H481" s="39"/>
      <c r="I481" s="34"/>
      <c r="J481" s="34"/>
      <c r="K481" s="34"/>
      <c r="L481" s="34"/>
      <c r="M481" s="34"/>
      <c r="N481" s="34"/>
      <c r="O481" s="34"/>
      <c r="P481" s="34"/>
      <c r="Q481" s="34"/>
      <c r="R481" s="34"/>
      <c r="S481" s="34"/>
      <c r="T481" s="34"/>
      <c r="U481" s="34"/>
      <c r="V481" s="34"/>
      <c r="W481" s="34"/>
      <c r="X481" s="34"/>
      <c r="Y481" s="34"/>
      <c r="Z481" s="34"/>
      <c r="AA481" s="34"/>
      <c r="AB481" s="34"/>
    </row>
    <row r="482" spans="1:28" ht="15.75" customHeight="1" x14ac:dyDescent="0.2">
      <c r="A482" s="34"/>
      <c r="B482" s="39"/>
      <c r="C482" s="39"/>
      <c r="D482" s="19"/>
      <c r="E482" s="41"/>
      <c r="F482" s="34"/>
      <c r="G482" s="34"/>
      <c r="H482" s="39"/>
      <c r="I482" s="34"/>
      <c r="J482" s="34"/>
      <c r="K482" s="34"/>
      <c r="L482" s="34"/>
      <c r="M482" s="34"/>
      <c r="N482" s="34"/>
      <c r="O482" s="34"/>
      <c r="P482" s="34"/>
      <c r="Q482" s="34"/>
      <c r="R482" s="34"/>
      <c r="S482" s="34"/>
      <c r="T482" s="34"/>
      <c r="U482" s="34"/>
      <c r="V482" s="34"/>
      <c r="W482" s="34"/>
      <c r="X482" s="34"/>
      <c r="Y482" s="34"/>
      <c r="Z482" s="34"/>
      <c r="AA482" s="34"/>
      <c r="AB482" s="34"/>
    </row>
    <row r="483" spans="1:28" ht="15.75" customHeight="1" x14ac:dyDescent="0.2">
      <c r="A483" s="34"/>
      <c r="B483" s="39"/>
      <c r="C483" s="39"/>
      <c r="D483" s="19"/>
      <c r="E483" s="41"/>
      <c r="F483" s="34"/>
      <c r="G483" s="34"/>
      <c r="H483" s="39"/>
      <c r="I483" s="34"/>
      <c r="J483" s="34"/>
      <c r="K483" s="34"/>
      <c r="L483" s="34"/>
      <c r="M483" s="34"/>
      <c r="N483" s="34"/>
      <c r="O483" s="34"/>
      <c r="P483" s="34"/>
      <c r="Q483" s="34"/>
      <c r="R483" s="34"/>
      <c r="S483" s="34"/>
      <c r="T483" s="34"/>
      <c r="U483" s="34"/>
      <c r="V483" s="34"/>
      <c r="W483" s="34"/>
      <c r="X483" s="34"/>
      <c r="Y483" s="34"/>
      <c r="Z483" s="34"/>
      <c r="AA483" s="34"/>
      <c r="AB483" s="34"/>
    </row>
    <row r="484" spans="1:28" ht="15.75" customHeight="1" x14ac:dyDescent="0.2">
      <c r="A484" s="34"/>
      <c r="B484" s="39"/>
      <c r="C484" s="39"/>
      <c r="D484" s="19"/>
      <c r="E484" s="41"/>
      <c r="F484" s="34"/>
      <c r="G484" s="34"/>
      <c r="H484" s="39"/>
      <c r="I484" s="34"/>
      <c r="J484" s="34"/>
      <c r="K484" s="34"/>
      <c r="L484" s="34"/>
      <c r="M484" s="34"/>
      <c r="N484" s="34"/>
      <c r="O484" s="34"/>
      <c r="P484" s="34"/>
      <c r="Q484" s="34"/>
      <c r="R484" s="34"/>
      <c r="S484" s="34"/>
      <c r="T484" s="34"/>
      <c r="U484" s="34"/>
      <c r="V484" s="34"/>
      <c r="W484" s="34"/>
      <c r="X484" s="34"/>
      <c r="Y484" s="34"/>
      <c r="Z484" s="34"/>
      <c r="AA484" s="34"/>
      <c r="AB484" s="34"/>
    </row>
    <row r="485" spans="1:28" ht="15.75" customHeight="1" x14ac:dyDescent="0.2">
      <c r="A485" s="34"/>
      <c r="B485" s="39"/>
      <c r="C485" s="39"/>
      <c r="D485" s="19"/>
      <c r="E485" s="41"/>
      <c r="F485" s="34"/>
      <c r="G485" s="34"/>
      <c r="H485" s="39"/>
      <c r="I485" s="34"/>
      <c r="J485" s="34"/>
      <c r="K485" s="34"/>
      <c r="L485" s="34"/>
      <c r="M485" s="34"/>
      <c r="N485" s="34"/>
      <c r="O485" s="34"/>
      <c r="P485" s="34"/>
      <c r="Q485" s="34"/>
      <c r="R485" s="34"/>
      <c r="S485" s="34"/>
      <c r="T485" s="34"/>
      <c r="U485" s="34"/>
      <c r="V485" s="34"/>
      <c r="W485" s="34"/>
      <c r="X485" s="34"/>
      <c r="Y485" s="34"/>
      <c r="Z485" s="34"/>
      <c r="AA485" s="34"/>
      <c r="AB485" s="34"/>
    </row>
    <row r="486" spans="1:28" ht="15.75" customHeight="1" x14ac:dyDescent="0.2">
      <c r="A486" s="34"/>
      <c r="B486" s="39"/>
      <c r="C486" s="39"/>
      <c r="D486" s="19"/>
      <c r="E486" s="41"/>
      <c r="F486" s="34"/>
      <c r="G486" s="34"/>
      <c r="H486" s="39"/>
      <c r="I486" s="34"/>
      <c r="J486" s="34"/>
      <c r="K486" s="34"/>
      <c r="L486" s="34"/>
      <c r="M486" s="34"/>
      <c r="N486" s="34"/>
      <c r="O486" s="34"/>
      <c r="P486" s="34"/>
      <c r="Q486" s="34"/>
      <c r="R486" s="34"/>
      <c r="S486" s="34"/>
      <c r="T486" s="34"/>
      <c r="U486" s="34"/>
      <c r="V486" s="34"/>
      <c r="W486" s="34"/>
      <c r="X486" s="34"/>
      <c r="Y486" s="34"/>
      <c r="Z486" s="34"/>
      <c r="AA486" s="34"/>
      <c r="AB486" s="34"/>
    </row>
    <row r="487" spans="1:28" ht="15.75" customHeight="1" x14ac:dyDescent="0.2">
      <c r="A487" s="34"/>
      <c r="B487" s="39"/>
      <c r="C487" s="39"/>
      <c r="D487" s="19"/>
      <c r="E487" s="41"/>
      <c r="F487" s="34"/>
      <c r="G487" s="34"/>
      <c r="H487" s="39"/>
      <c r="I487" s="34"/>
      <c r="J487" s="34"/>
      <c r="K487" s="34"/>
      <c r="L487" s="34"/>
      <c r="M487" s="34"/>
      <c r="N487" s="34"/>
      <c r="O487" s="34"/>
      <c r="P487" s="34"/>
      <c r="Q487" s="34"/>
      <c r="R487" s="34"/>
      <c r="S487" s="34"/>
      <c r="T487" s="34"/>
      <c r="U487" s="34"/>
      <c r="V487" s="34"/>
      <c r="W487" s="34"/>
      <c r="X487" s="34"/>
      <c r="Y487" s="34"/>
      <c r="Z487" s="34"/>
      <c r="AA487" s="34"/>
      <c r="AB487" s="34"/>
    </row>
    <row r="488" spans="1:28" ht="15.75" customHeight="1" x14ac:dyDescent="0.2">
      <c r="A488" s="34"/>
      <c r="B488" s="39"/>
      <c r="C488" s="39"/>
      <c r="D488" s="19"/>
      <c r="E488" s="41"/>
      <c r="F488" s="34"/>
      <c r="G488" s="34"/>
      <c r="H488" s="39"/>
      <c r="I488" s="34"/>
      <c r="J488" s="34"/>
      <c r="K488" s="34"/>
      <c r="L488" s="34"/>
      <c r="M488" s="34"/>
      <c r="N488" s="34"/>
      <c r="O488" s="34"/>
      <c r="P488" s="34"/>
      <c r="Q488" s="34"/>
      <c r="R488" s="34"/>
      <c r="S488" s="34"/>
      <c r="T488" s="34"/>
      <c r="U488" s="34"/>
      <c r="V488" s="34"/>
      <c r="W488" s="34"/>
      <c r="X488" s="34"/>
      <c r="Y488" s="34"/>
      <c r="Z488" s="34"/>
      <c r="AA488" s="34"/>
      <c r="AB488" s="34"/>
    </row>
    <row r="489" spans="1:28" ht="15.75" customHeight="1" x14ac:dyDescent="0.2">
      <c r="A489" s="34"/>
      <c r="B489" s="39"/>
      <c r="C489" s="39"/>
      <c r="D489" s="19"/>
      <c r="E489" s="41"/>
      <c r="F489" s="34"/>
      <c r="G489" s="34"/>
      <c r="H489" s="39"/>
      <c r="I489" s="34"/>
      <c r="J489" s="34"/>
      <c r="K489" s="34"/>
      <c r="L489" s="34"/>
      <c r="M489" s="34"/>
      <c r="N489" s="34"/>
      <c r="O489" s="34"/>
      <c r="P489" s="34"/>
      <c r="Q489" s="34"/>
      <c r="R489" s="34"/>
      <c r="S489" s="34"/>
      <c r="T489" s="34"/>
      <c r="U489" s="34"/>
      <c r="V489" s="34"/>
      <c r="W489" s="34"/>
      <c r="X489" s="34"/>
      <c r="Y489" s="34"/>
      <c r="Z489" s="34"/>
      <c r="AA489" s="34"/>
      <c r="AB489" s="34"/>
    </row>
    <row r="490" spans="1:28" ht="15.75" customHeight="1" x14ac:dyDescent="0.2">
      <c r="A490" s="34"/>
      <c r="B490" s="39"/>
      <c r="C490" s="39"/>
      <c r="D490" s="19"/>
      <c r="E490" s="41"/>
      <c r="F490" s="34"/>
      <c r="G490" s="34"/>
      <c r="H490" s="39"/>
      <c r="I490" s="34"/>
      <c r="J490" s="34"/>
      <c r="K490" s="34"/>
      <c r="L490" s="34"/>
      <c r="M490" s="34"/>
      <c r="N490" s="34"/>
      <c r="O490" s="34"/>
      <c r="P490" s="34"/>
      <c r="Q490" s="34"/>
      <c r="R490" s="34"/>
      <c r="S490" s="34"/>
      <c r="T490" s="34"/>
      <c r="U490" s="34"/>
      <c r="V490" s="34"/>
      <c r="W490" s="34"/>
      <c r="X490" s="34"/>
      <c r="Y490" s="34"/>
      <c r="Z490" s="34"/>
      <c r="AA490" s="34"/>
      <c r="AB490" s="34"/>
    </row>
    <row r="491" spans="1:28" ht="15.75" customHeight="1" x14ac:dyDescent="0.2">
      <c r="A491" s="34"/>
      <c r="B491" s="39"/>
      <c r="C491" s="39"/>
      <c r="D491" s="19"/>
      <c r="E491" s="41"/>
      <c r="F491" s="34"/>
      <c r="G491" s="34"/>
      <c r="H491" s="39"/>
      <c r="I491" s="34"/>
      <c r="J491" s="34"/>
      <c r="K491" s="34"/>
      <c r="L491" s="34"/>
      <c r="M491" s="34"/>
      <c r="N491" s="34"/>
      <c r="O491" s="34"/>
      <c r="P491" s="34"/>
      <c r="Q491" s="34"/>
      <c r="R491" s="34"/>
      <c r="S491" s="34"/>
      <c r="T491" s="34"/>
      <c r="U491" s="34"/>
      <c r="V491" s="34"/>
      <c r="W491" s="34"/>
      <c r="X491" s="34"/>
      <c r="Y491" s="34"/>
      <c r="Z491" s="34"/>
      <c r="AA491" s="34"/>
      <c r="AB491" s="34"/>
    </row>
    <row r="492" spans="1:28" ht="15.75" customHeight="1" x14ac:dyDescent="0.2">
      <c r="A492" s="34"/>
      <c r="B492" s="39"/>
      <c r="C492" s="39"/>
      <c r="D492" s="19"/>
      <c r="E492" s="41"/>
      <c r="F492" s="34"/>
      <c r="G492" s="34"/>
      <c r="H492" s="39"/>
      <c r="I492" s="34"/>
      <c r="J492" s="34"/>
      <c r="K492" s="34"/>
      <c r="L492" s="34"/>
      <c r="M492" s="34"/>
      <c r="N492" s="34"/>
      <c r="O492" s="34"/>
      <c r="P492" s="34"/>
      <c r="Q492" s="34"/>
      <c r="R492" s="34"/>
      <c r="S492" s="34"/>
      <c r="T492" s="34"/>
      <c r="U492" s="34"/>
      <c r="V492" s="34"/>
      <c r="W492" s="34"/>
      <c r="X492" s="34"/>
      <c r="Y492" s="34"/>
      <c r="Z492" s="34"/>
      <c r="AA492" s="34"/>
      <c r="AB492" s="34"/>
    </row>
    <row r="493" spans="1:28" ht="15.75" customHeight="1" x14ac:dyDescent="0.2">
      <c r="A493" s="34"/>
      <c r="B493" s="39"/>
      <c r="C493" s="39"/>
      <c r="D493" s="19"/>
      <c r="E493" s="41"/>
      <c r="F493" s="34"/>
      <c r="G493" s="34"/>
      <c r="H493" s="39"/>
      <c r="I493" s="34"/>
      <c r="J493" s="34"/>
      <c r="K493" s="34"/>
      <c r="L493" s="34"/>
      <c r="M493" s="34"/>
      <c r="N493" s="34"/>
      <c r="O493" s="34"/>
      <c r="P493" s="34"/>
      <c r="Q493" s="34"/>
      <c r="R493" s="34"/>
      <c r="S493" s="34"/>
      <c r="T493" s="34"/>
      <c r="U493" s="34"/>
      <c r="V493" s="34"/>
      <c r="W493" s="34"/>
      <c r="X493" s="34"/>
      <c r="Y493" s="34"/>
      <c r="Z493" s="34"/>
      <c r="AA493" s="34"/>
      <c r="AB493" s="34"/>
    </row>
    <row r="494" spans="1:28" ht="15.75" customHeight="1" x14ac:dyDescent="0.2">
      <c r="A494" s="34"/>
      <c r="B494" s="39"/>
      <c r="C494" s="39"/>
      <c r="D494" s="19"/>
      <c r="E494" s="41"/>
      <c r="F494" s="34"/>
      <c r="G494" s="34"/>
      <c r="H494" s="39"/>
      <c r="I494" s="34"/>
      <c r="J494" s="34"/>
      <c r="K494" s="34"/>
      <c r="L494" s="34"/>
      <c r="M494" s="34"/>
      <c r="N494" s="34"/>
      <c r="O494" s="34"/>
      <c r="P494" s="34"/>
      <c r="Q494" s="34"/>
      <c r="R494" s="34"/>
      <c r="S494" s="34"/>
      <c r="T494" s="34"/>
      <c r="U494" s="34"/>
      <c r="V494" s="34"/>
      <c r="W494" s="34"/>
      <c r="X494" s="34"/>
      <c r="Y494" s="34"/>
      <c r="Z494" s="34"/>
      <c r="AA494" s="34"/>
      <c r="AB494" s="34"/>
    </row>
    <row r="495" spans="1:28" ht="15.75" customHeight="1" x14ac:dyDescent="0.2">
      <c r="A495" s="34"/>
      <c r="B495" s="39"/>
      <c r="C495" s="39"/>
      <c r="D495" s="19"/>
      <c r="E495" s="41"/>
      <c r="F495" s="34"/>
      <c r="G495" s="34"/>
      <c r="H495" s="39"/>
      <c r="I495" s="34"/>
      <c r="J495" s="34"/>
      <c r="K495" s="34"/>
      <c r="L495" s="34"/>
      <c r="M495" s="34"/>
      <c r="N495" s="34"/>
      <c r="O495" s="34"/>
      <c r="P495" s="34"/>
      <c r="Q495" s="34"/>
      <c r="R495" s="34"/>
      <c r="S495" s="34"/>
      <c r="T495" s="34"/>
      <c r="U495" s="34"/>
      <c r="V495" s="34"/>
      <c r="W495" s="34"/>
      <c r="X495" s="34"/>
      <c r="Y495" s="34"/>
      <c r="Z495" s="34"/>
      <c r="AA495" s="34"/>
      <c r="AB495" s="34"/>
    </row>
    <row r="496" spans="1:28" ht="15.75" customHeight="1" x14ac:dyDescent="0.2">
      <c r="A496" s="34"/>
      <c r="B496" s="39"/>
      <c r="C496" s="39"/>
      <c r="D496" s="19"/>
      <c r="E496" s="41"/>
      <c r="F496" s="34"/>
      <c r="G496" s="34"/>
      <c r="H496" s="39"/>
      <c r="I496" s="34"/>
      <c r="J496" s="34"/>
      <c r="K496" s="34"/>
      <c r="L496" s="34"/>
      <c r="M496" s="34"/>
      <c r="N496" s="34"/>
      <c r="O496" s="34"/>
      <c r="P496" s="34"/>
      <c r="Q496" s="34"/>
      <c r="R496" s="34"/>
      <c r="S496" s="34"/>
      <c r="T496" s="34"/>
      <c r="U496" s="34"/>
      <c r="V496" s="34"/>
      <c r="W496" s="34"/>
      <c r="X496" s="34"/>
      <c r="Y496" s="34"/>
      <c r="Z496" s="34"/>
      <c r="AA496" s="34"/>
      <c r="AB496" s="34"/>
    </row>
    <row r="497" spans="1:28" ht="15.75" customHeight="1" x14ac:dyDescent="0.2">
      <c r="A497" s="34"/>
      <c r="B497" s="39"/>
      <c r="C497" s="39"/>
      <c r="D497" s="19"/>
      <c r="E497" s="41"/>
      <c r="F497" s="34"/>
      <c r="G497" s="34"/>
      <c r="H497" s="39"/>
      <c r="I497" s="34"/>
      <c r="J497" s="34"/>
      <c r="K497" s="34"/>
      <c r="L497" s="34"/>
      <c r="M497" s="34"/>
      <c r="N497" s="34"/>
      <c r="O497" s="34"/>
      <c r="P497" s="34"/>
      <c r="Q497" s="34"/>
      <c r="R497" s="34"/>
      <c r="S497" s="34"/>
      <c r="T497" s="34"/>
      <c r="U497" s="34"/>
      <c r="V497" s="34"/>
      <c r="W497" s="34"/>
      <c r="X497" s="34"/>
      <c r="Y497" s="34"/>
      <c r="Z497" s="34"/>
      <c r="AA497" s="34"/>
      <c r="AB497" s="34"/>
    </row>
    <row r="498" spans="1:28" ht="15.75" customHeight="1" x14ac:dyDescent="0.2">
      <c r="A498" s="34"/>
      <c r="B498" s="39"/>
      <c r="C498" s="39"/>
      <c r="D498" s="19"/>
      <c r="E498" s="41"/>
      <c r="F498" s="34"/>
      <c r="G498" s="34"/>
      <c r="H498" s="39"/>
      <c r="I498" s="34"/>
      <c r="J498" s="34"/>
      <c r="K498" s="34"/>
      <c r="L498" s="34"/>
      <c r="M498" s="34"/>
      <c r="N498" s="34"/>
      <c r="O498" s="34"/>
      <c r="P498" s="34"/>
      <c r="Q498" s="34"/>
      <c r="R498" s="34"/>
      <c r="S498" s="34"/>
      <c r="T498" s="34"/>
      <c r="U498" s="34"/>
      <c r="V498" s="34"/>
      <c r="W498" s="34"/>
      <c r="X498" s="34"/>
      <c r="Y498" s="34"/>
      <c r="Z498" s="34"/>
      <c r="AA498" s="34"/>
      <c r="AB498" s="34"/>
    </row>
    <row r="499" spans="1:28" ht="15.75" customHeight="1" x14ac:dyDescent="0.2">
      <c r="A499" s="34"/>
      <c r="B499" s="39"/>
      <c r="C499" s="39"/>
      <c r="D499" s="19"/>
      <c r="E499" s="41"/>
      <c r="F499" s="34"/>
      <c r="G499" s="34"/>
      <c r="H499" s="39"/>
      <c r="I499" s="34"/>
      <c r="J499" s="34"/>
      <c r="K499" s="34"/>
      <c r="L499" s="34"/>
      <c r="M499" s="34"/>
      <c r="N499" s="34"/>
      <c r="O499" s="34"/>
      <c r="P499" s="34"/>
      <c r="Q499" s="34"/>
      <c r="R499" s="34"/>
      <c r="S499" s="34"/>
      <c r="T499" s="34"/>
      <c r="U499" s="34"/>
      <c r="V499" s="34"/>
      <c r="W499" s="34"/>
      <c r="X499" s="34"/>
      <c r="Y499" s="34"/>
      <c r="Z499" s="34"/>
      <c r="AA499" s="34"/>
      <c r="AB499" s="34"/>
    </row>
    <row r="500" spans="1:28" ht="15.75" customHeight="1" x14ac:dyDescent="0.2">
      <c r="A500" s="34"/>
      <c r="B500" s="39"/>
      <c r="C500" s="39"/>
      <c r="D500" s="19"/>
      <c r="E500" s="41"/>
      <c r="F500" s="34"/>
      <c r="G500" s="34"/>
      <c r="H500" s="39"/>
      <c r="I500" s="34"/>
      <c r="J500" s="34"/>
      <c r="K500" s="34"/>
      <c r="L500" s="34"/>
      <c r="M500" s="34"/>
      <c r="N500" s="34"/>
      <c r="O500" s="34"/>
      <c r="P500" s="34"/>
      <c r="Q500" s="34"/>
      <c r="R500" s="34"/>
      <c r="S500" s="34"/>
      <c r="T500" s="34"/>
      <c r="U500" s="34"/>
      <c r="V500" s="34"/>
      <c r="W500" s="34"/>
      <c r="X500" s="34"/>
      <c r="Y500" s="34"/>
      <c r="Z500" s="34"/>
      <c r="AA500" s="34"/>
      <c r="AB500" s="34"/>
    </row>
    <row r="501" spans="1:28" ht="15.75" customHeight="1" x14ac:dyDescent="0.2">
      <c r="A501" s="34"/>
      <c r="B501" s="39"/>
      <c r="C501" s="39"/>
      <c r="D501" s="19"/>
      <c r="E501" s="41"/>
      <c r="F501" s="34"/>
      <c r="G501" s="34"/>
      <c r="H501" s="39"/>
      <c r="I501" s="34"/>
      <c r="J501" s="34"/>
      <c r="K501" s="34"/>
      <c r="L501" s="34"/>
      <c r="M501" s="34"/>
      <c r="N501" s="34"/>
      <c r="O501" s="34"/>
      <c r="P501" s="34"/>
      <c r="Q501" s="34"/>
      <c r="R501" s="34"/>
      <c r="S501" s="34"/>
      <c r="T501" s="34"/>
      <c r="U501" s="34"/>
      <c r="V501" s="34"/>
      <c r="W501" s="34"/>
      <c r="X501" s="34"/>
      <c r="Y501" s="34"/>
      <c r="Z501" s="34"/>
      <c r="AA501" s="34"/>
      <c r="AB501" s="34"/>
    </row>
    <row r="502" spans="1:28" ht="15.75" customHeight="1" x14ac:dyDescent="0.2">
      <c r="A502" s="34"/>
      <c r="B502" s="39"/>
      <c r="C502" s="39"/>
      <c r="D502" s="19"/>
      <c r="E502" s="41"/>
      <c r="F502" s="34"/>
      <c r="G502" s="34"/>
      <c r="H502" s="39"/>
      <c r="I502" s="34"/>
      <c r="J502" s="34"/>
      <c r="K502" s="34"/>
      <c r="L502" s="34"/>
      <c r="M502" s="34"/>
      <c r="N502" s="34"/>
      <c r="O502" s="34"/>
      <c r="P502" s="34"/>
      <c r="Q502" s="34"/>
      <c r="R502" s="34"/>
      <c r="S502" s="34"/>
      <c r="T502" s="34"/>
      <c r="U502" s="34"/>
      <c r="V502" s="34"/>
      <c r="W502" s="34"/>
      <c r="X502" s="34"/>
      <c r="Y502" s="34"/>
      <c r="Z502" s="34"/>
      <c r="AA502" s="34"/>
      <c r="AB502" s="34"/>
    </row>
    <row r="503" spans="1:28" ht="15.75" customHeight="1" x14ac:dyDescent="0.2">
      <c r="A503" s="34"/>
      <c r="B503" s="39"/>
      <c r="C503" s="39"/>
      <c r="D503" s="19"/>
      <c r="E503" s="41"/>
      <c r="F503" s="34"/>
      <c r="G503" s="34"/>
      <c r="H503" s="39"/>
      <c r="I503" s="34"/>
      <c r="J503" s="34"/>
      <c r="K503" s="34"/>
      <c r="L503" s="34"/>
      <c r="M503" s="34"/>
      <c r="N503" s="34"/>
      <c r="O503" s="34"/>
      <c r="P503" s="34"/>
      <c r="Q503" s="34"/>
      <c r="R503" s="34"/>
      <c r="S503" s="34"/>
      <c r="T503" s="34"/>
      <c r="U503" s="34"/>
      <c r="V503" s="34"/>
      <c r="W503" s="34"/>
      <c r="X503" s="34"/>
      <c r="Y503" s="34"/>
      <c r="Z503" s="34"/>
      <c r="AA503" s="34"/>
      <c r="AB503" s="34"/>
    </row>
    <row r="504" spans="1:28" ht="15.75" customHeight="1" x14ac:dyDescent="0.2">
      <c r="A504" s="34"/>
      <c r="B504" s="39"/>
      <c r="C504" s="39"/>
      <c r="D504" s="19"/>
      <c r="E504" s="41"/>
      <c r="F504" s="34"/>
      <c r="G504" s="34"/>
      <c r="H504" s="39"/>
      <c r="I504" s="34"/>
      <c r="J504" s="34"/>
      <c r="K504" s="34"/>
      <c r="L504" s="34"/>
      <c r="M504" s="34"/>
      <c r="N504" s="34"/>
      <c r="O504" s="34"/>
      <c r="P504" s="34"/>
      <c r="Q504" s="34"/>
      <c r="R504" s="34"/>
      <c r="S504" s="34"/>
      <c r="T504" s="34"/>
      <c r="U504" s="34"/>
      <c r="V504" s="34"/>
      <c r="W504" s="34"/>
      <c r="X504" s="34"/>
      <c r="Y504" s="34"/>
      <c r="Z504" s="34"/>
      <c r="AA504" s="34"/>
      <c r="AB504" s="34"/>
    </row>
    <row r="505" spans="1:28" ht="15.75" customHeight="1" x14ac:dyDescent="0.2">
      <c r="A505" s="34"/>
      <c r="B505" s="39"/>
      <c r="C505" s="39"/>
      <c r="D505" s="19"/>
      <c r="E505" s="41"/>
      <c r="F505" s="34"/>
      <c r="G505" s="34"/>
      <c r="H505" s="39"/>
      <c r="I505" s="34"/>
      <c r="J505" s="34"/>
      <c r="K505" s="34"/>
      <c r="L505" s="34"/>
      <c r="M505" s="34"/>
      <c r="N505" s="34"/>
      <c r="O505" s="34"/>
      <c r="P505" s="34"/>
      <c r="Q505" s="34"/>
      <c r="R505" s="34"/>
      <c r="S505" s="34"/>
      <c r="T505" s="34"/>
      <c r="U505" s="34"/>
      <c r="V505" s="34"/>
      <c r="W505" s="34"/>
      <c r="X505" s="34"/>
      <c r="Y505" s="34"/>
      <c r="Z505" s="34"/>
      <c r="AA505" s="34"/>
      <c r="AB505" s="34"/>
    </row>
    <row r="506" spans="1:28" ht="15.75" customHeight="1" x14ac:dyDescent="0.2">
      <c r="A506" s="34"/>
      <c r="B506" s="39"/>
      <c r="C506" s="39"/>
      <c r="D506" s="19"/>
      <c r="E506" s="41"/>
      <c r="F506" s="34"/>
      <c r="G506" s="34"/>
      <c r="H506" s="39"/>
      <c r="I506" s="34"/>
      <c r="J506" s="34"/>
      <c r="K506" s="34"/>
      <c r="L506" s="34"/>
      <c r="M506" s="34"/>
      <c r="N506" s="34"/>
      <c r="O506" s="34"/>
      <c r="P506" s="34"/>
      <c r="Q506" s="34"/>
      <c r="R506" s="34"/>
      <c r="S506" s="34"/>
      <c r="T506" s="34"/>
      <c r="U506" s="34"/>
      <c r="V506" s="34"/>
      <c r="W506" s="34"/>
      <c r="X506" s="34"/>
      <c r="Y506" s="34"/>
      <c r="Z506" s="34"/>
      <c r="AA506" s="34"/>
      <c r="AB506" s="34"/>
    </row>
    <row r="507" spans="1:28" ht="15.75" customHeight="1" x14ac:dyDescent="0.2">
      <c r="A507" s="34"/>
      <c r="B507" s="39"/>
      <c r="C507" s="39"/>
      <c r="D507" s="19"/>
      <c r="E507" s="41"/>
      <c r="F507" s="34"/>
      <c r="G507" s="34"/>
      <c r="H507" s="39"/>
      <c r="I507" s="34"/>
      <c r="J507" s="34"/>
      <c r="K507" s="34"/>
      <c r="L507" s="34"/>
      <c r="M507" s="34"/>
      <c r="N507" s="34"/>
      <c r="O507" s="34"/>
      <c r="P507" s="34"/>
      <c r="Q507" s="34"/>
      <c r="R507" s="34"/>
      <c r="S507" s="34"/>
      <c r="T507" s="34"/>
      <c r="U507" s="34"/>
      <c r="V507" s="34"/>
      <c r="W507" s="34"/>
      <c r="X507" s="34"/>
      <c r="Y507" s="34"/>
      <c r="Z507" s="34"/>
      <c r="AA507" s="34"/>
      <c r="AB507" s="34"/>
    </row>
    <row r="508" spans="1:28" ht="15.75" customHeight="1" x14ac:dyDescent="0.2">
      <c r="A508" s="34"/>
      <c r="B508" s="39"/>
      <c r="C508" s="39"/>
      <c r="D508" s="19"/>
      <c r="E508" s="41"/>
      <c r="F508" s="34"/>
      <c r="G508" s="34"/>
      <c r="H508" s="39"/>
      <c r="I508" s="34"/>
      <c r="J508" s="34"/>
      <c r="K508" s="34"/>
      <c r="L508" s="34"/>
      <c r="M508" s="34"/>
      <c r="N508" s="34"/>
      <c r="O508" s="34"/>
      <c r="P508" s="34"/>
      <c r="Q508" s="34"/>
      <c r="R508" s="34"/>
      <c r="S508" s="34"/>
      <c r="T508" s="34"/>
      <c r="U508" s="34"/>
      <c r="V508" s="34"/>
      <c r="W508" s="34"/>
      <c r="X508" s="34"/>
      <c r="Y508" s="34"/>
      <c r="Z508" s="34"/>
      <c r="AA508" s="34"/>
      <c r="AB508" s="34"/>
    </row>
    <row r="509" spans="1:28" ht="15.75" customHeight="1" x14ac:dyDescent="0.2">
      <c r="A509" s="34"/>
      <c r="B509" s="39"/>
      <c r="C509" s="39"/>
      <c r="D509" s="19"/>
      <c r="E509" s="41"/>
      <c r="F509" s="34"/>
      <c r="G509" s="34"/>
      <c r="H509" s="39"/>
      <c r="I509" s="34"/>
      <c r="J509" s="34"/>
      <c r="K509" s="34"/>
      <c r="L509" s="34"/>
      <c r="M509" s="34"/>
      <c r="N509" s="34"/>
      <c r="O509" s="34"/>
      <c r="P509" s="34"/>
      <c r="Q509" s="34"/>
      <c r="R509" s="34"/>
      <c r="S509" s="34"/>
      <c r="T509" s="34"/>
      <c r="U509" s="34"/>
      <c r="V509" s="34"/>
      <c r="W509" s="34"/>
      <c r="X509" s="34"/>
      <c r="Y509" s="34"/>
      <c r="Z509" s="34"/>
      <c r="AA509" s="34"/>
      <c r="AB509" s="34"/>
    </row>
    <row r="510" spans="1:28" ht="15.75" customHeight="1" x14ac:dyDescent="0.2">
      <c r="A510" s="34"/>
      <c r="B510" s="39"/>
      <c r="C510" s="39"/>
      <c r="D510" s="19"/>
      <c r="E510" s="41"/>
      <c r="F510" s="34"/>
      <c r="G510" s="34"/>
      <c r="H510" s="39"/>
      <c r="I510" s="34"/>
      <c r="J510" s="34"/>
      <c r="K510" s="34"/>
      <c r="L510" s="34"/>
      <c r="M510" s="34"/>
      <c r="N510" s="34"/>
      <c r="O510" s="34"/>
      <c r="P510" s="34"/>
      <c r="Q510" s="34"/>
      <c r="R510" s="34"/>
      <c r="S510" s="34"/>
      <c r="T510" s="34"/>
      <c r="U510" s="34"/>
      <c r="V510" s="34"/>
      <c r="W510" s="34"/>
      <c r="X510" s="34"/>
      <c r="Y510" s="34"/>
      <c r="Z510" s="34"/>
      <c r="AA510" s="34"/>
      <c r="AB510" s="34"/>
    </row>
    <row r="511" spans="1:28" ht="15.75" customHeight="1" x14ac:dyDescent="0.2">
      <c r="A511" s="34"/>
      <c r="B511" s="39"/>
      <c r="C511" s="39"/>
      <c r="D511" s="19"/>
      <c r="E511" s="41"/>
      <c r="F511" s="34"/>
      <c r="G511" s="34"/>
      <c r="H511" s="39"/>
      <c r="I511" s="34"/>
      <c r="J511" s="34"/>
      <c r="K511" s="34"/>
      <c r="L511" s="34"/>
      <c r="M511" s="34"/>
      <c r="N511" s="34"/>
      <c r="O511" s="34"/>
      <c r="P511" s="34"/>
      <c r="Q511" s="34"/>
      <c r="R511" s="34"/>
      <c r="S511" s="34"/>
      <c r="T511" s="34"/>
      <c r="U511" s="34"/>
      <c r="V511" s="34"/>
      <c r="W511" s="34"/>
      <c r="X511" s="34"/>
      <c r="Y511" s="34"/>
      <c r="Z511" s="34"/>
      <c r="AA511" s="34"/>
      <c r="AB511" s="34"/>
    </row>
    <row r="512" spans="1:28" ht="15.75" customHeight="1" x14ac:dyDescent="0.2">
      <c r="A512" s="34"/>
      <c r="B512" s="39"/>
      <c r="C512" s="39"/>
      <c r="D512" s="19"/>
      <c r="E512" s="41"/>
      <c r="F512" s="34"/>
      <c r="G512" s="34"/>
      <c r="H512" s="39"/>
      <c r="I512" s="34"/>
      <c r="J512" s="34"/>
      <c r="K512" s="34"/>
      <c r="L512" s="34"/>
      <c r="M512" s="34"/>
      <c r="N512" s="34"/>
      <c r="O512" s="34"/>
      <c r="P512" s="34"/>
      <c r="Q512" s="34"/>
      <c r="R512" s="34"/>
      <c r="S512" s="34"/>
      <c r="T512" s="34"/>
      <c r="U512" s="34"/>
      <c r="V512" s="34"/>
      <c r="W512" s="34"/>
      <c r="X512" s="34"/>
      <c r="Y512" s="34"/>
      <c r="Z512" s="34"/>
      <c r="AA512" s="34"/>
      <c r="AB512" s="34"/>
    </row>
    <row r="513" spans="1:28" ht="15.75" customHeight="1" x14ac:dyDescent="0.2">
      <c r="A513" s="34"/>
      <c r="B513" s="39"/>
      <c r="C513" s="39"/>
      <c r="D513" s="19"/>
      <c r="E513" s="41"/>
      <c r="F513" s="34"/>
      <c r="G513" s="34"/>
      <c r="H513" s="39"/>
      <c r="I513" s="34"/>
      <c r="J513" s="34"/>
      <c r="K513" s="34"/>
      <c r="L513" s="34"/>
      <c r="M513" s="34"/>
      <c r="N513" s="34"/>
      <c r="O513" s="34"/>
      <c r="P513" s="34"/>
      <c r="Q513" s="34"/>
      <c r="R513" s="34"/>
      <c r="S513" s="34"/>
      <c r="T513" s="34"/>
      <c r="U513" s="34"/>
      <c r="V513" s="34"/>
      <c r="W513" s="34"/>
      <c r="X513" s="34"/>
      <c r="Y513" s="34"/>
      <c r="Z513" s="34"/>
      <c r="AA513" s="34"/>
      <c r="AB513" s="34"/>
    </row>
    <row r="514" spans="1:28" ht="15.75" customHeight="1" x14ac:dyDescent="0.2">
      <c r="A514" s="34"/>
      <c r="B514" s="39"/>
      <c r="C514" s="39"/>
      <c r="D514" s="19"/>
      <c r="E514" s="41"/>
      <c r="F514" s="34"/>
      <c r="G514" s="34"/>
      <c r="H514" s="39"/>
      <c r="I514" s="34"/>
      <c r="J514" s="34"/>
      <c r="K514" s="34"/>
      <c r="L514" s="34"/>
      <c r="M514" s="34"/>
      <c r="N514" s="34"/>
      <c r="O514" s="34"/>
      <c r="P514" s="34"/>
      <c r="Q514" s="34"/>
      <c r="R514" s="34"/>
      <c r="S514" s="34"/>
      <c r="T514" s="34"/>
      <c r="U514" s="34"/>
      <c r="V514" s="34"/>
      <c r="W514" s="34"/>
      <c r="X514" s="34"/>
      <c r="Y514" s="34"/>
      <c r="Z514" s="34"/>
      <c r="AA514" s="34"/>
      <c r="AB514" s="34"/>
    </row>
    <row r="515" spans="1:28" ht="15.75" customHeight="1" x14ac:dyDescent="0.2">
      <c r="A515" s="34"/>
      <c r="B515" s="39"/>
      <c r="C515" s="39"/>
      <c r="D515" s="19"/>
      <c r="E515" s="41"/>
      <c r="F515" s="34"/>
      <c r="G515" s="34"/>
      <c r="H515" s="39"/>
      <c r="I515" s="34"/>
      <c r="J515" s="34"/>
      <c r="K515" s="34"/>
      <c r="L515" s="34"/>
      <c r="M515" s="34"/>
      <c r="N515" s="34"/>
      <c r="O515" s="34"/>
      <c r="P515" s="34"/>
      <c r="Q515" s="34"/>
      <c r="R515" s="34"/>
      <c r="S515" s="34"/>
      <c r="T515" s="34"/>
      <c r="U515" s="34"/>
      <c r="V515" s="34"/>
      <c r="W515" s="34"/>
      <c r="X515" s="34"/>
      <c r="Y515" s="34"/>
      <c r="Z515" s="34"/>
      <c r="AA515" s="34"/>
      <c r="AB515" s="34"/>
    </row>
    <row r="516" spans="1:28" ht="15.75" customHeight="1" x14ac:dyDescent="0.2">
      <c r="A516" s="34"/>
      <c r="B516" s="39"/>
      <c r="C516" s="39"/>
      <c r="D516" s="19"/>
      <c r="E516" s="41"/>
      <c r="F516" s="34"/>
      <c r="G516" s="34"/>
      <c r="H516" s="39"/>
      <c r="I516" s="34"/>
      <c r="J516" s="34"/>
      <c r="K516" s="34"/>
      <c r="L516" s="34"/>
      <c r="M516" s="34"/>
      <c r="N516" s="34"/>
      <c r="O516" s="34"/>
      <c r="P516" s="34"/>
      <c r="Q516" s="34"/>
      <c r="R516" s="34"/>
      <c r="S516" s="34"/>
      <c r="T516" s="34"/>
      <c r="U516" s="34"/>
      <c r="V516" s="34"/>
      <c r="W516" s="34"/>
      <c r="X516" s="34"/>
      <c r="Y516" s="34"/>
      <c r="Z516" s="34"/>
      <c r="AA516" s="34"/>
      <c r="AB516" s="34"/>
    </row>
    <row r="517" spans="1:28" ht="15.75" customHeight="1" x14ac:dyDescent="0.2">
      <c r="A517" s="34"/>
      <c r="B517" s="39"/>
      <c r="C517" s="39"/>
      <c r="D517" s="19"/>
      <c r="E517" s="41"/>
      <c r="F517" s="34"/>
      <c r="G517" s="34"/>
      <c r="H517" s="39"/>
      <c r="I517" s="34"/>
      <c r="J517" s="34"/>
      <c r="K517" s="34"/>
      <c r="L517" s="34"/>
      <c r="M517" s="34"/>
      <c r="N517" s="34"/>
      <c r="O517" s="34"/>
      <c r="P517" s="34"/>
      <c r="Q517" s="34"/>
      <c r="R517" s="34"/>
      <c r="S517" s="34"/>
      <c r="T517" s="34"/>
      <c r="U517" s="34"/>
      <c r="V517" s="34"/>
      <c r="W517" s="34"/>
      <c r="X517" s="34"/>
      <c r="Y517" s="34"/>
      <c r="Z517" s="34"/>
      <c r="AA517" s="34"/>
      <c r="AB517" s="34"/>
    </row>
    <row r="518" spans="1:28" ht="15.75" customHeight="1" x14ac:dyDescent="0.2">
      <c r="A518" s="34"/>
      <c r="B518" s="39"/>
      <c r="C518" s="39"/>
      <c r="D518" s="19"/>
      <c r="E518" s="41"/>
      <c r="F518" s="34"/>
      <c r="G518" s="34"/>
      <c r="H518" s="39"/>
      <c r="I518" s="34"/>
      <c r="J518" s="34"/>
      <c r="K518" s="34"/>
      <c r="L518" s="34"/>
      <c r="M518" s="34"/>
      <c r="N518" s="34"/>
      <c r="O518" s="34"/>
      <c r="P518" s="34"/>
      <c r="Q518" s="34"/>
      <c r="R518" s="34"/>
      <c r="S518" s="34"/>
      <c r="T518" s="34"/>
      <c r="U518" s="34"/>
      <c r="V518" s="34"/>
      <c r="W518" s="34"/>
      <c r="X518" s="34"/>
      <c r="Y518" s="34"/>
      <c r="Z518" s="34"/>
      <c r="AA518" s="34"/>
      <c r="AB518" s="34"/>
    </row>
    <row r="519" spans="1:28" ht="15.75" customHeight="1" x14ac:dyDescent="0.2">
      <c r="A519" s="34"/>
      <c r="B519" s="39"/>
      <c r="C519" s="39"/>
      <c r="D519" s="19"/>
      <c r="E519" s="41"/>
      <c r="F519" s="34"/>
      <c r="G519" s="34"/>
      <c r="H519" s="39"/>
      <c r="I519" s="34"/>
      <c r="J519" s="34"/>
      <c r="K519" s="34"/>
      <c r="L519" s="34"/>
      <c r="M519" s="34"/>
      <c r="N519" s="34"/>
      <c r="O519" s="34"/>
      <c r="P519" s="34"/>
      <c r="Q519" s="34"/>
      <c r="R519" s="34"/>
      <c r="S519" s="34"/>
      <c r="T519" s="34"/>
      <c r="U519" s="34"/>
      <c r="V519" s="34"/>
      <c r="W519" s="34"/>
      <c r="X519" s="34"/>
      <c r="Y519" s="34"/>
      <c r="Z519" s="34"/>
      <c r="AA519" s="34"/>
      <c r="AB519" s="34"/>
    </row>
    <row r="520" spans="1:28" ht="15.75" customHeight="1" x14ac:dyDescent="0.2">
      <c r="A520" s="34"/>
      <c r="B520" s="39"/>
      <c r="C520" s="39"/>
      <c r="D520" s="19"/>
      <c r="E520" s="41"/>
      <c r="F520" s="34"/>
      <c r="G520" s="34"/>
      <c r="H520" s="39"/>
      <c r="I520" s="34"/>
      <c r="J520" s="34"/>
      <c r="K520" s="34"/>
      <c r="L520" s="34"/>
      <c r="M520" s="34"/>
      <c r="N520" s="34"/>
      <c r="O520" s="34"/>
      <c r="P520" s="34"/>
      <c r="Q520" s="34"/>
      <c r="R520" s="34"/>
      <c r="S520" s="34"/>
      <c r="T520" s="34"/>
      <c r="U520" s="34"/>
      <c r="V520" s="34"/>
      <c r="W520" s="34"/>
      <c r="X520" s="34"/>
      <c r="Y520" s="34"/>
      <c r="Z520" s="34"/>
      <c r="AA520" s="34"/>
      <c r="AB520" s="34"/>
    </row>
    <row r="521" spans="1:28" ht="15.75" customHeight="1" x14ac:dyDescent="0.2">
      <c r="A521" s="34"/>
      <c r="B521" s="39"/>
      <c r="C521" s="39"/>
      <c r="D521" s="19"/>
      <c r="E521" s="41"/>
      <c r="F521" s="34"/>
      <c r="G521" s="34"/>
      <c r="H521" s="39"/>
      <c r="I521" s="34"/>
      <c r="J521" s="34"/>
      <c r="K521" s="34"/>
      <c r="L521" s="34"/>
      <c r="M521" s="34"/>
      <c r="N521" s="34"/>
      <c r="O521" s="34"/>
      <c r="P521" s="34"/>
      <c r="Q521" s="34"/>
      <c r="R521" s="34"/>
      <c r="S521" s="34"/>
      <c r="T521" s="34"/>
      <c r="U521" s="34"/>
      <c r="V521" s="34"/>
      <c r="W521" s="34"/>
      <c r="X521" s="34"/>
      <c r="Y521" s="34"/>
      <c r="Z521" s="34"/>
      <c r="AA521" s="34"/>
      <c r="AB521" s="34"/>
    </row>
    <row r="522" spans="1:28" ht="15.75" customHeight="1" x14ac:dyDescent="0.2">
      <c r="A522" s="34"/>
      <c r="B522" s="39"/>
      <c r="C522" s="39"/>
      <c r="D522" s="19"/>
      <c r="E522" s="41"/>
      <c r="F522" s="34"/>
      <c r="G522" s="34"/>
      <c r="H522" s="39"/>
      <c r="I522" s="34"/>
      <c r="J522" s="34"/>
      <c r="K522" s="34"/>
      <c r="L522" s="34"/>
      <c r="M522" s="34"/>
      <c r="N522" s="34"/>
      <c r="O522" s="34"/>
      <c r="P522" s="34"/>
      <c r="Q522" s="34"/>
      <c r="R522" s="34"/>
      <c r="S522" s="34"/>
      <c r="T522" s="34"/>
      <c r="U522" s="34"/>
      <c r="V522" s="34"/>
      <c r="W522" s="34"/>
      <c r="X522" s="34"/>
      <c r="Y522" s="34"/>
      <c r="Z522" s="34"/>
      <c r="AA522" s="34"/>
      <c r="AB522" s="34"/>
    </row>
    <row r="523" spans="1:28" ht="15.75" customHeight="1" x14ac:dyDescent="0.2">
      <c r="A523" s="34"/>
      <c r="B523" s="39"/>
      <c r="C523" s="39"/>
      <c r="D523" s="19"/>
      <c r="E523" s="41"/>
      <c r="F523" s="34"/>
      <c r="G523" s="34"/>
      <c r="H523" s="39"/>
      <c r="I523" s="34"/>
      <c r="J523" s="34"/>
      <c r="K523" s="34"/>
      <c r="L523" s="34"/>
      <c r="M523" s="34"/>
      <c r="N523" s="34"/>
      <c r="O523" s="34"/>
      <c r="P523" s="34"/>
      <c r="Q523" s="34"/>
      <c r="R523" s="34"/>
      <c r="S523" s="34"/>
      <c r="T523" s="34"/>
      <c r="U523" s="34"/>
      <c r="V523" s="34"/>
      <c r="W523" s="34"/>
      <c r="X523" s="34"/>
      <c r="Y523" s="34"/>
      <c r="Z523" s="34"/>
      <c r="AA523" s="34"/>
      <c r="AB523" s="34"/>
    </row>
    <row r="524" spans="1:28" ht="15.75" customHeight="1" x14ac:dyDescent="0.2">
      <c r="A524" s="34"/>
      <c r="B524" s="39"/>
      <c r="C524" s="39"/>
      <c r="D524" s="19"/>
      <c r="E524" s="41"/>
      <c r="F524" s="34"/>
      <c r="G524" s="34"/>
      <c r="H524" s="39"/>
      <c r="I524" s="34"/>
      <c r="J524" s="34"/>
      <c r="K524" s="34"/>
      <c r="L524" s="34"/>
      <c r="M524" s="34"/>
      <c r="N524" s="34"/>
      <c r="O524" s="34"/>
      <c r="P524" s="34"/>
      <c r="Q524" s="34"/>
      <c r="R524" s="34"/>
      <c r="S524" s="34"/>
      <c r="T524" s="34"/>
      <c r="U524" s="34"/>
      <c r="V524" s="34"/>
      <c r="W524" s="34"/>
      <c r="X524" s="34"/>
      <c r="Y524" s="34"/>
      <c r="Z524" s="34"/>
      <c r="AA524" s="34"/>
      <c r="AB524" s="34"/>
    </row>
    <row r="525" spans="1:28" ht="15.75" customHeight="1" x14ac:dyDescent="0.2">
      <c r="A525" s="34"/>
      <c r="B525" s="39"/>
      <c r="C525" s="39"/>
      <c r="D525" s="19"/>
      <c r="E525" s="41"/>
      <c r="F525" s="34"/>
      <c r="G525" s="34"/>
      <c r="H525" s="39"/>
      <c r="I525" s="34"/>
      <c r="J525" s="34"/>
      <c r="K525" s="34"/>
      <c r="L525" s="34"/>
      <c r="M525" s="34"/>
      <c r="N525" s="34"/>
      <c r="O525" s="34"/>
      <c r="P525" s="34"/>
      <c r="Q525" s="34"/>
      <c r="R525" s="34"/>
      <c r="S525" s="34"/>
      <c r="T525" s="34"/>
      <c r="U525" s="34"/>
      <c r="V525" s="34"/>
      <c r="W525" s="34"/>
      <c r="X525" s="34"/>
      <c r="Y525" s="34"/>
      <c r="Z525" s="34"/>
      <c r="AA525" s="34"/>
      <c r="AB525" s="34"/>
    </row>
    <row r="526" spans="1:28" ht="15.75" customHeight="1" x14ac:dyDescent="0.2">
      <c r="A526" s="34"/>
      <c r="B526" s="39"/>
      <c r="C526" s="39"/>
      <c r="D526" s="19"/>
      <c r="E526" s="41"/>
      <c r="F526" s="34"/>
      <c r="G526" s="34"/>
      <c r="H526" s="39"/>
      <c r="I526" s="34"/>
      <c r="J526" s="34"/>
      <c r="K526" s="34"/>
      <c r="L526" s="34"/>
      <c r="M526" s="34"/>
      <c r="N526" s="34"/>
      <c r="O526" s="34"/>
      <c r="P526" s="34"/>
      <c r="Q526" s="34"/>
      <c r="R526" s="34"/>
      <c r="S526" s="34"/>
      <c r="T526" s="34"/>
      <c r="U526" s="34"/>
      <c r="V526" s="34"/>
      <c r="W526" s="34"/>
      <c r="X526" s="34"/>
      <c r="Y526" s="34"/>
      <c r="Z526" s="34"/>
      <c r="AA526" s="34"/>
      <c r="AB526" s="34"/>
    </row>
    <row r="527" spans="1:28" ht="15.75" customHeight="1" x14ac:dyDescent="0.2">
      <c r="A527" s="34"/>
      <c r="B527" s="39"/>
      <c r="C527" s="39"/>
      <c r="D527" s="19"/>
      <c r="E527" s="41"/>
      <c r="F527" s="34"/>
      <c r="G527" s="34"/>
      <c r="H527" s="39"/>
      <c r="I527" s="34"/>
      <c r="J527" s="34"/>
      <c r="K527" s="34"/>
      <c r="L527" s="34"/>
      <c r="M527" s="34"/>
      <c r="N527" s="34"/>
      <c r="O527" s="34"/>
      <c r="P527" s="34"/>
      <c r="Q527" s="34"/>
      <c r="R527" s="34"/>
      <c r="S527" s="34"/>
      <c r="T527" s="34"/>
      <c r="U527" s="34"/>
      <c r="V527" s="34"/>
      <c r="W527" s="34"/>
      <c r="X527" s="34"/>
      <c r="Y527" s="34"/>
      <c r="Z527" s="34"/>
      <c r="AA527" s="34"/>
      <c r="AB527" s="34"/>
    </row>
    <row r="528" spans="1:28" ht="15.75" customHeight="1" x14ac:dyDescent="0.2">
      <c r="A528" s="34"/>
      <c r="B528" s="39"/>
      <c r="C528" s="39"/>
      <c r="D528" s="19"/>
      <c r="E528" s="41"/>
      <c r="F528" s="34"/>
      <c r="G528" s="34"/>
      <c r="H528" s="39"/>
      <c r="I528" s="34"/>
      <c r="J528" s="34"/>
      <c r="K528" s="34"/>
      <c r="L528" s="34"/>
      <c r="M528" s="34"/>
      <c r="N528" s="34"/>
      <c r="O528" s="34"/>
      <c r="P528" s="34"/>
      <c r="Q528" s="34"/>
      <c r="R528" s="34"/>
      <c r="S528" s="34"/>
      <c r="T528" s="34"/>
      <c r="U528" s="34"/>
      <c r="V528" s="34"/>
      <c r="W528" s="34"/>
      <c r="X528" s="34"/>
      <c r="Y528" s="34"/>
      <c r="Z528" s="34"/>
      <c r="AA528" s="34"/>
      <c r="AB528" s="34"/>
    </row>
    <row r="529" spans="1:28" ht="15.75" customHeight="1" x14ac:dyDescent="0.2">
      <c r="A529" s="34"/>
      <c r="B529" s="39"/>
      <c r="C529" s="39"/>
      <c r="D529" s="19"/>
      <c r="E529" s="41"/>
      <c r="F529" s="34"/>
      <c r="G529" s="34"/>
      <c r="H529" s="39"/>
      <c r="I529" s="34"/>
      <c r="J529" s="34"/>
      <c r="K529" s="34"/>
      <c r="L529" s="34"/>
      <c r="M529" s="34"/>
      <c r="N529" s="34"/>
      <c r="O529" s="34"/>
      <c r="P529" s="34"/>
      <c r="Q529" s="34"/>
      <c r="R529" s="34"/>
      <c r="S529" s="34"/>
      <c r="T529" s="34"/>
      <c r="U529" s="34"/>
      <c r="V529" s="34"/>
      <c r="W529" s="34"/>
      <c r="X529" s="34"/>
      <c r="Y529" s="34"/>
      <c r="Z529" s="34"/>
      <c r="AA529" s="34"/>
      <c r="AB529" s="34"/>
    </row>
    <row r="530" spans="1:28" ht="15.75" customHeight="1" x14ac:dyDescent="0.2">
      <c r="A530" s="34"/>
      <c r="B530" s="39"/>
      <c r="C530" s="39"/>
      <c r="D530" s="19"/>
      <c r="E530" s="41"/>
      <c r="F530" s="34"/>
      <c r="G530" s="34"/>
      <c r="H530" s="39"/>
      <c r="I530" s="34"/>
      <c r="J530" s="34"/>
      <c r="K530" s="34"/>
      <c r="L530" s="34"/>
      <c r="M530" s="34"/>
      <c r="N530" s="34"/>
      <c r="O530" s="34"/>
      <c r="P530" s="34"/>
      <c r="Q530" s="34"/>
      <c r="R530" s="34"/>
      <c r="S530" s="34"/>
      <c r="T530" s="34"/>
      <c r="U530" s="34"/>
      <c r="V530" s="34"/>
      <c r="W530" s="34"/>
      <c r="X530" s="34"/>
      <c r="Y530" s="34"/>
      <c r="Z530" s="34"/>
      <c r="AA530" s="34"/>
      <c r="AB530" s="34"/>
    </row>
    <row r="531" spans="1:28" ht="15.75" customHeight="1" x14ac:dyDescent="0.2">
      <c r="A531" s="34"/>
      <c r="B531" s="39"/>
      <c r="C531" s="39"/>
      <c r="D531" s="19"/>
      <c r="E531" s="41"/>
      <c r="F531" s="34"/>
      <c r="G531" s="34"/>
      <c r="H531" s="39"/>
      <c r="I531" s="34"/>
      <c r="J531" s="34"/>
      <c r="K531" s="34"/>
      <c r="L531" s="34"/>
      <c r="M531" s="34"/>
      <c r="N531" s="34"/>
      <c r="O531" s="34"/>
      <c r="P531" s="34"/>
      <c r="Q531" s="34"/>
      <c r="R531" s="34"/>
      <c r="S531" s="34"/>
      <c r="T531" s="34"/>
      <c r="U531" s="34"/>
      <c r="V531" s="34"/>
      <c r="W531" s="34"/>
      <c r="X531" s="34"/>
      <c r="Y531" s="34"/>
      <c r="Z531" s="34"/>
      <c r="AA531" s="34"/>
      <c r="AB531" s="34"/>
    </row>
    <row r="532" spans="1:28" ht="15.75" customHeight="1" x14ac:dyDescent="0.2">
      <c r="A532" s="34"/>
      <c r="B532" s="39"/>
      <c r="C532" s="39"/>
      <c r="D532" s="19"/>
      <c r="E532" s="41"/>
      <c r="F532" s="34"/>
      <c r="G532" s="34"/>
      <c r="H532" s="39"/>
      <c r="I532" s="34"/>
      <c r="J532" s="34"/>
      <c r="K532" s="34"/>
      <c r="L532" s="34"/>
      <c r="M532" s="34"/>
      <c r="N532" s="34"/>
      <c r="O532" s="34"/>
      <c r="P532" s="34"/>
      <c r="Q532" s="34"/>
      <c r="R532" s="34"/>
      <c r="S532" s="34"/>
      <c r="T532" s="34"/>
      <c r="U532" s="34"/>
      <c r="V532" s="34"/>
      <c r="W532" s="34"/>
      <c r="X532" s="34"/>
      <c r="Y532" s="34"/>
      <c r="Z532" s="34"/>
      <c r="AA532" s="34"/>
      <c r="AB532" s="34"/>
    </row>
    <row r="533" spans="1:28" ht="15.75" customHeight="1" x14ac:dyDescent="0.2">
      <c r="A533" s="34"/>
      <c r="B533" s="39"/>
      <c r="C533" s="39"/>
      <c r="D533" s="19"/>
      <c r="E533" s="41"/>
      <c r="F533" s="34"/>
      <c r="G533" s="34"/>
      <c r="H533" s="39"/>
      <c r="I533" s="34"/>
      <c r="J533" s="34"/>
      <c r="K533" s="34"/>
      <c r="L533" s="34"/>
      <c r="M533" s="34"/>
      <c r="N533" s="34"/>
      <c r="O533" s="34"/>
      <c r="P533" s="34"/>
      <c r="Q533" s="34"/>
      <c r="R533" s="34"/>
      <c r="S533" s="34"/>
      <c r="T533" s="34"/>
      <c r="U533" s="34"/>
      <c r="V533" s="34"/>
      <c r="W533" s="34"/>
      <c r="X533" s="34"/>
      <c r="Y533" s="34"/>
      <c r="Z533" s="34"/>
      <c r="AA533" s="34"/>
      <c r="AB533" s="34"/>
    </row>
    <row r="534" spans="1:28" ht="15.75" customHeight="1" x14ac:dyDescent="0.2">
      <c r="A534" s="34"/>
      <c r="B534" s="39"/>
      <c r="C534" s="39"/>
      <c r="D534" s="19"/>
      <c r="E534" s="41"/>
      <c r="F534" s="34"/>
      <c r="G534" s="34"/>
      <c r="H534" s="39"/>
      <c r="I534" s="34"/>
      <c r="J534" s="34"/>
      <c r="K534" s="34"/>
      <c r="L534" s="34"/>
      <c r="M534" s="34"/>
      <c r="N534" s="34"/>
      <c r="O534" s="34"/>
      <c r="P534" s="34"/>
      <c r="Q534" s="34"/>
      <c r="R534" s="34"/>
      <c r="S534" s="34"/>
      <c r="T534" s="34"/>
      <c r="U534" s="34"/>
      <c r="V534" s="34"/>
      <c r="W534" s="34"/>
      <c r="X534" s="34"/>
      <c r="Y534" s="34"/>
      <c r="Z534" s="34"/>
      <c r="AA534" s="34"/>
      <c r="AB534" s="34"/>
    </row>
    <row r="535" spans="1:28" ht="15.75" customHeight="1" x14ac:dyDescent="0.2">
      <c r="A535" s="34"/>
      <c r="B535" s="39"/>
      <c r="C535" s="39"/>
      <c r="D535" s="19"/>
      <c r="E535" s="41"/>
      <c r="F535" s="34"/>
      <c r="G535" s="34"/>
      <c r="H535" s="39"/>
      <c r="I535" s="34"/>
      <c r="J535" s="34"/>
      <c r="K535" s="34"/>
      <c r="L535" s="34"/>
      <c r="M535" s="34"/>
      <c r="N535" s="34"/>
      <c r="O535" s="34"/>
      <c r="P535" s="34"/>
      <c r="Q535" s="34"/>
      <c r="R535" s="34"/>
      <c r="S535" s="34"/>
      <c r="T535" s="34"/>
      <c r="U535" s="34"/>
      <c r="V535" s="34"/>
      <c r="W535" s="34"/>
      <c r="X535" s="34"/>
      <c r="Y535" s="34"/>
      <c r="Z535" s="34"/>
      <c r="AA535" s="34"/>
      <c r="AB535" s="34"/>
    </row>
    <row r="536" spans="1:28" ht="15.75" customHeight="1" x14ac:dyDescent="0.2">
      <c r="A536" s="34"/>
      <c r="B536" s="39"/>
      <c r="C536" s="39"/>
      <c r="D536" s="19"/>
      <c r="E536" s="41"/>
      <c r="F536" s="34"/>
      <c r="G536" s="34"/>
      <c r="H536" s="39"/>
      <c r="I536" s="34"/>
      <c r="J536" s="34"/>
      <c r="K536" s="34"/>
      <c r="L536" s="34"/>
      <c r="M536" s="34"/>
      <c r="N536" s="34"/>
      <c r="O536" s="34"/>
      <c r="P536" s="34"/>
      <c r="Q536" s="34"/>
      <c r="R536" s="34"/>
      <c r="S536" s="34"/>
      <c r="T536" s="34"/>
      <c r="U536" s="34"/>
      <c r="V536" s="34"/>
      <c r="W536" s="34"/>
      <c r="X536" s="34"/>
      <c r="Y536" s="34"/>
      <c r="Z536" s="34"/>
      <c r="AA536" s="34"/>
      <c r="AB536" s="34"/>
    </row>
    <row r="537" spans="1:28" ht="15.75" customHeight="1" x14ac:dyDescent="0.2">
      <c r="A537" s="34"/>
      <c r="B537" s="39"/>
      <c r="C537" s="39"/>
      <c r="D537" s="19"/>
      <c r="E537" s="41"/>
      <c r="F537" s="34"/>
      <c r="G537" s="34"/>
      <c r="H537" s="39"/>
      <c r="I537" s="34"/>
      <c r="J537" s="34"/>
      <c r="K537" s="34"/>
      <c r="L537" s="34"/>
      <c r="M537" s="34"/>
      <c r="N537" s="34"/>
      <c r="O537" s="34"/>
      <c r="P537" s="34"/>
      <c r="Q537" s="34"/>
      <c r="R537" s="34"/>
      <c r="S537" s="34"/>
      <c r="T537" s="34"/>
      <c r="U537" s="34"/>
      <c r="V537" s="34"/>
      <c r="W537" s="34"/>
      <c r="X537" s="34"/>
      <c r="Y537" s="34"/>
      <c r="Z537" s="34"/>
      <c r="AA537" s="34"/>
      <c r="AB537" s="34"/>
    </row>
    <row r="538" spans="1:28" ht="15.75" customHeight="1" x14ac:dyDescent="0.2">
      <c r="A538" s="34"/>
      <c r="B538" s="39"/>
      <c r="C538" s="39"/>
      <c r="D538" s="19"/>
      <c r="E538" s="41"/>
      <c r="F538" s="34"/>
      <c r="G538" s="34"/>
      <c r="H538" s="39"/>
      <c r="I538" s="34"/>
      <c r="J538" s="34"/>
      <c r="K538" s="34"/>
      <c r="L538" s="34"/>
      <c r="M538" s="34"/>
      <c r="N538" s="34"/>
      <c r="O538" s="34"/>
      <c r="P538" s="34"/>
      <c r="Q538" s="34"/>
      <c r="R538" s="34"/>
      <c r="S538" s="34"/>
      <c r="T538" s="34"/>
      <c r="U538" s="34"/>
      <c r="V538" s="34"/>
      <c r="W538" s="34"/>
      <c r="X538" s="34"/>
      <c r="Y538" s="34"/>
      <c r="Z538" s="34"/>
      <c r="AA538" s="34"/>
      <c r="AB538" s="34"/>
    </row>
    <row r="539" spans="1:28" ht="15.75" customHeight="1" x14ac:dyDescent="0.2">
      <c r="A539" s="34"/>
      <c r="B539" s="39"/>
      <c r="C539" s="39"/>
      <c r="D539" s="19"/>
      <c r="E539" s="41"/>
      <c r="F539" s="34"/>
      <c r="G539" s="34"/>
      <c r="H539" s="39"/>
      <c r="I539" s="34"/>
      <c r="J539" s="34"/>
      <c r="K539" s="34"/>
      <c r="L539" s="34"/>
      <c r="M539" s="34"/>
      <c r="N539" s="34"/>
      <c r="O539" s="34"/>
      <c r="P539" s="34"/>
      <c r="Q539" s="34"/>
      <c r="R539" s="34"/>
      <c r="S539" s="34"/>
      <c r="T539" s="34"/>
      <c r="U539" s="34"/>
      <c r="V539" s="34"/>
      <c r="W539" s="34"/>
      <c r="X539" s="34"/>
      <c r="Y539" s="34"/>
      <c r="Z539" s="34"/>
      <c r="AA539" s="34"/>
      <c r="AB539" s="34"/>
    </row>
    <row r="540" spans="1:28" ht="15.75" customHeight="1" x14ac:dyDescent="0.2">
      <c r="A540" s="34"/>
      <c r="B540" s="39"/>
      <c r="C540" s="39"/>
      <c r="D540" s="19"/>
      <c r="E540" s="41"/>
      <c r="F540" s="34"/>
      <c r="G540" s="34"/>
      <c r="H540" s="39"/>
      <c r="I540" s="34"/>
      <c r="J540" s="34"/>
      <c r="K540" s="34"/>
      <c r="L540" s="34"/>
      <c r="M540" s="34"/>
      <c r="N540" s="34"/>
      <c r="O540" s="34"/>
      <c r="P540" s="34"/>
      <c r="Q540" s="34"/>
      <c r="R540" s="34"/>
      <c r="S540" s="34"/>
      <c r="T540" s="34"/>
      <c r="U540" s="34"/>
      <c r="V540" s="34"/>
      <c r="W540" s="34"/>
      <c r="X540" s="34"/>
      <c r="Y540" s="34"/>
      <c r="Z540" s="34"/>
      <c r="AA540" s="34"/>
      <c r="AB540" s="34"/>
    </row>
    <row r="541" spans="1:28" ht="15.75" customHeight="1" x14ac:dyDescent="0.2">
      <c r="A541" s="34"/>
      <c r="B541" s="39"/>
      <c r="C541" s="39"/>
      <c r="D541" s="19"/>
      <c r="E541" s="41"/>
      <c r="F541" s="34"/>
      <c r="G541" s="34"/>
      <c r="H541" s="39"/>
      <c r="I541" s="34"/>
      <c r="J541" s="34"/>
      <c r="K541" s="34"/>
      <c r="L541" s="34"/>
      <c r="M541" s="34"/>
      <c r="N541" s="34"/>
      <c r="O541" s="34"/>
      <c r="P541" s="34"/>
      <c r="Q541" s="34"/>
      <c r="R541" s="34"/>
      <c r="S541" s="34"/>
      <c r="T541" s="34"/>
      <c r="U541" s="34"/>
      <c r="V541" s="34"/>
      <c r="W541" s="34"/>
      <c r="X541" s="34"/>
      <c r="Y541" s="34"/>
      <c r="Z541" s="34"/>
      <c r="AA541" s="34"/>
      <c r="AB541" s="34"/>
    </row>
    <row r="542" spans="1:28" ht="15.75" customHeight="1" x14ac:dyDescent="0.2">
      <c r="A542" s="34"/>
      <c r="B542" s="39"/>
      <c r="C542" s="39"/>
      <c r="D542" s="19"/>
      <c r="E542" s="41"/>
      <c r="F542" s="34"/>
      <c r="G542" s="34"/>
      <c r="H542" s="39"/>
      <c r="I542" s="34"/>
      <c r="J542" s="34"/>
      <c r="K542" s="34"/>
      <c r="L542" s="34"/>
      <c r="M542" s="34"/>
      <c r="N542" s="34"/>
      <c r="O542" s="34"/>
      <c r="P542" s="34"/>
      <c r="Q542" s="34"/>
      <c r="R542" s="34"/>
      <c r="S542" s="34"/>
      <c r="T542" s="34"/>
      <c r="U542" s="34"/>
      <c r="V542" s="34"/>
      <c r="W542" s="34"/>
      <c r="X542" s="34"/>
      <c r="Y542" s="34"/>
      <c r="Z542" s="34"/>
      <c r="AA542" s="34"/>
      <c r="AB542" s="34"/>
    </row>
    <row r="543" spans="1:28" ht="15.75" customHeight="1" x14ac:dyDescent="0.2">
      <c r="A543" s="34"/>
      <c r="B543" s="39"/>
      <c r="C543" s="39"/>
      <c r="D543" s="19"/>
      <c r="E543" s="41"/>
      <c r="F543" s="34"/>
      <c r="G543" s="34"/>
      <c r="H543" s="39"/>
      <c r="I543" s="34"/>
      <c r="J543" s="34"/>
      <c r="K543" s="34"/>
      <c r="L543" s="34"/>
      <c r="M543" s="34"/>
      <c r="N543" s="34"/>
      <c r="O543" s="34"/>
      <c r="P543" s="34"/>
      <c r="Q543" s="34"/>
      <c r="R543" s="34"/>
      <c r="S543" s="34"/>
      <c r="T543" s="34"/>
      <c r="U543" s="34"/>
      <c r="V543" s="34"/>
      <c r="W543" s="34"/>
      <c r="X543" s="34"/>
      <c r="Y543" s="34"/>
      <c r="Z543" s="34"/>
      <c r="AA543" s="34"/>
      <c r="AB543" s="34"/>
    </row>
    <row r="544" spans="1:28" ht="15.75" customHeight="1" x14ac:dyDescent="0.2">
      <c r="A544" s="34"/>
      <c r="B544" s="39"/>
      <c r="C544" s="39"/>
      <c r="D544" s="19"/>
      <c r="E544" s="41"/>
      <c r="F544" s="34"/>
      <c r="G544" s="34"/>
      <c r="H544" s="39"/>
      <c r="I544" s="34"/>
      <c r="J544" s="34"/>
      <c r="K544" s="34"/>
      <c r="L544" s="34"/>
      <c r="M544" s="34"/>
      <c r="N544" s="34"/>
      <c r="O544" s="34"/>
      <c r="P544" s="34"/>
      <c r="Q544" s="34"/>
      <c r="R544" s="34"/>
      <c r="S544" s="34"/>
      <c r="T544" s="34"/>
      <c r="U544" s="34"/>
      <c r="V544" s="34"/>
      <c r="W544" s="34"/>
      <c r="X544" s="34"/>
      <c r="Y544" s="34"/>
      <c r="Z544" s="34"/>
      <c r="AA544" s="34"/>
      <c r="AB544" s="34"/>
    </row>
    <row r="545" spans="1:28" ht="15.75" customHeight="1" x14ac:dyDescent="0.2">
      <c r="A545" s="34"/>
      <c r="B545" s="39"/>
      <c r="C545" s="39"/>
      <c r="D545" s="19"/>
      <c r="E545" s="41"/>
      <c r="F545" s="34"/>
      <c r="G545" s="34"/>
      <c r="H545" s="39"/>
      <c r="I545" s="34"/>
      <c r="J545" s="34"/>
      <c r="K545" s="34"/>
      <c r="L545" s="34"/>
      <c r="M545" s="34"/>
      <c r="N545" s="34"/>
      <c r="O545" s="34"/>
      <c r="P545" s="34"/>
      <c r="Q545" s="34"/>
      <c r="R545" s="34"/>
      <c r="S545" s="34"/>
      <c r="T545" s="34"/>
      <c r="U545" s="34"/>
      <c r="V545" s="34"/>
      <c r="W545" s="34"/>
      <c r="X545" s="34"/>
      <c r="Y545" s="34"/>
      <c r="Z545" s="34"/>
      <c r="AA545" s="34"/>
      <c r="AB545" s="34"/>
    </row>
    <row r="546" spans="1:28" ht="15.75" customHeight="1" x14ac:dyDescent="0.2">
      <c r="A546" s="34"/>
      <c r="B546" s="39"/>
      <c r="C546" s="39"/>
      <c r="D546" s="19"/>
      <c r="E546" s="41"/>
      <c r="F546" s="34"/>
      <c r="G546" s="34"/>
      <c r="H546" s="39"/>
      <c r="I546" s="34"/>
      <c r="J546" s="34"/>
      <c r="K546" s="34"/>
      <c r="L546" s="34"/>
      <c r="M546" s="34"/>
      <c r="N546" s="34"/>
      <c r="O546" s="34"/>
      <c r="P546" s="34"/>
      <c r="Q546" s="34"/>
      <c r="R546" s="34"/>
      <c r="S546" s="34"/>
      <c r="T546" s="34"/>
      <c r="U546" s="34"/>
      <c r="V546" s="34"/>
      <c r="W546" s="34"/>
      <c r="X546" s="34"/>
      <c r="Y546" s="34"/>
      <c r="Z546" s="34"/>
      <c r="AA546" s="34"/>
      <c r="AB546" s="34"/>
    </row>
    <row r="547" spans="1:28" ht="15.75" customHeight="1" x14ac:dyDescent="0.2">
      <c r="A547" s="34"/>
      <c r="B547" s="39"/>
      <c r="C547" s="39"/>
      <c r="D547" s="19"/>
      <c r="E547" s="41"/>
      <c r="F547" s="34"/>
      <c r="G547" s="34"/>
      <c r="H547" s="39"/>
      <c r="I547" s="34"/>
      <c r="J547" s="34"/>
      <c r="K547" s="34"/>
      <c r="L547" s="34"/>
      <c r="M547" s="34"/>
      <c r="N547" s="34"/>
      <c r="O547" s="34"/>
      <c r="P547" s="34"/>
      <c r="Q547" s="34"/>
      <c r="R547" s="34"/>
      <c r="S547" s="34"/>
      <c r="T547" s="34"/>
      <c r="U547" s="34"/>
      <c r="V547" s="34"/>
      <c r="W547" s="34"/>
      <c r="X547" s="34"/>
      <c r="Y547" s="34"/>
      <c r="Z547" s="34"/>
      <c r="AA547" s="34"/>
      <c r="AB547" s="34"/>
    </row>
    <row r="548" spans="1:28" ht="15.75" customHeight="1" x14ac:dyDescent="0.2">
      <c r="A548" s="34"/>
      <c r="B548" s="39"/>
      <c r="C548" s="39"/>
      <c r="D548" s="19"/>
      <c r="E548" s="41"/>
      <c r="F548" s="34"/>
      <c r="G548" s="34"/>
      <c r="H548" s="39"/>
      <c r="I548" s="34"/>
      <c r="J548" s="34"/>
      <c r="K548" s="34"/>
      <c r="L548" s="34"/>
      <c r="M548" s="34"/>
      <c r="N548" s="34"/>
      <c r="O548" s="34"/>
      <c r="P548" s="34"/>
      <c r="Q548" s="34"/>
      <c r="R548" s="34"/>
      <c r="S548" s="34"/>
      <c r="T548" s="34"/>
      <c r="U548" s="34"/>
      <c r="V548" s="34"/>
      <c r="W548" s="34"/>
      <c r="X548" s="34"/>
      <c r="Y548" s="34"/>
      <c r="Z548" s="34"/>
      <c r="AA548" s="34"/>
      <c r="AB548" s="34"/>
    </row>
    <row r="549" spans="1:28" ht="15.75" customHeight="1" x14ac:dyDescent="0.2">
      <c r="A549" s="34"/>
      <c r="B549" s="39"/>
      <c r="C549" s="39"/>
      <c r="D549" s="19"/>
      <c r="E549" s="41"/>
      <c r="F549" s="34"/>
      <c r="G549" s="34"/>
      <c r="H549" s="39"/>
      <c r="I549" s="34"/>
      <c r="J549" s="34"/>
      <c r="K549" s="34"/>
      <c r="L549" s="34"/>
      <c r="M549" s="34"/>
      <c r="N549" s="34"/>
      <c r="O549" s="34"/>
      <c r="P549" s="34"/>
      <c r="Q549" s="34"/>
      <c r="R549" s="34"/>
      <c r="S549" s="34"/>
      <c r="T549" s="34"/>
      <c r="U549" s="34"/>
      <c r="V549" s="34"/>
      <c r="W549" s="34"/>
      <c r="X549" s="34"/>
      <c r="Y549" s="34"/>
      <c r="Z549" s="34"/>
      <c r="AA549" s="34"/>
      <c r="AB549" s="34"/>
    </row>
    <row r="550" spans="1:28" ht="15.75" customHeight="1" x14ac:dyDescent="0.2">
      <c r="A550" s="34"/>
      <c r="B550" s="39"/>
      <c r="C550" s="39"/>
      <c r="D550" s="19"/>
      <c r="E550" s="41"/>
      <c r="F550" s="34"/>
      <c r="G550" s="34"/>
      <c r="H550" s="39"/>
      <c r="I550" s="34"/>
      <c r="J550" s="34"/>
      <c r="K550" s="34"/>
      <c r="L550" s="34"/>
      <c r="M550" s="34"/>
      <c r="N550" s="34"/>
      <c r="O550" s="34"/>
      <c r="P550" s="34"/>
      <c r="Q550" s="34"/>
      <c r="R550" s="34"/>
      <c r="S550" s="34"/>
      <c r="T550" s="34"/>
      <c r="U550" s="34"/>
      <c r="V550" s="34"/>
      <c r="W550" s="34"/>
      <c r="X550" s="34"/>
      <c r="Y550" s="34"/>
      <c r="Z550" s="34"/>
      <c r="AA550" s="34"/>
      <c r="AB550" s="34"/>
    </row>
    <row r="551" spans="1:28" ht="15.75" customHeight="1" x14ac:dyDescent="0.2">
      <c r="A551" s="34"/>
      <c r="B551" s="39"/>
      <c r="C551" s="39"/>
      <c r="D551" s="19"/>
      <c r="E551" s="41"/>
      <c r="F551" s="34"/>
      <c r="G551" s="34"/>
      <c r="H551" s="39"/>
      <c r="I551" s="34"/>
      <c r="J551" s="34"/>
      <c r="K551" s="34"/>
      <c r="L551" s="34"/>
      <c r="M551" s="34"/>
      <c r="N551" s="34"/>
      <c r="O551" s="34"/>
      <c r="P551" s="34"/>
      <c r="Q551" s="34"/>
      <c r="R551" s="34"/>
      <c r="S551" s="34"/>
      <c r="T551" s="34"/>
      <c r="U551" s="34"/>
      <c r="V551" s="34"/>
      <c r="W551" s="34"/>
      <c r="X551" s="34"/>
      <c r="Y551" s="34"/>
      <c r="Z551" s="34"/>
      <c r="AA551" s="34"/>
      <c r="AB551" s="34"/>
    </row>
    <row r="552" spans="1:28" ht="15.75" customHeight="1" x14ac:dyDescent="0.2">
      <c r="A552" s="34"/>
      <c r="B552" s="39"/>
      <c r="C552" s="39"/>
      <c r="D552" s="19"/>
      <c r="E552" s="41"/>
      <c r="F552" s="34"/>
      <c r="G552" s="34"/>
      <c r="H552" s="39"/>
      <c r="I552" s="34"/>
      <c r="J552" s="34"/>
      <c r="K552" s="34"/>
      <c r="L552" s="34"/>
      <c r="M552" s="34"/>
      <c r="N552" s="34"/>
      <c r="O552" s="34"/>
      <c r="P552" s="34"/>
      <c r="Q552" s="34"/>
      <c r="R552" s="34"/>
      <c r="S552" s="34"/>
      <c r="T552" s="34"/>
      <c r="U552" s="34"/>
      <c r="V552" s="34"/>
      <c r="W552" s="34"/>
      <c r="X552" s="34"/>
      <c r="Y552" s="34"/>
      <c r="Z552" s="34"/>
      <c r="AA552" s="34"/>
      <c r="AB552" s="34"/>
    </row>
    <row r="553" spans="1:28" ht="15.75" customHeight="1" x14ac:dyDescent="0.2">
      <c r="A553" s="34"/>
      <c r="B553" s="39"/>
      <c r="C553" s="39"/>
      <c r="D553" s="19"/>
      <c r="E553" s="41"/>
      <c r="F553" s="34"/>
      <c r="G553" s="34"/>
      <c r="H553" s="39"/>
      <c r="I553" s="34"/>
      <c r="J553" s="34"/>
      <c r="K553" s="34"/>
      <c r="L553" s="34"/>
      <c r="M553" s="34"/>
      <c r="N553" s="34"/>
      <c r="O553" s="34"/>
      <c r="P553" s="34"/>
      <c r="Q553" s="34"/>
      <c r="R553" s="34"/>
      <c r="S553" s="34"/>
      <c r="T553" s="34"/>
      <c r="U553" s="34"/>
      <c r="V553" s="34"/>
      <c r="W553" s="34"/>
      <c r="X553" s="34"/>
      <c r="Y553" s="34"/>
      <c r="Z553" s="34"/>
      <c r="AA553" s="34"/>
      <c r="AB553" s="34"/>
    </row>
    <row r="554" spans="1:28" ht="15.75" customHeight="1" x14ac:dyDescent="0.2">
      <c r="A554" s="34"/>
      <c r="B554" s="39"/>
      <c r="C554" s="39"/>
      <c r="D554" s="19"/>
      <c r="E554" s="41"/>
      <c r="F554" s="34"/>
      <c r="G554" s="34"/>
      <c r="H554" s="39"/>
      <c r="I554" s="34"/>
      <c r="J554" s="34"/>
      <c r="K554" s="34"/>
      <c r="L554" s="34"/>
      <c r="M554" s="34"/>
      <c r="N554" s="34"/>
      <c r="O554" s="34"/>
      <c r="P554" s="34"/>
      <c r="Q554" s="34"/>
      <c r="R554" s="34"/>
      <c r="S554" s="34"/>
      <c r="T554" s="34"/>
      <c r="U554" s="34"/>
      <c r="V554" s="34"/>
      <c r="W554" s="34"/>
      <c r="X554" s="34"/>
      <c r="Y554" s="34"/>
      <c r="Z554" s="34"/>
      <c r="AA554" s="34"/>
      <c r="AB554" s="34"/>
    </row>
    <row r="555" spans="1:28" ht="15.75" customHeight="1" x14ac:dyDescent="0.2">
      <c r="A555" s="34"/>
      <c r="B555" s="39"/>
      <c r="C555" s="39"/>
      <c r="D555" s="19"/>
      <c r="E555" s="41"/>
      <c r="F555" s="34"/>
      <c r="G555" s="34"/>
      <c r="H555" s="39"/>
      <c r="I555" s="34"/>
      <c r="J555" s="34"/>
      <c r="K555" s="34"/>
      <c r="L555" s="34"/>
      <c r="M555" s="34"/>
      <c r="N555" s="34"/>
      <c r="O555" s="34"/>
      <c r="P555" s="34"/>
      <c r="Q555" s="34"/>
      <c r="R555" s="34"/>
      <c r="S555" s="34"/>
      <c r="T555" s="34"/>
      <c r="U555" s="34"/>
      <c r="V555" s="34"/>
      <c r="W555" s="34"/>
      <c r="X555" s="34"/>
      <c r="Y555" s="34"/>
      <c r="Z555" s="34"/>
      <c r="AA555" s="34"/>
      <c r="AB555" s="34"/>
    </row>
    <row r="556" spans="1:28" ht="15.75" customHeight="1" x14ac:dyDescent="0.2">
      <c r="A556" s="34"/>
      <c r="B556" s="39"/>
      <c r="C556" s="39"/>
      <c r="D556" s="19"/>
      <c r="E556" s="41"/>
      <c r="F556" s="34"/>
      <c r="G556" s="34"/>
      <c r="H556" s="39"/>
      <c r="I556" s="34"/>
      <c r="J556" s="34"/>
      <c r="K556" s="34"/>
      <c r="L556" s="34"/>
      <c r="M556" s="34"/>
      <c r="N556" s="34"/>
      <c r="O556" s="34"/>
      <c r="P556" s="34"/>
      <c r="Q556" s="34"/>
      <c r="R556" s="34"/>
      <c r="S556" s="34"/>
      <c r="T556" s="34"/>
      <c r="U556" s="34"/>
      <c r="V556" s="34"/>
      <c r="W556" s="34"/>
      <c r="X556" s="34"/>
      <c r="Y556" s="34"/>
      <c r="Z556" s="34"/>
      <c r="AA556" s="34"/>
      <c r="AB556" s="34"/>
    </row>
    <row r="557" spans="1:28" ht="15.75" customHeight="1" x14ac:dyDescent="0.2">
      <c r="A557" s="34"/>
      <c r="B557" s="39"/>
      <c r="C557" s="39"/>
      <c r="D557" s="19"/>
      <c r="E557" s="41"/>
      <c r="F557" s="34"/>
      <c r="G557" s="34"/>
      <c r="H557" s="39"/>
      <c r="I557" s="34"/>
      <c r="J557" s="34"/>
      <c r="K557" s="34"/>
      <c r="L557" s="34"/>
      <c r="M557" s="34"/>
      <c r="N557" s="34"/>
      <c r="O557" s="34"/>
      <c r="P557" s="34"/>
      <c r="Q557" s="34"/>
      <c r="R557" s="34"/>
      <c r="S557" s="34"/>
      <c r="T557" s="34"/>
      <c r="U557" s="34"/>
      <c r="V557" s="34"/>
      <c r="W557" s="34"/>
      <c r="X557" s="34"/>
      <c r="Y557" s="34"/>
      <c r="Z557" s="34"/>
      <c r="AA557" s="34"/>
      <c r="AB557" s="34"/>
    </row>
    <row r="558" spans="1:28" ht="15.75" customHeight="1" x14ac:dyDescent="0.2">
      <c r="A558" s="34"/>
      <c r="B558" s="39"/>
      <c r="C558" s="39"/>
      <c r="D558" s="19"/>
      <c r="E558" s="41"/>
      <c r="F558" s="34"/>
      <c r="G558" s="34"/>
      <c r="H558" s="39"/>
      <c r="I558" s="34"/>
      <c r="J558" s="34"/>
      <c r="K558" s="34"/>
      <c r="L558" s="34"/>
      <c r="M558" s="34"/>
      <c r="N558" s="34"/>
      <c r="O558" s="34"/>
      <c r="P558" s="34"/>
      <c r="Q558" s="34"/>
      <c r="R558" s="34"/>
      <c r="S558" s="34"/>
      <c r="T558" s="34"/>
      <c r="U558" s="34"/>
      <c r="V558" s="34"/>
      <c r="W558" s="34"/>
      <c r="X558" s="34"/>
      <c r="Y558" s="34"/>
      <c r="Z558" s="34"/>
      <c r="AA558" s="34"/>
      <c r="AB558" s="34"/>
    </row>
    <row r="559" spans="1:28" ht="15.75" customHeight="1" x14ac:dyDescent="0.2">
      <c r="A559" s="34"/>
      <c r="B559" s="39"/>
      <c r="C559" s="39"/>
      <c r="D559" s="19"/>
      <c r="E559" s="41"/>
      <c r="F559" s="34"/>
      <c r="G559" s="34"/>
      <c r="H559" s="39"/>
      <c r="I559" s="34"/>
      <c r="J559" s="34"/>
      <c r="K559" s="34"/>
      <c r="L559" s="34"/>
      <c r="M559" s="34"/>
      <c r="N559" s="34"/>
      <c r="O559" s="34"/>
      <c r="P559" s="34"/>
      <c r="Q559" s="34"/>
      <c r="R559" s="34"/>
      <c r="S559" s="34"/>
      <c r="T559" s="34"/>
      <c r="U559" s="34"/>
      <c r="V559" s="34"/>
      <c r="W559" s="34"/>
      <c r="X559" s="34"/>
      <c r="Y559" s="34"/>
      <c r="Z559" s="34"/>
      <c r="AA559" s="34"/>
      <c r="AB559" s="34"/>
    </row>
    <row r="560" spans="1:28" ht="15.75" customHeight="1" x14ac:dyDescent="0.2">
      <c r="A560" s="34"/>
      <c r="B560" s="39"/>
      <c r="C560" s="39"/>
      <c r="D560" s="19"/>
      <c r="E560" s="41"/>
      <c r="F560" s="34"/>
      <c r="G560" s="34"/>
      <c r="H560" s="39"/>
      <c r="I560" s="34"/>
      <c r="J560" s="34"/>
      <c r="K560" s="34"/>
      <c r="L560" s="34"/>
      <c r="M560" s="34"/>
      <c r="N560" s="34"/>
      <c r="O560" s="34"/>
      <c r="P560" s="34"/>
      <c r="Q560" s="34"/>
      <c r="R560" s="34"/>
      <c r="S560" s="34"/>
      <c r="T560" s="34"/>
      <c r="U560" s="34"/>
      <c r="V560" s="34"/>
      <c r="W560" s="34"/>
      <c r="X560" s="34"/>
      <c r="Y560" s="34"/>
      <c r="Z560" s="34"/>
      <c r="AA560" s="34"/>
      <c r="AB560" s="34"/>
    </row>
    <row r="561" spans="1:28" ht="15.75" customHeight="1" x14ac:dyDescent="0.2">
      <c r="A561" s="34"/>
      <c r="B561" s="39"/>
      <c r="C561" s="39"/>
      <c r="D561" s="19"/>
      <c r="E561" s="41"/>
      <c r="F561" s="34"/>
      <c r="G561" s="34"/>
      <c r="H561" s="39"/>
      <c r="I561" s="34"/>
      <c r="J561" s="34"/>
      <c r="K561" s="34"/>
      <c r="L561" s="34"/>
      <c r="M561" s="34"/>
      <c r="N561" s="34"/>
      <c r="O561" s="34"/>
      <c r="P561" s="34"/>
      <c r="Q561" s="34"/>
      <c r="R561" s="34"/>
      <c r="S561" s="34"/>
      <c r="T561" s="34"/>
      <c r="U561" s="34"/>
      <c r="V561" s="34"/>
      <c r="W561" s="34"/>
      <c r="X561" s="34"/>
      <c r="Y561" s="34"/>
      <c r="Z561" s="34"/>
      <c r="AA561" s="34"/>
      <c r="AB561" s="34"/>
    </row>
    <row r="562" spans="1:28" ht="15.75" customHeight="1" x14ac:dyDescent="0.2">
      <c r="A562" s="34"/>
      <c r="B562" s="39"/>
      <c r="C562" s="39"/>
      <c r="D562" s="19"/>
      <c r="E562" s="41"/>
      <c r="F562" s="34"/>
      <c r="G562" s="34"/>
      <c r="H562" s="39"/>
      <c r="I562" s="34"/>
      <c r="J562" s="34"/>
      <c r="K562" s="34"/>
      <c r="L562" s="34"/>
      <c r="M562" s="34"/>
      <c r="N562" s="34"/>
      <c r="O562" s="34"/>
      <c r="P562" s="34"/>
      <c r="Q562" s="34"/>
      <c r="R562" s="34"/>
      <c r="S562" s="34"/>
      <c r="T562" s="34"/>
      <c r="U562" s="34"/>
      <c r="V562" s="34"/>
      <c r="W562" s="34"/>
      <c r="X562" s="34"/>
      <c r="Y562" s="34"/>
      <c r="Z562" s="34"/>
      <c r="AA562" s="34"/>
      <c r="AB562" s="34"/>
    </row>
    <row r="563" spans="1:28" ht="15.75" customHeight="1" x14ac:dyDescent="0.2">
      <c r="A563" s="34"/>
      <c r="B563" s="39"/>
      <c r="C563" s="39"/>
      <c r="D563" s="19"/>
      <c r="E563" s="41"/>
      <c r="F563" s="34"/>
      <c r="G563" s="34"/>
      <c r="H563" s="39"/>
      <c r="I563" s="34"/>
      <c r="J563" s="34"/>
      <c r="K563" s="34"/>
      <c r="L563" s="34"/>
      <c r="M563" s="34"/>
      <c r="N563" s="34"/>
      <c r="O563" s="34"/>
      <c r="P563" s="34"/>
      <c r="Q563" s="34"/>
      <c r="R563" s="34"/>
      <c r="S563" s="34"/>
      <c r="T563" s="34"/>
      <c r="U563" s="34"/>
      <c r="V563" s="34"/>
      <c r="W563" s="34"/>
      <c r="X563" s="34"/>
      <c r="Y563" s="34"/>
      <c r="Z563" s="34"/>
      <c r="AA563" s="34"/>
      <c r="AB563" s="34"/>
    </row>
    <row r="564" spans="1:28" ht="15.75" customHeight="1" x14ac:dyDescent="0.2">
      <c r="A564" s="34"/>
      <c r="B564" s="39"/>
      <c r="C564" s="39"/>
      <c r="D564" s="19"/>
      <c r="E564" s="41"/>
      <c r="F564" s="34"/>
      <c r="G564" s="34"/>
      <c r="H564" s="39"/>
      <c r="I564" s="34"/>
      <c r="J564" s="34"/>
      <c r="K564" s="34"/>
      <c r="L564" s="34"/>
      <c r="M564" s="34"/>
      <c r="N564" s="34"/>
      <c r="O564" s="34"/>
      <c r="P564" s="34"/>
      <c r="Q564" s="34"/>
      <c r="R564" s="34"/>
      <c r="S564" s="34"/>
      <c r="T564" s="34"/>
      <c r="U564" s="34"/>
      <c r="V564" s="34"/>
      <c r="W564" s="34"/>
      <c r="X564" s="34"/>
      <c r="Y564" s="34"/>
      <c r="Z564" s="34"/>
      <c r="AA564" s="34"/>
      <c r="AB564" s="34"/>
    </row>
    <row r="565" spans="1:28" ht="15.75" customHeight="1" x14ac:dyDescent="0.2">
      <c r="A565" s="34"/>
      <c r="B565" s="39"/>
      <c r="C565" s="39"/>
      <c r="D565" s="19"/>
      <c r="E565" s="41"/>
      <c r="F565" s="34"/>
      <c r="G565" s="34"/>
      <c r="H565" s="39"/>
      <c r="I565" s="34"/>
      <c r="J565" s="34"/>
      <c r="K565" s="34"/>
      <c r="L565" s="34"/>
      <c r="M565" s="34"/>
      <c r="N565" s="34"/>
      <c r="O565" s="34"/>
      <c r="P565" s="34"/>
      <c r="Q565" s="34"/>
      <c r="R565" s="34"/>
      <c r="S565" s="34"/>
      <c r="T565" s="34"/>
      <c r="U565" s="34"/>
      <c r="V565" s="34"/>
      <c r="W565" s="34"/>
      <c r="X565" s="34"/>
      <c r="Y565" s="34"/>
      <c r="Z565" s="34"/>
      <c r="AA565" s="34"/>
      <c r="AB565" s="34"/>
    </row>
    <row r="566" spans="1:28" ht="15.75" customHeight="1" x14ac:dyDescent="0.2">
      <c r="A566" s="34"/>
      <c r="B566" s="39"/>
      <c r="C566" s="39"/>
      <c r="D566" s="19"/>
      <c r="E566" s="41"/>
      <c r="F566" s="34"/>
      <c r="G566" s="34"/>
      <c r="H566" s="39"/>
      <c r="I566" s="34"/>
      <c r="J566" s="34"/>
      <c r="K566" s="34"/>
      <c r="L566" s="34"/>
      <c r="M566" s="34"/>
      <c r="N566" s="34"/>
      <c r="O566" s="34"/>
      <c r="P566" s="34"/>
      <c r="Q566" s="34"/>
      <c r="R566" s="34"/>
      <c r="S566" s="34"/>
      <c r="T566" s="34"/>
      <c r="U566" s="34"/>
      <c r="V566" s="34"/>
      <c r="W566" s="34"/>
      <c r="X566" s="34"/>
      <c r="Y566" s="34"/>
      <c r="Z566" s="34"/>
      <c r="AA566" s="34"/>
      <c r="AB566" s="34"/>
    </row>
    <row r="567" spans="1:28" ht="15.75" customHeight="1" x14ac:dyDescent="0.2">
      <c r="A567" s="34"/>
      <c r="B567" s="39"/>
      <c r="C567" s="39"/>
      <c r="D567" s="19"/>
      <c r="E567" s="41"/>
      <c r="F567" s="34"/>
      <c r="G567" s="34"/>
      <c r="H567" s="39"/>
      <c r="I567" s="34"/>
      <c r="J567" s="34"/>
      <c r="K567" s="34"/>
      <c r="L567" s="34"/>
      <c r="M567" s="34"/>
      <c r="N567" s="34"/>
      <c r="O567" s="34"/>
      <c r="P567" s="34"/>
      <c r="Q567" s="34"/>
      <c r="R567" s="34"/>
      <c r="S567" s="34"/>
      <c r="T567" s="34"/>
      <c r="U567" s="34"/>
      <c r="V567" s="34"/>
      <c r="W567" s="34"/>
      <c r="X567" s="34"/>
      <c r="Y567" s="34"/>
      <c r="Z567" s="34"/>
      <c r="AA567" s="34"/>
      <c r="AB567" s="34"/>
    </row>
    <row r="568" spans="1:28" ht="15.75" customHeight="1" x14ac:dyDescent="0.2">
      <c r="A568" s="34"/>
      <c r="B568" s="39"/>
      <c r="C568" s="39"/>
      <c r="D568" s="19"/>
      <c r="E568" s="41"/>
      <c r="F568" s="34"/>
      <c r="G568" s="34"/>
      <c r="H568" s="39"/>
      <c r="I568" s="34"/>
      <c r="J568" s="34"/>
      <c r="K568" s="34"/>
      <c r="L568" s="34"/>
      <c r="M568" s="34"/>
      <c r="N568" s="34"/>
      <c r="O568" s="34"/>
      <c r="P568" s="34"/>
      <c r="Q568" s="34"/>
      <c r="R568" s="34"/>
      <c r="S568" s="34"/>
      <c r="T568" s="34"/>
      <c r="U568" s="34"/>
      <c r="V568" s="34"/>
      <c r="W568" s="34"/>
      <c r="X568" s="34"/>
      <c r="Y568" s="34"/>
      <c r="Z568" s="34"/>
      <c r="AA568" s="34"/>
      <c r="AB568" s="34"/>
    </row>
    <row r="569" spans="1:28" ht="15.75" customHeight="1" x14ac:dyDescent="0.2">
      <c r="A569" s="34"/>
      <c r="B569" s="39"/>
      <c r="C569" s="39"/>
      <c r="D569" s="19"/>
      <c r="E569" s="41"/>
      <c r="F569" s="34"/>
      <c r="G569" s="34"/>
      <c r="H569" s="39"/>
      <c r="I569" s="34"/>
      <c r="J569" s="34"/>
      <c r="K569" s="34"/>
      <c r="L569" s="34"/>
      <c r="M569" s="34"/>
      <c r="N569" s="34"/>
      <c r="O569" s="34"/>
      <c r="P569" s="34"/>
      <c r="Q569" s="34"/>
      <c r="R569" s="34"/>
      <c r="S569" s="34"/>
      <c r="T569" s="34"/>
      <c r="U569" s="34"/>
      <c r="V569" s="34"/>
      <c r="W569" s="34"/>
      <c r="X569" s="34"/>
      <c r="Y569" s="34"/>
      <c r="Z569" s="34"/>
      <c r="AA569" s="34"/>
      <c r="AB569" s="34"/>
    </row>
    <row r="570" spans="1:28" ht="15.75" customHeight="1" x14ac:dyDescent="0.2">
      <c r="A570" s="34"/>
      <c r="B570" s="39"/>
      <c r="C570" s="39"/>
      <c r="D570" s="19"/>
      <c r="E570" s="41"/>
      <c r="F570" s="34"/>
      <c r="G570" s="34"/>
      <c r="H570" s="39"/>
      <c r="I570" s="34"/>
      <c r="J570" s="34"/>
      <c r="K570" s="34"/>
      <c r="L570" s="34"/>
      <c r="M570" s="34"/>
      <c r="N570" s="34"/>
      <c r="O570" s="34"/>
      <c r="P570" s="34"/>
      <c r="Q570" s="34"/>
      <c r="R570" s="34"/>
      <c r="S570" s="34"/>
      <c r="T570" s="34"/>
      <c r="U570" s="34"/>
      <c r="V570" s="34"/>
      <c r="W570" s="34"/>
      <c r="X570" s="34"/>
      <c r="Y570" s="34"/>
      <c r="Z570" s="34"/>
      <c r="AA570" s="34"/>
      <c r="AB570" s="34"/>
    </row>
    <row r="571" spans="1:28" ht="15.75" customHeight="1" x14ac:dyDescent="0.2">
      <c r="A571" s="34"/>
      <c r="B571" s="39"/>
      <c r="C571" s="39"/>
      <c r="D571" s="19"/>
      <c r="E571" s="41"/>
      <c r="F571" s="34"/>
      <c r="G571" s="34"/>
      <c r="H571" s="39"/>
      <c r="I571" s="34"/>
      <c r="J571" s="34"/>
      <c r="K571" s="34"/>
      <c r="L571" s="34"/>
      <c r="M571" s="34"/>
      <c r="N571" s="34"/>
      <c r="O571" s="34"/>
      <c r="P571" s="34"/>
      <c r="Q571" s="34"/>
      <c r="R571" s="34"/>
      <c r="S571" s="34"/>
      <c r="T571" s="34"/>
      <c r="U571" s="34"/>
      <c r="V571" s="34"/>
      <c r="W571" s="34"/>
      <c r="X571" s="34"/>
      <c r="Y571" s="34"/>
      <c r="Z571" s="34"/>
      <c r="AA571" s="34"/>
      <c r="AB571" s="34"/>
    </row>
    <row r="572" spans="1:28" ht="15.75" customHeight="1" x14ac:dyDescent="0.2">
      <c r="A572" s="34"/>
      <c r="B572" s="39"/>
      <c r="C572" s="39"/>
      <c r="D572" s="19"/>
      <c r="E572" s="41"/>
      <c r="F572" s="34"/>
      <c r="G572" s="34"/>
      <c r="H572" s="39"/>
      <c r="I572" s="34"/>
      <c r="J572" s="34"/>
      <c r="K572" s="34"/>
      <c r="L572" s="34"/>
      <c r="M572" s="34"/>
      <c r="N572" s="34"/>
      <c r="O572" s="34"/>
      <c r="P572" s="34"/>
      <c r="Q572" s="34"/>
      <c r="R572" s="34"/>
      <c r="S572" s="34"/>
      <c r="T572" s="34"/>
      <c r="U572" s="34"/>
      <c r="V572" s="34"/>
      <c r="W572" s="34"/>
      <c r="X572" s="34"/>
      <c r="Y572" s="34"/>
      <c r="Z572" s="34"/>
      <c r="AA572" s="34"/>
      <c r="AB572" s="34"/>
    </row>
    <row r="573" spans="1:28" ht="15.75" customHeight="1" x14ac:dyDescent="0.2">
      <c r="A573" s="34"/>
      <c r="B573" s="39"/>
      <c r="C573" s="39"/>
      <c r="D573" s="19"/>
      <c r="E573" s="41"/>
      <c r="F573" s="34"/>
      <c r="G573" s="34"/>
      <c r="H573" s="39"/>
      <c r="I573" s="34"/>
      <c r="J573" s="34"/>
      <c r="K573" s="34"/>
      <c r="L573" s="34"/>
      <c r="M573" s="34"/>
      <c r="N573" s="34"/>
      <c r="O573" s="34"/>
      <c r="P573" s="34"/>
      <c r="Q573" s="34"/>
      <c r="R573" s="34"/>
      <c r="S573" s="34"/>
      <c r="T573" s="34"/>
      <c r="U573" s="34"/>
      <c r="V573" s="34"/>
      <c r="W573" s="34"/>
      <c r="X573" s="34"/>
      <c r="Y573" s="34"/>
      <c r="Z573" s="34"/>
      <c r="AA573" s="34"/>
      <c r="AB573" s="34"/>
    </row>
    <row r="574" spans="1:28" ht="15.75" customHeight="1" x14ac:dyDescent="0.2">
      <c r="A574" s="34"/>
      <c r="B574" s="39"/>
      <c r="C574" s="39"/>
      <c r="D574" s="19"/>
      <c r="E574" s="41"/>
      <c r="F574" s="34"/>
      <c r="G574" s="34"/>
      <c r="H574" s="39"/>
      <c r="I574" s="34"/>
      <c r="J574" s="34"/>
      <c r="K574" s="34"/>
      <c r="L574" s="34"/>
      <c r="M574" s="34"/>
      <c r="N574" s="34"/>
      <c r="O574" s="34"/>
      <c r="P574" s="34"/>
      <c r="Q574" s="34"/>
      <c r="R574" s="34"/>
      <c r="S574" s="34"/>
      <c r="T574" s="34"/>
      <c r="U574" s="34"/>
      <c r="V574" s="34"/>
      <c r="W574" s="34"/>
      <c r="X574" s="34"/>
      <c r="Y574" s="34"/>
      <c r="Z574" s="34"/>
      <c r="AA574" s="34"/>
      <c r="AB574" s="34"/>
    </row>
    <row r="575" spans="1:28" ht="15.75" customHeight="1" x14ac:dyDescent="0.2">
      <c r="A575" s="34"/>
      <c r="B575" s="39"/>
      <c r="C575" s="39"/>
      <c r="D575" s="19"/>
      <c r="E575" s="41"/>
      <c r="F575" s="34"/>
      <c r="G575" s="34"/>
      <c r="H575" s="39"/>
      <c r="I575" s="34"/>
      <c r="J575" s="34"/>
      <c r="K575" s="34"/>
      <c r="L575" s="34"/>
      <c r="M575" s="34"/>
      <c r="N575" s="34"/>
      <c r="O575" s="34"/>
      <c r="P575" s="34"/>
      <c r="Q575" s="34"/>
      <c r="R575" s="34"/>
      <c r="S575" s="34"/>
      <c r="T575" s="34"/>
      <c r="U575" s="34"/>
      <c r="V575" s="34"/>
      <c r="W575" s="34"/>
      <c r="X575" s="34"/>
      <c r="Y575" s="34"/>
      <c r="Z575" s="34"/>
      <c r="AA575" s="34"/>
      <c r="AB575" s="34"/>
    </row>
    <row r="576" spans="1:28" ht="15.75" customHeight="1" x14ac:dyDescent="0.2">
      <c r="A576" s="34"/>
      <c r="B576" s="39"/>
      <c r="C576" s="39"/>
      <c r="D576" s="19"/>
      <c r="E576" s="41"/>
      <c r="F576" s="34"/>
      <c r="G576" s="34"/>
      <c r="H576" s="39"/>
      <c r="I576" s="34"/>
      <c r="J576" s="34"/>
      <c r="K576" s="34"/>
      <c r="L576" s="34"/>
      <c r="M576" s="34"/>
      <c r="N576" s="34"/>
      <c r="O576" s="34"/>
      <c r="P576" s="34"/>
      <c r="Q576" s="34"/>
      <c r="R576" s="34"/>
      <c r="S576" s="34"/>
      <c r="T576" s="34"/>
      <c r="U576" s="34"/>
      <c r="V576" s="34"/>
      <c r="W576" s="34"/>
      <c r="X576" s="34"/>
      <c r="Y576" s="34"/>
      <c r="Z576" s="34"/>
      <c r="AA576" s="34"/>
      <c r="AB576" s="34"/>
    </row>
    <row r="577" spans="1:28" ht="15.75" customHeight="1" x14ac:dyDescent="0.2">
      <c r="A577" s="34"/>
      <c r="B577" s="39"/>
      <c r="C577" s="39"/>
      <c r="D577" s="19"/>
      <c r="E577" s="41"/>
      <c r="F577" s="34"/>
      <c r="G577" s="34"/>
      <c r="H577" s="39"/>
      <c r="I577" s="34"/>
      <c r="J577" s="34"/>
      <c r="K577" s="34"/>
      <c r="L577" s="34"/>
      <c r="M577" s="34"/>
      <c r="N577" s="34"/>
      <c r="O577" s="34"/>
      <c r="P577" s="34"/>
      <c r="Q577" s="34"/>
      <c r="R577" s="34"/>
      <c r="S577" s="34"/>
      <c r="T577" s="34"/>
      <c r="U577" s="34"/>
      <c r="V577" s="34"/>
      <c r="W577" s="34"/>
      <c r="X577" s="34"/>
      <c r="Y577" s="34"/>
      <c r="Z577" s="34"/>
      <c r="AA577" s="34"/>
      <c r="AB577" s="34"/>
    </row>
    <row r="578" spans="1:28" ht="15.75" customHeight="1" x14ac:dyDescent="0.2">
      <c r="A578" s="34"/>
      <c r="B578" s="39"/>
      <c r="C578" s="39"/>
      <c r="D578" s="19"/>
      <c r="E578" s="41"/>
      <c r="F578" s="34"/>
      <c r="G578" s="34"/>
      <c r="H578" s="39"/>
      <c r="I578" s="34"/>
      <c r="J578" s="34"/>
      <c r="K578" s="34"/>
      <c r="L578" s="34"/>
      <c r="M578" s="34"/>
      <c r="N578" s="34"/>
      <c r="O578" s="34"/>
      <c r="P578" s="34"/>
      <c r="Q578" s="34"/>
      <c r="R578" s="34"/>
      <c r="S578" s="34"/>
      <c r="T578" s="34"/>
      <c r="U578" s="34"/>
      <c r="V578" s="34"/>
      <c r="W578" s="34"/>
      <c r="X578" s="34"/>
      <c r="Y578" s="34"/>
      <c r="Z578" s="34"/>
      <c r="AA578" s="34"/>
      <c r="AB578" s="34"/>
    </row>
    <row r="579" spans="1:28" ht="15.75" customHeight="1" x14ac:dyDescent="0.2">
      <c r="A579" s="34"/>
      <c r="B579" s="39"/>
      <c r="C579" s="39"/>
      <c r="D579" s="19"/>
      <c r="E579" s="41"/>
      <c r="F579" s="34"/>
      <c r="G579" s="34"/>
      <c r="H579" s="39"/>
      <c r="I579" s="34"/>
      <c r="J579" s="34"/>
      <c r="K579" s="34"/>
      <c r="L579" s="34"/>
      <c r="M579" s="34"/>
      <c r="N579" s="34"/>
      <c r="O579" s="34"/>
      <c r="P579" s="34"/>
      <c r="Q579" s="34"/>
      <c r="R579" s="34"/>
      <c r="S579" s="34"/>
      <c r="T579" s="34"/>
      <c r="U579" s="34"/>
      <c r="V579" s="34"/>
      <c r="W579" s="34"/>
      <c r="X579" s="34"/>
      <c r="Y579" s="34"/>
      <c r="Z579" s="34"/>
      <c r="AA579" s="34"/>
      <c r="AB579" s="34"/>
    </row>
    <row r="580" spans="1:28" ht="15.75" customHeight="1" x14ac:dyDescent="0.2">
      <c r="A580" s="34"/>
      <c r="B580" s="39"/>
      <c r="C580" s="39"/>
      <c r="D580" s="19"/>
      <c r="E580" s="41"/>
      <c r="F580" s="34"/>
      <c r="G580" s="34"/>
      <c r="H580" s="39"/>
      <c r="I580" s="34"/>
      <c r="J580" s="34"/>
      <c r="K580" s="34"/>
      <c r="L580" s="34"/>
      <c r="M580" s="34"/>
      <c r="N580" s="34"/>
      <c r="O580" s="34"/>
      <c r="P580" s="34"/>
      <c r="Q580" s="34"/>
      <c r="R580" s="34"/>
      <c r="S580" s="34"/>
      <c r="T580" s="34"/>
      <c r="U580" s="34"/>
      <c r="V580" s="34"/>
      <c r="W580" s="34"/>
      <c r="X580" s="34"/>
      <c r="Y580" s="34"/>
      <c r="Z580" s="34"/>
      <c r="AA580" s="34"/>
      <c r="AB580" s="34"/>
    </row>
    <row r="581" spans="1:28" ht="15.75" customHeight="1" x14ac:dyDescent="0.2">
      <c r="A581" s="34"/>
      <c r="B581" s="39"/>
      <c r="C581" s="39"/>
      <c r="D581" s="19"/>
      <c r="E581" s="41"/>
      <c r="F581" s="34"/>
      <c r="G581" s="34"/>
      <c r="H581" s="39"/>
      <c r="I581" s="34"/>
      <c r="J581" s="34"/>
      <c r="K581" s="34"/>
      <c r="L581" s="34"/>
      <c r="M581" s="34"/>
      <c r="N581" s="34"/>
      <c r="O581" s="34"/>
      <c r="P581" s="34"/>
      <c r="Q581" s="34"/>
      <c r="R581" s="34"/>
      <c r="S581" s="34"/>
      <c r="T581" s="34"/>
      <c r="U581" s="34"/>
      <c r="V581" s="34"/>
      <c r="W581" s="34"/>
      <c r="X581" s="34"/>
      <c r="Y581" s="34"/>
      <c r="Z581" s="34"/>
      <c r="AA581" s="34"/>
      <c r="AB581" s="34"/>
    </row>
    <row r="582" spans="1:28" ht="15.75" customHeight="1" x14ac:dyDescent="0.2">
      <c r="A582" s="34"/>
      <c r="B582" s="39"/>
      <c r="C582" s="39"/>
      <c r="D582" s="19"/>
      <c r="E582" s="41"/>
      <c r="F582" s="34"/>
      <c r="G582" s="34"/>
      <c r="H582" s="39"/>
      <c r="I582" s="34"/>
      <c r="J582" s="34"/>
      <c r="K582" s="34"/>
      <c r="L582" s="34"/>
      <c r="M582" s="34"/>
      <c r="N582" s="34"/>
      <c r="O582" s="34"/>
      <c r="P582" s="34"/>
      <c r="Q582" s="34"/>
      <c r="R582" s="34"/>
      <c r="S582" s="34"/>
      <c r="T582" s="34"/>
      <c r="U582" s="34"/>
      <c r="V582" s="34"/>
      <c r="W582" s="34"/>
      <c r="X582" s="34"/>
      <c r="Y582" s="34"/>
      <c r="Z582" s="34"/>
      <c r="AA582" s="34"/>
      <c r="AB582" s="34"/>
    </row>
    <row r="583" spans="1:28" ht="15.75" customHeight="1" x14ac:dyDescent="0.2">
      <c r="A583" s="34"/>
      <c r="B583" s="39"/>
      <c r="C583" s="39"/>
      <c r="D583" s="19"/>
      <c r="E583" s="41"/>
      <c r="F583" s="34"/>
      <c r="G583" s="34"/>
      <c r="H583" s="39"/>
      <c r="I583" s="34"/>
      <c r="J583" s="34"/>
      <c r="K583" s="34"/>
      <c r="L583" s="34"/>
      <c r="M583" s="34"/>
      <c r="N583" s="34"/>
      <c r="O583" s="34"/>
      <c r="P583" s="34"/>
      <c r="Q583" s="34"/>
      <c r="R583" s="34"/>
      <c r="S583" s="34"/>
      <c r="T583" s="34"/>
      <c r="U583" s="34"/>
      <c r="V583" s="34"/>
      <c r="W583" s="34"/>
      <c r="X583" s="34"/>
      <c r="Y583" s="34"/>
      <c r="Z583" s="34"/>
      <c r="AA583" s="34"/>
      <c r="AB583" s="34"/>
    </row>
    <row r="584" spans="1:28" ht="15.75" customHeight="1" x14ac:dyDescent="0.2">
      <c r="A584" s="34"/>
      <c r="B584" s="39"/>
      <c r="C584" s="39"/>
      <c r="D584" s="19"/>
      <c r="E584" s="41"/>
      <c r="F584" s="34"/>
      <c r="G584" s="34"/>
      <c r="H584" s="39"/>
      <c r="I584" s="34"/>
      <c r="J584" s="34"/>
      <c r="K584" s="34"/>
      <c r="L584" s="34"/>
      <c r="M584" s="34"/>
      <c r="N584" s="34"/>
      <c r="O584" s="34"/>
      <c r="P584" s="34"/>
      <c r="Q584" s="34"/>
      <c r="R584" s="34"/>
      <c r="S584" s="34"/>
      <c r="T584" s="34"/>
      <c r="U584" s="34"/>
      <c r="V584" s="34"/>
      <c r="W584" s="34"/>
      <c r="X584" s="34"/>
      <c r="Y584" s="34"/>
      <c r="Z584" s="34"/>
      <c r="AA584" s="34"/>
      <c r="AB584" s="34"/>
    </row>
    <row r="585" spans="1:28" ht="15.75" customHeight="1" x14ac:dyDescent="0.2">
      <c r="A585" s="34"/>
      <c r="B585" s="39"/>
      <c r="C585" s="39"/>
      <c r="D585" s="19"/>
      <c r="E585" s="41"/>
      <c r="F585" s="34"/>
      <c r="G585" s="34"/>
      <c r="H585" s="39"/>
      <c r="I585" s="34"/>
      <c r="J585" s="34"/>
      <c r="K585" s="34"/>
      <c r="L585" s="34"/>
      <c r="M585" s="34"/>
      <c r="N585" s="34"/>
      <c r="O585" s="34"/>
      <c r="P585" s="34"/>
      <c r="Q585" s="34"/>
      <c r="R585" s="34"/>
      <c r="S585" s="34"/>
      <c r="T585" s="34"/>
      <c r="U585" s="34"/>
      <c r="V585" s="34"/>
      <c r="W585" s="34"/>
      <c r="X585" s="34"/>
      <c r="Y585" s="34"/>
      <c r="Z585" s="34"/>
      <c r="AA585" s="34"/>
      <c r="AB585" s="34"/>
    </row>
    <row r="586" spans="1:28" ht="15.75" customHeight="1" x14ac:dyDescent="0.2">
      <c r="A586" s="34"/>
      <c r="B586" s="39"/>
      <c r="C586" s="39"/>
      <c r="D586" s="19"/>
      <c r="E586" s="41"/>
      <c r="F586" s="34"/>
      <c r="G586" s="34"/>
      <c r="H586" s="39"/>
      <c r="I586" s="34"/>
      <c r="J586" s="34"/>
      <c r="K586" s="34"/>
      <c r="L586" s="34"/>
      <c r="M586" s="34"/>
      <c r="N586" s="34"/>
      <c r="O586" s="34"/>
      <c r="P586" s="34"/>
      <c r="Q586" s="34"/>
      <c r="R586" s="34"/>
      <c r="S586" s="34"/>
      <c r="T586" s="34"/>
      <c r="U586" s="34"/>
      <c r="V586" s="34"/>
      <c r="W586" s="34"/>
      <c r="X586" s="34"/>
      <c r="Y586" s="34"/>
      <c r="Z586" s="34"/>
      <c r="AA586" s="34"/>
      <c r="AB586" s="34"/>
    </row>
    <row r="587" spans="1:28" ht="15.75" customHeight="1" x14ac:dyDescent="0.2">
      <c r="A587" s="34"/>
      <c r="B587" s="39"/>
      <c r="C587" s="39"/>
      <c r="D587" s="19"/>
      <c r="E587" s="41"/>
      <c r="F587" s="34"/>
      <c r="G587" s="34"/>
      <c r="H587" s="39"/>
      <c r="I587" s="34"/>
      <c r="J587" s="34"/>
      <c r="K587" s="34"/>
      <c r="L587" s="34"/>
      <c r="M587" s="34"/>
      <c r="N587" s="34"/>
      <c r="O587" s="34"/>
      <c r="P587" s="34"/>
      <c r="Q587" s="34"/>
      <c r="R587" s="34"/>
      <c r="S587" s="34"/>
      <c r="T587" s="34"/>
      <c r="U587" s="34"/>
      <c r="V587" s="34"/>
      <c r="W587" s="34"/>
      <c r="X587" s="34"/>
      <c r="Y587" s="34"/>
      <c r="Z587" s="34"/>
      <c r="AA587" s="34"/>
      <c r="AB587" s="34"/>
    </row>
    <row r="588" spans="1:28" ht="15.75" customHeight="1" x14ac:dyDescent="0.2">
      <c r="A588" s="34"/>
      <c r="B588" s="39"/>
      <c r="C588" s="39"/>
      <c r="D588" s="19"/>
      <c r="E588" s="41"/>
      <c r="F588" s="34"/>
      <c r="G588" s="34"/>
      <c r="H588" s="39"/>
      <c r="I588" s="34"/>
      <c r="J588" s="34"/>
      <c r="K588" s="34"/>
      <c r="L588" s="34"/>
      <c r="M588" s="34"/>
      <c r="N588" s="34"/>
      <c r="O588" s="34"/>
      <c r="P588" s="34"/>
      <c r="Q588" s="34"/>
      <c r="R588" s="34"/>
      <c r="S588" s="34"/>
      <c r="T588" s="34"/>
      <c r="U588" s="34"/>
      <c r="V588" s="34"/>
      <c r="W588" s="34"/>
      <c r="X588" s="34"/>
      <c r="Y588" s="34"/>
      <c r="Z588" s="34"/>
      <c r="AA588" s="34"/>
      <c r="AB588" s="34"/>
    </row>
    <row r="589" spans="1:28" ht="15.75" customHeight="1" x14ac:dyDescent="0.2">
      <c r="A589" s="34"/>
      <c r="B589" s="39"/>
      <c r="C589" s="39"/>
      <c r="D589" s="19"/>
      <c r="E589" s="41"/>
      <c r="F589" s="34"/>
      <c r="G589" s="34"/>
      <c r="H589" s="39"/>
      <c r="I589" s="34"/>
      <c r="J589" s="34"/>
      <c r="K589" s="34"/>
      <c r="L589" s="34"/>
      <c r="M589" s="34"/>
      <c r="N589" s="34"/>
      <c r="O589" s="34"/>
      <c r="P589" s="34"/>
      <c r="Q589" s="34"/>
      <c r="R589" s="34"/>
      <c r="S589" s="34"/>
      <c r="T589" s="34"/>
      <c r="U589" s="34"/>
      <c r="V589" s="34"/>
      <c r="W589" s="34"/>
      <c r="X589" s="34"/>
      <c r="Y589" s="34"/>
      <c r="Z589" s="34"/>
      <c r="AA589" s="34"/>
      <c r="AB589" s="34"/>
    </row>
    <row r="590" spans="1:28" ht="15.75" customHeight="1" x14ac:dyDescent="0.2">
      <c r="A590" s="34"/>
      <c r="B590" s="39"/>
      <c r="C590" s="39"/>
      <c r="D590" s="19"/>
      <c r="E590" s="41"/>
      <c r="F590" s="34"/>
      <c r="G590" s="34"/>
      <c r="H590" s="39"/>
      <c r="I590" s="34"/>
      <c r="J590" s="34"/>
      <c r="K590" s="34"/>
      <c r="L590" s="34"/>
      <c r="M590" s="34"/>
      <c r="N590" s="34"/>
      <c r="O590" s="34"/>
      <c r="P590" s="34"/>
      <c r="Q590" s="34"/>
      <c r="R590" s="34"/>
      <c r="S590" s="34"/>
      <c r="T590" s="34"/>
      <c r="U590" s="34"/>
      <c r="V590" s="34"/>
      <c r="W590" s="34"/>
      <c r="X590" s="34"/>
      <c r="Y590" s="34"/>
      <c r="Z590" s="34"/>
      <c r="AA590" s="34"/>
      <c r="AB590" s="34"/>
    </row>
    <row r="591" spans="1:28" ht="15.75" customHeight="1" x14ac:dyDescent="0.2">
      <c r="A591" s="34"/>
      <c r="B591" s="39"/>
      <c r="C591" s="39"/>
      <c r="D591" s="19"/>
      <c r="E591" s="41"/>
      <c r="F591" s="34"/>
      <c r="G591" s="34"/>
      <c r="H591" s="39"/>
      <c r="I591" s="34"/>
      <c r="J591" s="34"/>
      <c r="K591" s="34"/>
      <c r="L591" s="34"/>
      <c r="M591" s="34"/>
      <c r="N591" s="34"/>
      <c r="O591" s="34"/>
      <c r="P591" s="34"/>
      <c r="Q591" s="34"/>
      <c r="R591" s="34"/>
      <c r="S591" s="34"/>
      <c r="T591" s="34"/>
      <c r="U591" s="34"/>
      <c r="V591" s="34"/>
      <c r="W591" s="34"/>
      <c r="X591" s="34"/>
      <c r="Y591" s="34"/>
      <c r="Z591" s="34"/>
      <c r="AA591" s="34"/>
      <c r="AB591" s="34"/>
    </row>
    <row r="592" spans="1:28" ht="15.75" customHeight="1" x14ac:dyDescent="0.2">
      <c r="A592" s="34"/>
      <c r="B592" s="39"/>
      <c r="C592" s="39"/>
      <c r="D592" s="19"/>
      <c r="E592" s="41"/>
      <c r="F592" s="34"/>
      <c r="G592" s="34"/>
      <c r="H592" s="39"/>
      <c r="I592" s="34"/>
      <c r="J592" s="34"/>
      <c r="K592" s="34"/>
      <c r="L592" s="34"/>
      <c r="M592" s="34"/>
      <c r="N592" s="34"/>
      <c r="O592" s="34"/>
      <c r="P592" s="34"/>
      <c r="Q592" s="34"/>
      <c r="R592" s="34"/>
      <c r="S592" s="34"/>
      <c r="T592" s="34"/>
      <c r="U592" s="34"/>
      <c r="V592" s="34"/>
      <c r="W592" s="34"/>
      <c r="X592" s="34"/>
      <c r="Y592" s="34"/>
      <c r="Z592" s="34"/>
      <c r="AA592" s="34"/>
      <c r="AB592" s="34"/>
    </row>
    <row r="593" spans="1:28" ht="15.75" customHeight="1" x14ac:dyDescent="0.2">
      <c r="A593" s="34"/>
      <c r="B593" s="39"/>
      <c r="C593" s="39"/>
      <c r="D593" s="19"/>
      <c r="E593" s="41"/>
      <c r="F593" s="34"/>
      <c r="G593" s="34"/>
      <c r="H593" s="39"/>
      <c r="I593" s="34"/>
      <c r="J593" s="34"/>
      <c r="K593" s="34"/>
      <c r="L593" s="34"/>
      <c r="M593" s="34"/>
      <c r="N593" s="34"/>
      <c r="O593" s="34"/>
      <c r="P593" s="34"/>
      <c r="Q593" s="34"/>
      <c r="R593" s="34"/>
      <c r="S593" s="34"/>
      <c r="T593" s="34"/>
      <c r="U593" s="34"/>
      <c r="V593" s="34"/>
      <c r="W593" s="34"/>
      <c r="X593" s="34"/>
      <c r="Y593" s="34"/>
      <c r="Z593" s="34"/>
      <c r="AA593" s="34"/>
      <c r="AB593" s="34"/>
    </row>
    <row r="594" spans="1:28" ht="15.75" customHeight="1" x14ac:dyDescent="0.2">
      <c r="A594" s="34"/>
      <c r="B594" s="39"/>
      <c r="C594" s="39"/>
      <c r="D594" s="19"/>
      <c r="E594" s="41"/>
      <c r="F594" s="34"/>
      <c r="G594" s="34"/>
      <c r="H594" s="39"/>
      <c r="I594" s="34"/>
      <c r="J594" s="34"/>
      <c r="K594" s="34"/>
      <c r="L594" s="34"/>
      <c r="M594" s="34"/>
      <c r="N594" s="34"/>
      <c r="O594" s="34"/>
      <c r="P594" s="34"/>
      <c r="Q594" s="34"/>
      <c r="R594" s="34"/>
      <c r="S594" s="34"/>
      <c r="T594" s="34"/>
      <c r="U594" s="34"/>
      <c r="V594" s="34"/>
      <c r="W594" s="34"/>
      <c r="X594" s="34"/>
      <c r="Y594" s="34"/>
      <c r="Z594" s="34"/>
      <c r="AA594" s="34"/>
      <c r="AB594" s="34"/>
    </row>
    <row r="595" spans="1:28" ht="15.75" customHeight="1" x14ac:dyDescent="0.2">
      <c r="A595" s="34"/>
      <c r="B595" s="39"/>
      <c r="C595" s="39"/>
      <c r="D595" s="19"/>
      <c r="E595" s="41"/>
      <c r="F595" s="34"/>
      <c r="G595" s="34"/>
      <c r="H595" s="39"/>
      <c r="I595" s="34"/>
      <c r="J595" s="34"/>
      <c r="K595" s="34"/>
      <c r="L595" s="34"/>
      <c r="M595" s="34"/>
      <c r="N595" s="34"/>
      <c r="O595" s="34"/>
      <c r="P595" s="34"/>
      <c r="Q595" s="34"/>
      <c r="R595" s="34"/>
      <c r="S595" s="34"/>
      <c r="T595" s="34"/>
      <c r="U595" s="34"/>
      <c r="V595" s="34"/>
      <c r="W595" s="34"/>
      <c r="X595" s="34"/>
      <c r="Y595" s="34"/>
      <c r="Z595" s="34"/>
      <c r="AA595" s="34"/>
      <c r="AB595" s="34"/>
    </row>
    <row r="596" spans="1:28" ht="15.75" customHeight="1" x14ac:dyDescent="0.2">
      <c r="A596" s="34"/>
      <c r="B596" s="39"/>
      <c r="C596" s="39"/>
      <c r="D596" s="19"/>
      <c r="E596" s="41"/>
      <c r="F596" s="34"/>
      <c r="G596" s="34"/>
      <c r="H596" s="39"/>
      <c r="I596" s="34"/>
      <c r="J596" s="34"/>
      <c r="K596" s="34"/>
      <c r="L596" s="34"/>
      <c r="M596" s="34"/>
      <c r="N596" s="34"/>
      <c r="O596" s="34"/>
      <c r="P596" s="34"/>
      <c r="Q596" s="34"/>
      <c r="R596" s="34"/>
      <c r="S596" s="34"/>
      <c r="T596" s="34"/>
      <c r="U596" s="34"/>
      <c r="V596" s="34"/>
      <c r="W596" s="34"/>
      <c r="X596" s="34"/>
      <c r="Y596" s="34"/>
      <c r="Z596" s="34"/>
      <c r="AA596" s="34"/>
      <c r="AB596" s="34"/>
    </row>
    <row r="597" spans="1:28" ht="15.75" customHeight="1" x14ac:dyDescent="0.2">
      <c r="A597" s="34"/>
      <c r="B597" s="39"/>
      <c r="C597" s="39"/>
      <c r="D597" s="19"/>
      <c r="E597" s="41"/>
      <c r="F597" s="34"/>
      <c r="G597" s="34"/>
      <c r="H597" s="39"/>
      <c r="I597" s="34"/>
      <c r="J597" s="34"/>
      <c r="K597" s="34"/>
      <c r="L597" s="34"/>
      <c r="M597" s="34"/>
      <c r="N597" s="34"/>
      <c r="O597" s="34"/>
      <c r="P597" s="34"/>
      <c r="Q597" s="34"/>
      <c r="R597" s="34"/>
      <c r="S597" s="34"/>
      <c r="T597" s="34"/>
      <c r="U597" s="34"/>
      <c r="V597" s="34"/>
      <c r="W597" s="34"/>
      <c r="X597" s="34"/>
      <c r="Y597" s="34"/>
      <c r="Z597" s="34"/>
      <c r="AA597" s="34"/>
      <c r="AB597" s="34"/>
    </row>
    <row r="598" spans="1:28" ht="15.75" customHeight="1" x14ac:dyDescent="0.2">
      <c r="A598" s="34"/>
      <c r="B598" s="39"/>
      <c r="C598" s="39"/>
      <c r="D598" s="19"/>
      <c r="E598" s="41"/>
      <c r="F598" s="34"/>
      <c r="G598" s="34"/>
      <c r="H598" s="39"/>
      <c r="I598" s="34"/>
      <c r="J598" s="34"/>
      <c r="K598" s="34"/>
      <c r="L598" s="34"/>
      <c r="M598" s="34"/>
      <c r="N598" s="34"/>
      <c r="O598" s="34"/>
      <c r="P598" s="34"/>
      <c r="Q598" s="34"/>
      <c r="R598" s="34"/>
      <c r="S598" s="34"/>
      <c r="T598" s="34"/>
      <c r="U598" s="34"/>
      <c r="V598" s="34"/>
      <c r="W598" s="34"/>
      <c r="X598" s="34"/>
      <c r="Y598" s="34"/>
      <c r="Z598" s="34"/>
      <c r="AA598" s="34"/>
      <c r="AB598" s="34"/>
    </row>
    <row r="599" spans="1:28" ht="15.75" customHeight="1" x14ac:dyDescent="0.2">
      <c r="A599" s="34"/>
      <c r="B599" s="39"/>
      <c r="C599" s="39"/>
      <c r="D599" s="19"/>
      <c r="E599" s="41"/>
      <c r="F599" s="34"/>
      <c r="G599" s="34"/>
      <c r="H599" s="39"/>
      <c r="I599" s="34"/>
      <c r="J599" s="34"/>
      <c r="K599" s="34"/>
      <c r="L599" s="34"/>
      <c r="M599" s="34"/>
      <c r="N599" s="34"/>
      <c r="O599" s="34"/>
      <c r="P599" s="34"/>
      <c r="Q599" s="34"/>
      <c r="R599" s="34"/>
      <c r="S599" s="34"/>
      <c r="T599" s="34"/>
      <c r="U599" s="34"/>
      <c r="V599" s="34"/>
      <c r="W599" s="34"/>
      <c r="X599" s="34"/>
      <c r="Y599" s="34"/>
      <c r="Z599" s="34"/>
      <c r="AA599" s="34"/>
      <c r="AB599" s="34"/>
    </row>
    <row r="600" spans="1:28" ht="15.75" customHeight="1" x14ac:dyDescent="0.2">
      <c r="A600" s="34"/>
      <c r="B600" s="39"/>
      <c r="C600" s="39"/>
      <c r="D600" s="19"/>
      <c r="E600" s="41"/>
      <c r="F600" s="34"/>
      <c r="G600" s="34"/>
      <c r="H600" s="39"/>
      <c r="I600" s="34"/>
      <c r="J600" s="34"/>
      <c r="K600" s="34"/>
      <c r="L600" s="34"/>
      <c r="M600" s="34"/>
      <c r="N600" s="34"/>
      <c r="O600" s="34"/>
      <c r="P600" s="34"/>
      <c r="Q600" s="34"/>
      <c r="R600" s="34"/>
      <c r="S600" s="34"/>
      <c r="T600" s="34"/>
      <c r="U600" s="34"/>
      <c r="V600" s="34"/>
      <c r="W600" s="34"/>
      <c r="X600" s="34"/>
      <c r="Y600" s="34"/>
      <c r="Z600" s="34"/>
      <c r="AA600" s="34"/>
      <c r="AB600" s="34"/>
    </row>
    <row r="601" spans="1:28" ht="15.75" customHeight="1" x14ac:dyDescent="0.2">
      <c r="A601" s="34"/>
      <c r="B601" s="39"/>
      <c r="C601" s="39"/>
      <c r="D601" s="19"/>
      <c r="E601" s="41"/>
      <c r="F601" s="34"/>
      <c r="G601" s="34"/>
      <c r="H601" s="39"/>
      <c r="I601" s="34"/>
      <c r="J601" s="34"/>
      <c r="K601" s="34"/>
      <c r="L601" s="34"/>
      <c r="M601" s="34"/>
      <c r="N601" s="34"/>
      <c r="O601" s="34"/>
      <c r="P601" s="34"/>
      <c r="Q601" s="34"/>
      <c r="R601" s="34"/>
      <c r="S601" s="34"/>
      <c r="T601" s="34"/>
      <c r="U601" s="34"/>
      <c r="V601" s="34"/>
      <c r="W601" s="34"/>
      <c r="X601" s="34"/>
      <c r="Y601" s="34"/>
      <c r="Z601" s="34"/>
      <c r="AA601" s="34"/>
      <c r="AB601" s="34"/>
    </row>
    <row r="602" spans="1:28" ht="15.75" customHeight="1" x14ac:dyDescent="0.2">
      <c r="A602" s="34"/>
      <c r="B602" s="39"/>
      <c r="C602" s="39"/>
      <c r="D602" s="19"/>
      <c r="E602" s="41"/>
      <c r="F602" s="34"/>
      <c r="G602" s="34"/>
      <c r="H602" s="39"/>
      <c r="I602" s="34"/>
      <c r="J602" s="34"/>
      <c r="K602" s="34"/>
      <c r="L602" s="34"/>
      <c r="M602" s="34"/>
      <c r="N602" s="34"/>
      <c r="O602" s="34"/>
      <c r="P602" s="34"/>
      <c r="Q602" s="34"/>
      <c r="R602" s="34"/>
      <c r="S602" s="34"/>
      <c r="T602" s="34"/>
      <c r="U602" s="34"/>
      <c r="V602" s="34"/>
      <c r="W602" s="34"/>
      <c r="X602" s="34"/>
      <c r="Y602" s="34"/>
      <c r="Z602" s="34"/>
      <c r="AA602" s="34"/>
      <c r="AB602" s="34"/>
    </row>
    <row r="603" spans="1:28" ht="15.75" customHeight="1" x14ac:dyDescent="0.2">
      <c r="A603" s="34"/>
      <c r="B603" s="39"/>
      <c r="C603" s="39"/>
      <c r="D603" s="19"/>
      <c r="E603" s="41"/>
      <c r="F603" s="34"/>
      <c r="G603" s="34"/>
      <c r="H603" s="39"/>
      <c r="I603" s="34"/>
      <c r="J603" s="34"/>
      <c r="K603" s="34"/>
      <c r="L603" s="34"/>
      <c r="M603" s="34"/>
      <c r="N603" s="34"/>
      <c r="O603" s="34"/>
      <c r="P603" s="34"/>
      <c r="Q603" s="34"/>
      <c r="R603" s="34"/>
      <c r="S603" s="34"/>
      <c r="T603" s="34"/>
      <c r="U603" s="34"/>
      <c r="V603" s="34"/>
      <c r="W603" s="34"/>
      <c r="X603" s="34"/>
      <c r="Y603" s="34"/>
      <c r="Z603" s="34"/>
      <c r="AA603" s="34"/>
      <c r="AB603" s="34"/>
    </row>
    <row r="604" spans="1:28" ht="15.75" customHeight="1" x14ac:dyDescent="0.2">
      <c r="A604" s="34"/>
      <c r="B604" s="39"/>
      <c r="C604" s="39"/>
      <c r="D604" s="19"/>
      <c r="E604" s="41"/>
      <c r="F604" s="34"/>
      <c r="G604" s="34"/>
      <c r="H604" s="39"/>
      <c r="I604" s="34"/>
      <c r="J604" s="34"/>
      <c r="K604" s="34"/>
      <c r="L604" s="34"/>
      <c r="M604" s="34"/>
      <c r="N604" s="34"/>
      <c r="O604" s="34"/>
      <c r="P604" s="34"/>
      <c r="Q604" s="34"/>
      <c r="R604" s="34"/>
      <c r="S604" s="34"/>
      <c r="T604" s="34"/>
      <c r="U604" s="34"/>
      <c r="V604" s="34"/>
      <c r="W604" s="34"/>
      <c r="X604" s="34"/>
      <c r="Y604" s="34"/>
      <c r="Z604" s="34"/>
      <c r="AA604" s="34"/>
      <c r="AB604" s="34"/>
    </row>
    <row r="605" spans="1:28" ht="15.75" customHeight="1" x14ac:dyDescent="0.2">
      <c r="A605" s="34"/>
      <c r="B605" s="39"/>
      <c r="C605" s="39"/>
      <c r="D605" s="19"/>
      <c r="E605" s="41"/>
      <c r="F605" s="34"/>
      <c r="G605" s="34"/>
      <c r="H605" s="39"/>
      <c r="I605" s="34"/>
      <c r="J605" s="34"/>
      <c r="K605" s="34"/>
      <c r="L605" s="34"/>
      <c r="M605" s="34"/>
      <c r="N605" s="34"/>
      <c r="O605" s="34"/>
      <c r="P605" s="34"/>
      <c r="Q605" s="34"/>
      <c r="R605" s="34"/>
      <c r="S605" s="34"/>
      <c r="T605" s="34"/>
      <c r="U605" s="34"/>
      <c r="V605" s="34"/>
      <c r="W605" s="34"/>
      <c r="X605" s="34"/>
      <c r="Y605" s="34"/>
      <c r="Z605" s="34"/>
      <c r="AA605" s="34"/>
      <c r="AB605" s="34"/>
    </row>
    <row r="606" spans="1:28" ht="15.75" customHeight="1" x14ac:dyDescent="0.2">
      <c r="A606" s="34"/>
      <c r="B606" s="39"/>
      <c r="C606" s="39"/>
      <c r="D606" s="19"/>
      <c r="E606" s="41"/>
      <c r="F606" s="34"/>
      <c r="G606" s="34"/>
      <c r="H606" s="39"/>
      <c r="I606" s="34"/>
      <c r="J606" s="34"/>
      <c r="K606" s="34"/>
      <c r="L606" s="34"/>
      <c r="M606" s="34"/>
      <c r="N606" s="34"/>
      <c r="O606" s="34"/>
      <c r="P606" s="34"/>
      <c r="Q606" s="34"/>
      <c r="R606" s="34"/>
      <c r="S606" s="34"/>
      <c r="T606" s="34"/>
      <c r="U606" s="34"/>
      <c r="V606" s="34"/>
      <c r="W606" s="34"/>
      <c r="X606" s="34"/>
      <c r="Y606" s="34"/>
      <c r="Z606" s="34"/>
      <c r="AA606" s="34"/>
      <c r="AB606" s="34"/>
    </row>
    <row r="607" spans="1:28" ht="15.75" customHeight="1" x14ac:dyDescent="0.2">
      <c r="A607" s="34"/>
      <c r="B607" s="39"/>
      <c r="C607" s="39"/>
      <c r="D607" s="19"/>
      <c r="E607" s="41"/>
      <c r="F607" s="34"/>
      <c r="G607" s="34"/>
      <c r="H607" s="39"/>
      <c r="I607" s="34"/>
      <c r="J607" s="34"/>
      <c r="K607" s="34"/>
      <c r="L607" s="34"/>
      <c r="M607" s="34"/>
      <c r="N607" s="34"/>
      <c r="O607" s="34"/>
      <c r="P607" s="34"/>
      <c r="Q607" s="34"/>
      <c r="R607" s="34"/>
      <c r="S607" s="34"/>
      <c r="T607" s="34"/>
      <c r="U607" s="34"/>
      <c r="V607" s="34"/>
      <c r="W607" s="34"/>
      <c r="X607" s="34"/>
      <c r="Y607" s="34"/>
      <c r="Z607" s="34"/>
      <c r="AA607" s="34"/>
      <c r="AB607" s="34"/>
    </row>
    <row r="608" spans="1:28" ht="15.75" customHeight="1" x14ac:dyDescent="0.2">
      <c r="A608" s="34"/>
      <c r="B608" s="39"/>
      <c r="C608" s="39"/>
      <c r="D608" s="19"/>
      <c r="E608" s="41"/>
      <c r="F608" s="34"/>
      <c r="G608" s="34"/>
      <c r="H608" s="39"/>
      <c r="I608" s="34"/>
      <c r="J608" s="34"/>
      <c r="K608" s="34"/>
      <c r="L608" s="34"/>
      <c r="M608" s="34"/>
      <c r="N608" s="34"/>
      <c r="O608" s="34"/>
      <c r="P608" s="34"/>
      <c r="Q608" s="34"/>
      <c r="R608" s="34"/>
      <c r="S608" s="34"/>
      <c r="T608" s="34"/>
      <c r="U608" s="34"/>
      <c r="V608" s="34"/>
      <c r="W608" s="34"/>
      <c r="X608" s="34"/>
      <c r="Y608" s="34"/>
      <c r="Z608" s="34"/>
      <c r="AA608" s="34"/>
      <c r="AB608" s="34"/>
    </row>
    <row r="609" spans="1:28" ht="15.75" customHeight="1" x14ac:dyDescent="0.2">
      <c r="A609" s="34"/>
      <c r="B609" s="39"/>
      <c r="C609" s="39"/>
      <c r="D609" s="19"/>
      <c r="E609" s="41"/>
      <c r="F609" s="34"/>
      <c r="G609" s="34"/>
      <c r="H609" s="39"/>
      <c r="I609" s="34"/>
      <c r="J609" s="34"/>
      <c r="K609" s="34"/>
      <c r="L609" s="34"/>
      <c r="M609" s="34"/>
      <c r="N609" s="34"/>
      <c r="O609" s="34"/>
      <c r="P609" s="34"/>
      <c r="Q609" s="34"/>
      <c r="R609" s="34"/>
      <c r="S609" s="34"/>
      <c r="T609" s="34"/>
      <c r="U609" s="34"/>
      <c r="V609" s="34"/>
      <c r="W609" s="34"/>
      <c r="X609" s="34"/>
      <c r="Y609" s="34"/>
      <c r="Z609" s="34"/>
      <c r="AA609" s="34"/>
      <c r="AB609" s="34"/>
    </row>
    <row r="610" spans="1:28" ht="15.75" customHeight="1" x14ac:dyDescent="0.2">
      <c r="A610" s="34"/>
      <c r="B610" s="39"/>
      <c r="C610" s="39"/>
      <c r="D610" s="19"/>
      <c r="E610" s="41"/>
      <c r="F610" s="34"/>
      <c r="G610" s="34"/>
      <c r="H610" s="39"/>
      <c r="I610" s="34"/>
      <c r="J610" s="34"/>
      <c r="K610" s="34"/>
      <c r="L610" s="34"/>
      <c r="M610" s="34"/>
      <c r="N610" s="34"/>
      <c r="O610" s="34"/>
      <c r="P610" s="34"/>
      <c r="Q610" s="34"/>
      <c r="R610" s="34"/>
      <c r="S610" s="34"/>
      <c r="T610" s="34"/>
      <c r="U610" s="34"/>
      <c r="V610" s="34"/>
      <c r="W610" s="34"/>
      <c r="X610" s="34"/>
      <c r="Y610" s="34"/>
      <c r="Z610" s="34"/>
      <c r="AA610" s="34"/>
      <c r="AB610" s="34"/>
    </row>
    <row r="611" spans="1:28" ht="15.75" customHeight="1" x14ac:dyDescent="0.2">
      <c r="A611" s="34"/>
      <c r="B611" s="39"/>
      <c r="C611" s="39"/>
      <c r="D611" s="19"/>
      <c r="E611" s="41"/>
      <c r="F611" s="34"/>
      <c r="G611" s="34"/>
      <c r="H611" s="39"/>
      <c r="I611" s="34"/>
      <c r="J611" s="34"/>
      <c r="K611" s="34"/>
      <c r="L611" s="34"/>
      <c r="M611" s="34"/>
      <c r="N611" s="34"/>
      <c r="O611" s="34"/>
      <c r="P611" s="34"/>
      <c r="Q611" s="34"/>
      <c r="R611" s="34"/>
      <c r="S611" s="34"/>
      <c r="T611" s="34"/>
      <c r="U611" s="34"/>
      <c r="V611" s="34"/>
      <c r="W611" s="34"/>
      <c r="X611" s="34"/>
      <c r="Y611" s="34"/>
      <c r="Z611" s="34"/>
      <c r="AA611" s="34"/>
      <c r="AB611" s="34"/>
    </row>
    <row r="612" spans="1:28" ht="15.75" customHeight="1" x14ac:dyDescent="0.2">
      <c r="A612" s="34"/>
      <c r="B612" s="39"/>
      <c r="C612" s="39"/>
      <c r="D612" s="19"/>
      <c r="E612" s="41"/>
      <c r="F612" s="34"/>
      <c r="G612" s="34"/>
      <c r="H612" s="39"/>
      <c r="I612" s="34"/>
      <c r="J612" s="34"/>
      <c r="K612" s="34"/>
      <c r="L612" s="34"/>
      <c r="M612" s="34"/>
      <c r="N612" s="34"/>
      <c r="O612" s="34"/>
      <c r="P612" s="34"/>
      <c r="Q612" s="34"/>
      <c r="R612" s="34"/>
      <c r="S612" s="34"/>
      <c r="T612" s="34"/>
      <c r="U612" s="34"/>
      <c r="V612" s="34"/>
      <c r="W612" s="34"/>
      <c r="X612" s="34"/>
      <c r="Y612" s="34"/>
      <c r="Z612" s="34"/>
      <c r="AA612" s="34"/>
      <c r="AB612" s="34"/>
    </row>
    <row r="613" spans="1:28" ht="15.75" customHeight="1" x14ac:dyDescent="0.2">
      <c r="A613" s="34"/>
      <c r="B613" s="39"/>
      <c r="C613" s="39"/>
      <c r="D613" s="19"/>
      <c r="E613" s="41"/>
      <c r="F613" s="34"/>
      <c r="G613" s="34"/>
      <c r="H613" s="39"/>
      <c r="I613" s="34"/>
      <c r="J613" s="34"/>
      <c r="K613" s="34"/>
      <c r="L613" s="34"/>
      <c r="M613" s="34"/>
      <c r="N613" s="34"/>
      <c r="O613" s="34"/>
      <c r="P613" s="34"/>
      <c r="Q613" s="34"/>
      <c r="R613" s="34"/>
      <c r="S613" s="34"/>
      <c r="T613" s="34"/>
      <c r="U613" s="34"/>
      <c r="V613" s="34"/>
      <c r="W613" s="34"/>
      <c r="X613" s="34"/>
      <c r="Y613" s="34"/>
      <c r="Z613" s="34"/>
      <c r="AA613" s="34"/>
      <c r="AB613" s="34"/>
    </row>
    <row r="614" spans="1:28" ht="15.75" customHeight="1" x14ac:dyDescent="0.2">
      <c r="A614" s="34"/>
      <c r="B614" s="39"/>
      <c r="C614" s="39"/>
      <c r="D614" s="19"/>
      <c r="E614" s="41"/>
      <c r="F614" s="34"/>
      <c r="G614" s="34"/>
      <c r="H614" s="39"/>
      <c r="I614" s="34"/>
      <c r="J614" s="34"/>
      <c r="K614" s="34"/>
      <c r="L614" s="34"/>
      <c r="M614" s="34"/>
      <c r="N614" s="34"/>
      <c r="O614" s="34"/>
      <c r="P614" s="34"/>
      <c r="Q614" s="34"/>
      <c r="R614" s="34"/>
      <c r="S614" s="34"/>
      <c r="T614" s="34"/>
      <c r="U614" s="34"/>
      <c r="V614" s="34"/>
      <c r="W614" s="34"/>
      <c r="X614" s="34"/>
      <c r="Y614" s="34"/>
      <c r="Z614" s="34"/>
      <c r="AA614" s="34"/>
      <c r="AB614" s="34"/>
    </row>
    <row r="615" spans="1:28" ht="15.75" customHeight="1" x14ac:dyDescent="0.2">
      <c r="A615" s="34"/>
      <c r="B615" s="39"/>
      <c r="C615" s="39"/>
      <c r="D615" s="19"/>
      <c r="E615" s="41"/>
      <c r="F615" s="34"/>
      <c r="G615" s="34"/>
      <c r="H615" s="39"/>
      <c r="I615" s="34"/>
      <c r="J615" s="34"/>
      <c r="K615" s="34"/>
      <c r="L615" s="34"/>
      <c r="M615" s="34"/>
      <c r="N615" s="34"/>
      <c r="O615" s="34"/>
      <c r="P615" s="34"/>
      <c r="Q615" s="34"/>
      <c r="R615" s="34"/>
      <c r="S615" s="34"/>
      <c r="T615" s="34"/>
      <c r="U615" s="34"/>
      <c r="V615" s="34"/>
      <c r="W615" s="34"/>
      <c r="X615" s="34"/>
      <c r="Y615" s="34"/>
      <c r="Z615" s="34"/>
      <c r="AA615" s="34"/>
      <c r="AB615" s="34"/>
    </row>
    <row r="616" spans="1:28" ht="15.75" customHeight="1" x14ac:dyDescent="0.2">
      <c r="A616" s="34"/>
      <c r="B616" s="39"/>
      <c r="C616" s="39"/>
      <c r="D616" s="19"/>
      <c r="E616" s="41"/>
      <c r="F616" s="34"/>
      <c r="G616" s="34"/>
      <c r="H616" s="39"/>
      <c r="I616" s="34"/>
      <c r="J616" s="34"/>
      <c r="K616" s="34"/>
      <c r="L616" s="34"/>
      <c r="M616" s="34"/>
      <c r="N616" s="34"/>
      <c r="O616" s="34"/>
      <c r="P616" s="34"/>
      <c r="Q616" s="34"/>
      <c r="R616" s="34"/>
      <c r="S616" s="34"/>
      <c r="T616" s="34"/>
      <c r="U616" s="34"/>
      <c r="V616" s="34"/>
      <c r="W616" s="34"/>
      <c r="X616" s="34"/>
      <c r="Y616" s="34"/>
      <c r="Z616" s="34"/>
      <c r="AA616" s="34"/>
      <c r="AB616" s="34"/>
    </row>
    <row r="617" spans="1:28" ht="15.75" customHeight="1" x14ac:dyDescent="0.2">
      <c r="A617" s="34"/>
      <c r="B617" s="39"/>
      <c r="C617" s="39"/>
      <c r="D617" s="19"/>
      <c r="E617" s="41"/>
      <c r="F617" s="34"/>
      <c r="G617" s="34"/>
      <c r="H617" s="39"/>
      <c r="I617" s="34"/>
      <c r="J617" s="34"/>
      <c r="K617" s="34"/>
      <c r="L617" s="34"/>
      <c r="M617" s="34"/>
      <c r="N617" s="34"/>
      <c r="O617" s="34"/>
      <c r="P617" s="34"/>
      <c r="Q617" s="34"/>
      <c r="R617" s="34"/>
      <c r="S617" s="34"/>
      <c r="T617" s="34"/>
      <c r="U617" s="34"/>
      <c r="V617" s="34"/>
      <c r="W617" s="34"/>
      <c r="X617" s="34"/>
      <c r="Y617" s="34"/>
      <c r="Z617" s="34"/>
      <c r="AA617" s="34"/>
      <c r="AB617" s="34"/>
    </row>
    <row r="618" spans="1:28" ht="15.75" customHeight="1" x14ac:dyDescent="0.2">
      <c r="A618" s="34"/>
      <c r="B618" s="39"/>
      <c r="C618" s="39"/>
      <c r="D618" s="19"/>
      <c r="E618" s="41"/>
      <c r="F618" s="34"/>
      <c r="G618" s="34"/>
      <c r="H618" s="39"/>
      <c r="I618" s="34"/>
      <c r="J618" s="34"/>
      <c r="K618" s="34"/>
      <c r="L618" s="34"/>
      <c r="M618" s="34"/>
      <c r="N618" s="34"/>
      <c r="O618" s="34"/>
      <c r="P618" s="34"/>
      <c r="Q618" s="34"/>
      <c r="R618" s="34"/>
      <c r="S618" s="34"/>
      <c r="T618" s="34"/>
      <c r="U618" s="34"/>
      <c r="V618" s="34"/>
      <c r="W618" s="34"/>
      <c r="X618" s="34"/>
      <c r="Y618" s="34"/>
      <c r="Z618" s="34"/>
      <c r="AA618" s="34"/>
      <c r="AB618" s="34"/>
    </row>
    <row r="619" spans="1:28" ht="15.75" customHeight="1" x14ac:dyDescent="0.2">
      <c r="A619" s="34"/>
      <c r="B619" s="39"/>
      <c r="C619" s="39"/>
      <c r="D619" s="19"/>
      <c r="E619" s="41"/>
      <c r="F619" s="34"/>
      <c r="G619" s="34"/>
      <c r="H619" s="39"/>
      <c r="I619" s="34"/>
      <c r="J619" s="34"/>
      <c r="K619" s="34"/>
      <c r="L619" s="34"/>
      <c r="M619" s="34"/>
      <c r="N619" s="34"/>
      <c r="O619" s="34"/>
      <c r="P619" s="34"/>
      <c r="Q619" s="34"/>
      <c r="R619" s="34"/>
      <c r="S619" s="34"/>
      <c r="T619" s="34"/>
      <c r="U619" s="34"/>
      <c r="V619" s="34"/>
      <c r="W619" s="34"/>
      <c r="X619" s="34"/>
      <c r="Y619" s="34"/>
      <c r="Z619" s="34"/>
      <c r="AA619" s="34"/>
      <c r="AB619" s="34"/>
    </row>
    <row r="620" spans="1:28" ht="15.75" customHeight="1" x14ac:dyDescent="0.2">
      <c r="A620" s="34"/>
      <c r="B620" s="39"/>
      <c r="C620" s="39"/>
      <c r="D620" s="19"/>
      <c r="E620" s="41"/>
      <c r="F620" s="34"/>
      <c r="G620" s="34"/>
      <c r="H620" s="39"/>
      <c r="I620" s="34"/>
      <c r="J620" s="34"/>
      <c r="K620" s="34"/>
      <c r="L620" s="34"/>
      <c r="M620" s="34"/>
      <c r="N620" s="34"/>
      <c r="O620" s="34"/>
      <c r="P620" s="34"/>
      <c r="Q620" s="34"/>
      <c r="R620" s="34"/>
      <c r="S620" s="34"/>
      <c r="T620" s="34"/>
      <c r="U620" s="34"/>
      <c r="V620" s="34"/>
      <c r="W620" s="34"/>
      <c r="X620" s="34"/>
      <c r="Y620" s="34"/>
      <c r="Z620" s="34"/>
      <c r="AA620" s="34"/>
      <c r="AB620" s="34"/>
    </row>
    <row r="621" spans="1:28" ht="15.75" customHeight="1" x14ac:dyDescent="0.2">
      <c r="A621" s="34"/>
      <c r="B621" s="39"/>
      <c r="C621" s="39"/>
      <c r="D621" s="19"/>
      <c r="E621" s="41"/>
      <c r="F621" s="34"/>
      <c r="G621" s="34"/>
      <c r="H621" s="39"/>
      <c r="I621" s="34"/>
      <c r="J621" s="34"/>
      <c r="K621" s="34"/>
      <c r="L621" s="34"/>
      <c r="M621" s="34"/>
      <c r="N621" s="34"/>
      <c r="O621" s="34"/>
      <c r="P621" s="34"/>
      <c r="Q621" s="34"/>
      <c r="R621" s="34"/>
      <c r="S621" s="34"/>
      <c r="T621" s="34"/>
      <c r="U621" s="34"/>
      <c r="V621" s="34"/>
      <c r="W621" s="34"/>
      <c r="X621" s="34"/>
      <c r="Y621" s="34"/>
      <c r="Z621" s="34"/>
      <c r="AA621" s="34"/>
      <c r="AB621" s="34"/>
    </row>
    <row r="622" spans="1:28" ht="15.75" customHeight="1" x14ac:dyDescent="0.2">
      <c r="A622" s="34"/>
      <c r="B622" s="39"/>
      <c r="C622" s="39"/>
      <c r="D622" s="19"/>
      <c r="E622" s="41"/>
      <c r="F622" s="34"/>
      <c r="G622" s="34"/>
      <c r="H622" s="39"/>
      <c r="I622" s="34"/>
      <c r="J622" s="34"/>
      <c r="K622" s="34"/>
      <c r="L622" s="34"/>
      <c r="M622" s="34"/>
      <c r="N622" s="34"/>
      <c r="O622" s="34"/>
      <c r="P622" s="34"/>
      <c r="Q622" s="34"/>
      <c r="R622" s="34"/>
      <c r="S622" s="34"/>
      <c r="T622" s="34"/>
      <c r="U622" s="34"/>
      <c r="V622" s="34"/>
      <c r="W622" s="34"/>
      <c r="X622" s="34"/>
      <c r="Y622" s="34"/>
      <c r="Z622" s="34"/>
      <c r="AA622" s="34"/>
      <c r="AB622" s="34"/>
    </row>
    <row r="623" spans="1:28" ht="15.75" customHeight="1" x14ac:dyDescent="0.2">
      <c r="A623" s="34"/>
      <c r="B623" s="39"/>
      <c r="C623" s="39"/>
      <c r="D623" s="19"/>
      <c r="E623" s="41"/>
      <c r="F623" s="34"/>
      <c r="G623" s="34"/>
      <c r="H623" s="39"/>
      <c r="I623" s="34"/>
      <c r="J623" s="34"/>
      <c r="K623" s="34"/>
      <c r="L623" s="34"/>
      <c r="M623" s="34"/>
      <c r="N623" s="34"/>
      <c r="O623" s="34"/>
      <c r="P623" s="34"/>
      <c r="Q623" s="34"/>
      <c r="R623" s="34"/>
      <c r="S623" s="34"/>
      <c r="T623" s="34"/>
      <c r="U623" s="34"/>
      <c r="V623" s="34"/>
      <c r="W623" s="34"/>
      <c r="X623" s="34"/>
      <c r="Y623" s="34"/>
      <c r="Z623" s="34"/>
      <c r="AA623" s="34"/>
      <c r="AB623" s="34"/>
    </row>
    <row r="624" spans="1:28" ht="15.75" customHeight="1" x14ac:dyDescent="0.2">
      <c r="A624" s="34"/>
      <c r="B624" s="39"/>
      <c r="C624" s="39"/>
      <c r="D624" s="19"/>
      <c r="E624" s="41"/>
      <c r="F624" s="34"/>
      <c r="G624" s="34"/>
      <c r="H624" s="39"/>
      <c r="I624" s="34"/>
      <c r="J624" s="34"/>
      <c r="K624" s="34"/>
      <c r="L624" s="34"/>
      <c r="M624" s="34"/>
      <c r="N624" s="34"/>
      <c r="O624" s="34"/>
      <c r="P624" s="34"/>
      <c r="Q624" s="34"/>
      <c r="R624" s="34"/>
      <c r="S624" s="34"/>
      <c r="T624" s="34"/>
      <c r="U624" s="34"/>
      <c r="V624" s="34"/>
      <c r="W624" s="34"/>
      <c r="X624" s="34"/>
      <c r="Y624" s="34"/>
      <c r="Z624" s="34"/>
      <c r="AA624" s="34"/>
      <c r="AB624" s="34"/>
    </row>
    <row r="625" spans="1:28" ht="15.75" customHeight="1" x14ac:dyDescent="0.2">
      <c r="A625" s="34"/>
      <c r="B625" s="39"/>
      <c r="C625" s="39"/>
      <c r="D625" s="19"/>
      <c r="E625" s="41"/>
      <c r="F625" s="34"/>
      <c r="G625" s="34"/>
      <c r="H625" s="39"/>
      <c r="I625" s="34"/>
      <c r="J625" s="34"/>
      <c r="K625" s="34"/>
      <c r="L625" s="34"/>
      <c r="M625" s="34"/>
      <c r="N625" s="34"/>
      <c r="O625" s="34"/>
      <c r="P625" s="34"/>
      <c r="Q625" s="34"/>
      <c r="R625" s="34"/>
      <c r="S625" s="34"/>
      <c r="T625" s="34"/>
      <c r="U625" s="34"/>
      <c r="V625" s="34"/>
      <c r="W625" s="34"/>
      <c r="X625" s="34"/>
      <c r="Y625" s="34"/>
      <c r="Z625" s="34"/>
      <c r="AA625" s="34"/>
      <c r="AB625" s="34"/>
    </row>
    <row r="626" spans="1:28" ht="15.75" customHeight="1" x14ac:dyDescent="0.2">
      <c r="A626" s="34"/>
      <c r="B626" s="39"/>
      <c r="C626" s="39"/>
      <c r="D626" s="19"/>
      <c r="E626" s="41"/>
      <c r="F626" s="34"/>
      <c r="G626" s="34"/>
      <c r="H626" s="39"/>
      <c r="I626" s="34"/>
      <c r="J626" s="34"/>
      <c r="K626" s="34"/>
      <c r="L626" s="34"/>
      <c r="M626" s="34"/>
      <c r="N626" s="34"/>
      <c r="O626" s="34"/>
      <c r="P626" s="34"/>
      <c r="Q626" s="34"/>
      <c r="R626" s="34"/>
      <c r="S626" s="34"/>
      <c r="T626" s="34"/>
      <c r="U626" s="34"/>
      <c r="V626" s="34"/>
      <c r="W626" s="34"/>
      <c r="X626" s="34"/>
      <c r="Y626" s="34"/>
      <c r="Z626" s="34"/>
      <c r="AA626" s="34"/>
      <c r="AB626" s="34"/>
    </row>
    <row r="627" spans="1:28" ht="15.75" customHeight="1" x14ac:dyDescent="0.2">
      <c r="A627" s="34"/>
      <c r="B627" s="39"/>
      <c r="C627" s="39"/>
      <c r="D627" s="19"/>
      <c r="E627" s="41"/>
      <c r="F627" s="34"/>
      <c r="G627" s="34"/>
      <c r="H627" s="39"/>
      <c r="I627" s="34"/>
      <c r="J627" s="34"/>
      <c r="K627" s="34"/>
      <c r="L627" s="34"/>
      <c r="M627" s="34"/>
      <c r="N627" s="34"/>
      <c r="O627" s="34"/>
      <c r="P627" s="34"/>
      <c r="Q627" s="34"/>
      <c r="R627" s="34"/>
      <c r="S627" s="34"/>
      <c r="T627" s="34"/>
      <c r="U627" s="34"/>
      <c r="V627" s="34"/>
      <c r="W627" s="34"/>
      <c r="X627" s="34"/>
      <c r="Y627" s="34"/>
      <c r="Z627" s="34"/>
      <c r="AA627" s="34"/>
      <c r="AB627" s="34"/>
    </row>
    <row r="628" spans="1:28" ht="15.75" customHeight="1" x14ac:dyDescent="0.2">
      <c r="A628" s="34"/>
      <c r="B628" s="39"/>
      <c r="C628" s="39"/>
      <c r="D628" s="19"/>
      <c r="E628" s="41"/>
      <c r="F628" s="34"/>
      <c r="G628" s="34"/>
      <c r="H628" s="39"/>
      <c r="I628" s="34"/>
      <c r="J628" s="34"/>
      <c r="K628" s="34"/>
      <c r="L628" s="34"/>
      <c r="M628" s="34"/>
      <c r="N628" s="34"/>
      <c r="O628" s="34"/>
      <c r="P628" s="34"/>
      <c r="Q628" s="34"/>
      <c r="R628" s="34"/>
      <c r="S628" s="34"/>
      <c r="T628" s="34"/>
      <c r="U628" s="34"/>
      <c r="V628" s="34"/>
      <c r="W628" s="34"/>
      <c r="X628" s="34"/>
      <c r="Y628" s="34"/>
      <c r="Z628" s="34"/>
      <c r="AA628" s="34"/>
      <c r="AB628" s="34"/>
    </row>
    <row r="629" spans="1:28" ht="15.75" customHeight="1" x14ac:dyDescent="0.2">
      <c r="A629" s="34"/>
      <c r="B629" s="39"/>
      <c r="C629" s="39"/>
      <c r="D629" s="19"/>
      <c r="E629" s="41"/>
      <c r="F629" s="34"/>
      <c r="G629" s="34"/>
      <c r="H629" s="39"/>
      <c r="I629" s="34"/>
      <c r="J629" s="34"/>
      <c r="K629" s="34"/>
      <c r="L629" s="34"/>
      <c r="M629" s="34"/>
      <c r="N629" s="34"/>
      <c r="O629" s="34"/>
      <c r="P629" s="34"/>
      <c r="Q629" s="34"/>
      <c r="R629" s="34"/>
      <c r="S629" s="34"/>
      <c r="T629" s="34"/>
      <c r="U629" s="34"/>
      <c r="V629" s="34"/>
      <c r="W629" s="34"/>
      <c r="X629" s="34"/>
      <c r="Y629" s="34"/>
      <c r="Z629" s="34"/>
      <c r="AA629" s="34"/>
      <c r="AB629" s="34"/>
    </row>
    <row r="630" spans="1:28" ht="15.75" customHeight="1" x14ac:dyDescent="0.2">
      <c r="A630" s="34"/>
      <c r="B630" s="39"/>
      <c r="C630" s="39"/>
      <c r="D630" s="19"/>
      <c r="E630" s="41"/>
      <c r="F630" s="34"/>
      <c r="G630" s="34"/>
      <c r="H630" s="39"/>
      <c r="I630" s="34"/>
      <c r="J630" s="34"/>
      <c r="K630" s="34"/>
      <c r="L630" s="34"/>
      <c r="M630" s="34"/>
      <c r="N630" s="34"/>
      <c r="O630" s="34"/>
      <c r="P630" s="34"/>
      <c r="Q630" s="34"/>
      <c r="R630" s="34"/>
      <c r="S630" s="34"/>
      <c r="T630" s="34"/>
      <c r="U630" s="34"/>
      <c r="V630" s="34"/>
      <c r="W630" s="34"/>
      <c r="X630" s="34"/>
      <c r="Y630" s="34"/>
      <c r="Z630" s="34"/>
      <c r="AA630" s="34"/>
      <c r="AB630" s="34"/>
    </row>
    <row r="631" spans="1:28" ht="15.75" customHeight="1" x14ac:dyDescent="0.2">
      <c r="A631" s="34"/>
      <c r="B631" s="39"/>
      <c r="C631" s="39"/>
      <c r="D631" s="19"/>
      <c r="E631" s="41"/>
      <c r="F631" s="34"/>
      <c r="G631" s="34"/>
      <c r="H631" s="39"/>
      <c r="I631" s="34"/>
      <c r="J631" s="34"/>
      <c r="K631" s="34"/>
      <c r="L631" s="34"/>
      <c r="M631" s="34"/>
      <c r="N631" s="34"/>
      <c r="O631" s="34"/>
      <c r="P631" s="34"/>
      <c r="Q631" s="34"/>
      <c r="R631" s="34"/>
      <c r="S631" s="34"/>
      <c r="T631" s="34"/>
      <c r="U631" s="34"/>
      <c r="V631" s="34"/>
      <c r="W631" s="34"/>
      <c r="X631" s="34"/>
      <c r="Y631" s="34"/>
      <c r="Z631" s="34"/>
      <c r="AA631" s="34"/>
      <c r="AB631" s="34"/>
    </row>
    <row r="632" spans="1:28" ht="15.75" customHeight="1" x14ac:dyDescent="0.2">
      <c r="A632" s="34"/>
      <c r="B632" s="39"/>
      <c r="C632" s="39"/>
      <c r="D632" s="19"/>
      <c r="E632" s="41"/>
      <c r="F632" s="34"/>
      <c r="G632" s="34"/>
      <c r="H632" s="39"/>
      <c r="I632" s="34"/>
      <c r="J632" s="34"/>
      <c r="K632" s="34"/>
      <c r="L632" s="34"/>
      <c r="M632" s="34"/>
      <c r="N632" s="34"/>
      <c r="O632" s="34"/>
      <c r="P632" s="34"/>
      <c r="Q632" s="34"/>
      <c r="R632" s="34"/>
      <c r="S632" s="34"/>
      <c r="T632" s="34"/>
      <c r="U632" s="34"/>
      <c r="V632" s="34"/>
      <c r="W632" s="34"/>
      <c r="X632" s="34"/>
      <c r="Y632" s="34"/>
      <c r="Z632" s="34"/>
      <c r="AA632" s="34"/>
      <c r="AB632" s="34"/>
    </row>
    <row r="633" spans="1:28" ht="15.75" customHeight="1" x14ac:dyDescent="0.2">
      <c r="A633" s="34"/>
      <c r="B633" s="39"/>
      <c r="C633" s="39"/>
      <c r="D633" s="19"/>
      <c r="E633" s="41"/>
      <c r="F633" s="34"/>
      <c r="G633" s="34"/>
      <c r="H633" s="39"/>
      <c r="I633" s="34"/>
      <c r="J633" s="34"/>
      <c r="K633" s="34"/>
      <c r="L633" s="34"/>
      <c r="M633" s="34"/>
      <c r="N633" s="34"/>
      <c r="O633" s="34"/>
      <c r="P633" s="34"/>
      <c r="Q633" s="34"/>
      <c r="R633" s="34"/>
      <c r="S633" s="34"/>
      <c r="T633" s="34"/>
      <c r="U633" s="34"/>
      <c r="V633" s="34"/>
      <c r="W633" s="34"/>
      <c r="X633" s="34"/>
      <c r="Y633" s="34"/>
      <c r="Z633" s="34"/>
      <c r="AA633" s="34"/>
      <c r="AB633" s="34"/>
    </row>
    <row r="634" spans="1:28" ht="15.75" customHeight="1" x14ac:dyDescent="0.2">
      <c r="A634" s="34"/>
      <c r="B634" s="39"/>
      <c r="C634" s="39"/>
      <c r="D634" s="19"/>
      <c r="E634" s="41"/>
      <c r="F634" s="34"/>
      <c r="G634" s="34"/>
      <c r="H634" s="39"/>
      <c r="I634" s="34"/>
      <c r="J634" s="34"/>
      <c r="K634" s="34"/>
      <c r="L634" s="34"/>
      <c r="M634" s="34"/>
      <c r="N634" s="34"/>
      <c r="O634" s="34"/>
      <c r="P634" s="34"/>
      <c r="Q634" s="34"/>
      <c r="R634" s="34"/>
      <c r="S634" s="34"/>
      <c r="T634" s="34"/>
      <c r="U634" s="34"/>
      <c r="V634" s="34"/>
      <c r="W634" s="34"/>
      <c r="X634" s="34"/>
      <c r="Y634" s="34"/>
      <c r="Z634" s="34"/>
      <c r="AA634" s="34"/>
      <c r="AB634" s="34"/>
    </row>
    <row r="635" spans="1:28" ht="15.75" customHeight="1" x14ac:dyDescent="0.2">
      <c r="A635" s="34"/>
      <c r="B635" s="39"/>
      <c r="C635" s="39"/>
      <c r="D635" s="19"/>
      <c r="E635" s="41"/>
      <c r="F635" s="34"/>
      <c r="G635" s="34"/>
      <c r="H635" s="39"/>
      <c r="I635" s="34"/>
      <c r="J635" s="34"/>
      <c r="K635" s="34"/>
      <c r="L635" s="34"/>
      <c r="M635" s="34"/>
      <c r="N635" s="34"/>
      <c r="O635" s="34"/>
      <c r="P635" s="34"/>
      <c r="Q635" s="34"/>
      <c r="R635" s="34"/>
      <c r="S635" s="34"/>
      <c r="T635" s="34"/>
      <c r="U635" s="34"/>
      <c r="V635" s="34"/>
      <c r="W635" s="34"/>
      <c r="X635" s="34"/>
      <c r="Y635" s="34"/>
      <c r="Z635" s="34"/>
      <c r="AA635" s="34"/>
      <c r="AB635" s="34"/>
    </row>
    <row r="636" spans="1:28" ht="15.75" customHeight="1" x14ac:dyDescent="0.2">
      <c r="A636" s="34"/>
      <c r="B636" s="39"/>
      <c r="C636" s="39"/>
      <c r="D636" s="19"/>
      <c r="E636" s="41"/>
      <c r="F636" s="34"/>
      <c r="G636" s="34"/>
      <c r="H636" s="39"/>
      <c r="I636" s="34"/>
      <c r="J636" s="34"/>
      <c r="K636" s="34"/>
      <c r="L636" s="34"/>
      <c r="M636" s="34"/>
      <c r="N636" s="34"/>
      <c r="O636" s="34"/>
      <c r="P636" s="34"/>
      <c r="Q636" s="34"/>
      <c r="R636" s="34"/>
      <c r="S636" s="34"/>
      <c r="T636" s="34"/>
      <c r="U636" s="34"/>
      <c r="V636" s="34"/>
      <c r="W636" s="34"/>
      <c r="X636" s="34"/>
      <c r="Y636" s="34"/>
      <c r="Z636" s="34"/>
      <c r="AA636" s="34"/>
      <c r="AB636" s="34"/>
    </row>
    <row r="637" spans="1:28" ht="15.75" customHeight="1" x14ac:dyDescent="0.2">
      <c r="A637" s="34"/>
      <c r="B637" s="39"/>
      <c r="C637" s="39"/>
      <c r="D637" s="19"/>
      <c r="E637" s="41"/>
      <c r="F637" s="34"/>
      <c r="G637" s="34"/>
      <c r="H637" s="39"/>
      <c r="I637" s="34"/>
      <c r="J637" s="34"/>
      <c r="K637" s="34"/>
      <c r="L637" s="34"/>
      <c r="M637" s="34"/>
      <c r="N637" s="34"/>
      <c r="O637" s="34"/>
      <c r="P637" s="34"/>
      <c r="Q637" s="34"/>
      <c r="R637" s="34"/>
      <c r="S637" s="34"/>
      <c r="T637" s="34"/>
      <c r="U637" s="34"/>
      <c r="V637" s="34"/>
      <c r="W637" s="34"/>
      <c r="X637" s="34"/>
      <c r="Y637" s="34"/>
      <c r="Z637" s="34"/>
      <c r="AA637" s="34"/>
      <c r="AB637" s="34"/>
    </row>
    <row r="638" spans="1:28" ht="15.75" customHeight="1" x14ac:dyDescent="0.2">
      <c r="A638" s="34"/>
      <c r="B638" s="39"/>
      <c r="C638" s="39"/>
      <c r="D638" s="19"/>
      <c r="E638" s="41"/>
      <c r="F638" s="34"/>
      <c r="G638" s="34"/>
      <c r="H638" s="39"/>
      <c r="I638" s="34"/>
      <c r="J638" s="34"/>
      <c r="K638" s="34"/>
      <c r="L638" s="34"/>
      <c r="M638" s="34"/>
      <c r="N638" s="34"/>
      <c r="O638" s="34"/>
      <c r="P638" s="34"/>
      <c r="Q638" s="34"/>
      <c r="R638" s="34"/>
      <c r="S638" s="34"/>
      <c r="T638" s="34"/>
      <c r="U638" s="34"/>
      <c r="V638" s="34"/>
      <c r="W638" s="34"/>
      <c r="X638" s="34"/>
      <c r="Y638" s="34"/>
      <c r="Z638" s="34"/>
      <c r="AA638" s="34"/>
      <c r="AB638" s="34"/>
    </row>
    <row r="639" spans="1:28" ht="15.75" customHeight="1" x14ac:dyDescent="0.2">
      <c r="A639" s="34"/>
      <c r="B639" s="39"/>
      <c r="C639" s="39"/>
      <c r="D639" s="19"/>
      <c r="E639" s="41"/>
      <c r="F639" s="34"/>
      <c r="G639" s="34"/>
      <c r="H639" s="39"/>
      <c r="I639" s="34"/>
      <c r="J639" s="34"/>
      <c r="K639" s="34"/>
      <c r="L639" s="34"/>
      <c r="M639" s="34"/>
      <c r="N639" s="34"/>
      <c r="O639" s="34"/>
      <c r="P639" s="34"/>
      <c r="Q639" s="34"/>
      <c r="R639" s="34"/>
      <c r="S639" s="34"/>
      <c r="T639" s="34"/>
      <c r="U639" s="34"/>
      <c r="V639" s="34"/>
      <c r="W639" s="34"/>
      <c r="X639" s="34"/>
      <c r="Y639" s="34"/>
      <c r="Z639" s="34"/>
      <c r="AA639" s="34"/>
      <c r="AB639" s="34"/>
    </row>
    <row r="640" spans="1:28" ht="15.75" customHeight="1" x14ac:dyDescent="0.2">
      <c r="A640" s="34"/>
      <c r="B640" s="39"/>
      <c r="C640" s="39"/>
      <c r="D640" s="19"/>
      <c r="E640" s="41"/>
      <c r="F640" s="34"/>
      <c r="G640" s="34"/>
      <c r="H640" s="39"/>
      <c r="I640" s="34"/>
      <c r="J640" s="34"/>
      <c r="K640" s="34"/>
      <c r="L640" s="34"/>
      <c r="M640" s="34"/>
      <c r="N640" s="34"/>
      <c r="O640" s="34"/>
      <c r="P640" s="34"/>
      <c r="Q640" s="34"/>
      <c r="R640" s="34"/>
      <c r="S640" s="34"/>
      <c r="T640" s="34"/>
      <c r="U640" s="34"/>
      <c r="V640" s="34"/>
      <c r="W640" s="34"/>
      <c r="X640" s="34"/>
      <c r="Y640" s="34"/>
      <c r="Z640" s="34"/>
      <c r="AA640" s="34"/>
      <c r="AB640" s="34"/>
    </row>
    <row r="641" spans="1:28" ht="15.75" customHeight="1" x14ac:dyDescent="0.2">
      <c r="A641" s="34"/>
      <c r="B641" s="39"/>
      <c r="C641" s="39"/>
      <c r="D641" s="19"/>
      <c r="E641" s="41"/>
      <c r="F641" s="34"/>
      <c r="G641" s="34"/>
      <c r="H641" s="39"/>
      <c r="I641" s="34"/>
      <c r="J641" s="34"/>
      <c r="K641" s="34"/>
      <c r="L641" s="34"/>
      <c r="M641" s="34"/>
      <c r="N641" s="34"/>
      <c r="O641" s="34"/>
      <c r="P641" s="34"/>
      <c r="Q641" s="34"/>
      <c r="R641" s="34"/>
      <c r="S641" s="34"/>
      <c r="T641" s="34"/>
      <c r="U641" s="34"/>
      <c r="V641" s="34"/>
      <c r="W641" s="34"/>
      <c r="X641" s="34"/>
      <c r="Y641" s="34"/>
      <c r="Z641" s="34"/>
      <c r="AA641" s="34"/>
      <c r="AB641" s="34"/>
    </row>
    <row r="642" spans="1:28" ht="15.75" customHeight="1" x14ac:dyDescent="0.2">
      <c r="A642" s="34"/>
      <c r="B642" s="39"/>
      <c r="C642" s="39"/>
      <c r="D642" s="19"/>
      <c r="E642" s="41"/>
      <c r="F642" s="34"/>
      <c r="G642" s="34"/>
      <c r="H642" s="39"/>
      <c r="I642" s="34"/>
      <c r="J642" s="34"/>
      <c r="K642" s="34"/>
      <c r="L642" s="34"/>
      <c r="M642" s="34"/>
      <c r="N642" s="34"/>
      <c r="O642" s="34"/>
      <c r="P642" s="34"/>
      <c r="Q642" s="34"/>
      <c r="R642" s="34"/>
      <c r="S642" s="34"/>
      <c r="T642" s="34"/>
      <c r="U642" s="34"/>
      <c r="V642" s="34"/>
      <c r="W642" s="34"/>
      <c r="X642" s="34"/>
      <c r="Y642" s="34"/>
      <c r="Z642" s="34"/>
      <c r="AA642" s="34"/>
      <c r="AB642" s="34"/>
    </row>
    <row r="643" spans="1:28" ht="15.75" customHeight="1" x14ac:dyDescent="0.2">
      <c r="A643" s="34"/>
      <c r="B643" s="39"/>
      <c r="C643" s="39"/>
      <c r="D643" s="19"/>
      <c r="E643" s="41"/>
      <c r="F643" s="34"/>
      <c r="G643" s="34"/>
      <c r="H643" s="39"/>
      <c r="I643" s="34"/>
      <c r="J643" s="34"/>
      <c r="K643" s="34"/>
      <c r="L643" s="34"/>
      <c r="M643" s="34"/>
      <c r="N643" s="34"/>
      <c r="O643" s="34"/>
      <c r="P643" s="34"/>
      <c r="Q643" s="34"/>
      <c r="R643" s="34"/>
      <c r="S643" s="34"/>
      <c r="T643" s="34"/>
      <c r="U643" s="34"/>
      <c r="V643" s="34"/>
      <c r="W643" s="34"/>
      <c r="X643" s="34"/>
      <c r="Y643" s="34"/>
      <c r="Z643" s="34"/>
      <c r="AA643" s="34"/>
      <c r="AB643" s="34"/>
    </row>
    <row r="644" spans="1:28" ht="15.75" customHeight="1" x14ac:dyDescent="0.2">
      <c r="A644" s="34"/>
      <c r="B644" s="39"/>
      <c r="C644" s="39"/>
      <c r="D644" s="19"/>
      <c r="E644" s="41"/>
      <c r="F644" s="34"/>
      <c r="G644" s="34"/>
      <c r="H644" s="39"/>
      <c r="I644" s="34"/>
      <c r="J644" s="34"/>
      <c r="K644" s="34"/>
      <c r="L644" s="34"/>
      <c r="M644" s="34"/>
      <c r="N644" s="34"/>
      <c r="O644" s="34"/>
      <c r="P644" s="34"/>
      <c r="Q644" s="34"/>
      <c r="R644" s="34"/>
      <c r="S644" s="34"/>
      <c r="T644" s="34"/>
      <c r="U644" s="34"/>
      <c r="V644" s="34"/>
      <c r="W644" s="34"/>
      <c r="X644" s="34"/>
      <c r="Y644" s="34"/>
      <c r="Z644" s="34"/>
      <c r="AA644" s="34"/>
      <c r="AB644" s="34"/>
    </row>
    <row r="645" spans="1:28" ht="15.75" customHeight="1" x14ac:dyDescent="0.2">
      <c r="A645" s="34"/>
      <c r="B645" s="39"/>
      <c r="C645" s="39"/>
      <c r="D645" s="19"/>
      <c r="E645" s="41"/>
      <c r="F645" s="34"/>
      <c r="G645" s="34"/>
      <c r="H645" s="39"/>
      <c r="I645" s="34"/>
      <c r="J645" s="34"/>
      <c r="K645" s="34"/>
      <c r="L645" s="34"/>
      <c r="M645" s="34"/>
      <c r="N645" s="34"/>
      <c r="O645" s="34"/>
      <c r="P645" s="34"/>
      <c r="Q645" s="34"/>
      <c r="R645" s="34"/>
      <c r="S645" s="34"/>
      <c r="T645" s="34"/>
      <c r="U645" s="34"/>
      <c r="V645" s="34"/>
      <c r="W645" s="34"/>
      <c r="X645" s="34"/>
      <c r="Y645" s="34"/>
      <c r="Z645" s="34"/>
      <c r="AA645" s="34"/>
      <c r="AB645" s="34"/>
    </row>
    <row r="646" spans="1:28" ht="15.75" customHeight="1" x14ac:dyDescent="0.2">
      <c r="A646" s="34"/>
      <c r="B646" s="39"/>
      <c r="C646" s="39"/>
      <c r="D646" s="19"/>
      <c r="E646" s="41"/>
      <c r="F646" s="34"/>
      <c r="G646" s="34"/>
      <c r="H646" s="39"/>
      <c r="I646" s="34"/>
      <c r="J646" s="34"/>
      <c r="K646" s="34"/>
      <c r="L646" s="34"/>
      <c r="M646" s="34"/>
      <c r="N646" s="34"/>
      <c r="O646" s="34"/>
      <c r="P646" s="34"/>
      <c r="Q646" s="34"/>
      <c r="R646" s="34"/>
      <c r="S646" s="34"/>
      <c r="T646" s="34"/>
      <c r="U646" s="34"/>
      <c r="V646" s="34"/>
      <c r="W646" s="34"/>
      <c r="X646" s="34"/>
      <c r="Y646" s="34"/>
      <c r="Z646" s="34"/>
      <c r="AA646" s="34"/>
      <c r="AB646" s="34"/>
    </row>
    <row r="647" spans="1:28" ht="15.75" customHeight="1" x14ac:dyDescent="0.2">
      <c r="A647" s="34"/>
      <c r="B647" s="39"/>
      <c r="C647" s="39"/>
      <c r="D647" s="19"/>
      <c r="E647" s="41"/>
      <c r="F647" s="34"/>
      <c r="G647" s="34"/>
      <c r="H647" s="39"/>
      <c r="I647" s="34"/>
      <c r="J647" s="34"/>
      <c r="K647" s="34"/>
      <c r="L647" s="34"/>
      <c r="M647" s="34"/>
      <c r="N647" s="34"/>
      <c r="O647" s="34"/>
      <c r="P647" s="34"/>
      <c r="Q647" s="34"/>
      <c r="R647" s="34"/>
      <c r="S647" s="34"/>
      <c r="T647" s="34"/>
      <c r="U647" s="34"/>
      <c r="V647" s="34"/>
      <c r="W647" s="34"/>
      <c r="X647" s="34"/>
      <c r="Y647" s="34"/>
      <c r="Z647" s="34"/>
      <c r="AA647" s="34"/>
      <c r="AB647" s="34"/>
    </row>
    <row r="648" spans="1:28" ht="15.75" customHeight="1" x14ac:dyDescent="0.2">
      <c r="A648" s="34"/>
      <c r="B648" s="39"/>
      <c r="C648" s="39"/>
      <c r="D648" s="19"/>
      <c r="E648" s="41"/>
      <c r="F648" s="34"/>
      <c r="G648" s="34"/>
      <c r="H648" s="39"/>
      <c r="I648" s="34"/>
      <c r="J648" s="34"/>
      <c r="K648" s="34"/>
      <c r="L648" s="34"/>
      <c r="M648" s="34"/>
      <c r="N648" s="34"/>
      <c r="O648" s="34"/>
      <c r="P648" s="34"/>
      <c r="Q648" s="34"/>
      <c r="R648" s="34"/>
      <c r="S648" s="34"/>
      <c r="T648" s="34"/>
      <c r="U648" s="34"/>
      <c r="V648" s="34"/>
      <c r="W648" s="34"/>
      <c r="X648" s="34"/>
      <c r="Y648" s="34"/>
      <c r="Z648" s="34"/>
      <c r="AA648" s="34"/>
      <c r="AB648" s="34"/>
    </row>
    <row r="649" spans="1:28" ht="15.75" customHeight="1" x14ac:dyDescent="0.2">
      <c r="A649" s="34"/>
      <c r="B649" s="39"/>
      <c r="C649" s="39"/>
      <c r="D649" s="19"/>
      <c r="E649" s="41"/>
      <c r="F649" s="34"/>
      <c r="G649" s="34"/>
      <c r="H649" s="39"/>
      <c r="I649" s="34"/>
      <c r="J649" s="34"/>
      <c r="K649" s="34"/>
      <c r="L649" s="34"/>
      <c r="M649" s="34"/>
      <c r="N649" s="34"/>
      <c r="O649" s="34"/>
      <c r="P649" s="34"/>
      <c r="Q649" s="34"/>
      <c r="R649" s="34"/>
      <c r="S649" s="34"/>
      <c r="T649" s="34"/>
      <c r="U649" s="34"/>
      <c r="V649" s="34"/>
      <c r="W649" s="34"/>
      <c r="X649" s="34"/>
      <c r="Y649" s="34"/>
      <c r="Z649" s="34"/>
      <c r="AA649" s="34"/>
      <c r="AB649" s="34"/>
    </row>
    <row r="650" spans="1:28" ht="15.75" customHeight="1" x14ac:dyDescent="0.2">
      <c r="A650" s="34"/>
      <c r="B650" s="39"/>
      <c r="C650" s="39"/>
      <c r="D650" s="19"/>
      <c r="E650" s="41"/>
      <c r="F650" s="34"/>
      <c r="G650" s="34"/>
      <c r="H650" s="39"/>
      <c r="I650" s="34"/>
      <c r="J650" s="34"/>
      <c r="K650" s="34"/>
      <c r="L650" s="34"/>
      <c r="M650" s="34"/>
      <c r="N650" s="34"/>
      <c r="O650" s="34"/>
      <c r="P650" s="34"/>
      <c r="Q650" s="34"/>
      <c r="R650" s="34"/>
      <c r="S650" s="34"/>
      <c r="T650" s="34"/>
      <c r="U650" s="34"/>
      <c r="V650" s="34"/>
      <c r="W650" s="34"/>
      <c r="X650" s="34"/>
      <c r="Y650" s="34"/>
      <c r="Z650" s="34"/>
      <c r="AA650" s="34"/>
      <c r="AB650" s="34"/>
    </row>
    <row r="651" spans="1:28" ht="15.75" customHeight="1" x14ac:dyDescent="0.2">
      <c r="A651" s="34"/>
      <c r="B651" s="39"/>
      <c r="C651" s="39"/>
      <c r="D651" s="19"/>
      <c r="E651" s="41"/>
      <c r="F651" s="34"/>
      <c r="G651" s="34"/>
      <c r="H651" s="39"/>
      <c r="I651" s="34"/>
      <c r="J651" s="34"/>
      <c r="K651" s="34"/>
      <c r="L651" s="34"/>
      <c r="M651" s="34"/>
      <c r="N651" s="34"/>
      <c r="O651" s="34"/>
      <c r="P651" s="34"/>
      <c r="Q651" s="34"/>
      <c r="R651" s="34"/>
      <c r="S651" s="34"/>
      <c r="T651" s="34"/>
      <c r="U651" s="34"/>
      <c r="V651" s="34"/>
      <c r="W651" s="34"/>
      <c r="X651" s="34"/>
      <c r="Y651" s="34"/>
      <c r="Z651" s="34"/>
      <c r="AA651" s="34"/>
      <c r="AB651" s="34"/>
    </row>
    <row r="652" spans="1:28" ht="15.75" customHeight="1" x14ac:dyDescent="0.2">
      <c r="A652" s="34"/>
      <c r="B652" s="39"/>
      <c r="C652" s="39"/>
      <c r="D652" s="19"/>
      <c r="E652" s="41"/>
      <c r="F652" s="34"/>
      <c r="G652" s="34"/>
      <c r="H652" s="39"/>
      <c r="I652" s="34"/>
      <c r="J652" s="34"/>
      <c r="K652" s="34"/>
      <c r="L652" s="34"/>
      <c r="M652" s="34"/>
      <c r="N652" s="34"/>
      <c r="O652" s="34"/>
      <c r="P652" s="34"/>
      <c r="Q652" s="34"/>
      <c r="R652" s="34"/>
      <c r="S652" s="34"/>
      <c r="T652" s="34"/>
      <c r="U652" s="34"/>
      <c r="V652" s="34"/>
      <c r="W652" s="34"/>
      <c r="X652" s="34"/>
      <c r="Y652" s="34"/>
      <c r="Z652" s="34"/>
      <c r="AA652" s="34"/>
      <c r="AB652" s="34"/>
    </row>
    <row r="653" spans="1:28" ht="15.75" customHeight="1" x14ac:dyDescent="0.2">
      <c r="A653" s="34"/>
      <c r="B653" s="39"/>
      <c r="C653" s="39"/>
      <c r="D653" s="19"/>
      <c r="E653" s="41"/>
      <c r="F653" s="34"/>
      <c r="G653" s="34"/>
      <c r="H653" s="39"/>
      <c r="I653" s="34"/>
      <c r="J653" s="34"/>
      <c r="K653" s="34"/>
      <c r="L653" s="34"/>
      <c r="M653" s="34"/>
      <c r="N653" s="34"/>
      <c r="O653" s="34"/>
      <c r="P653" s="34"/>
      <c r="Q653" s="34"/>
      <c r="R653" s="34"/>
      <c r="S653" s="34"/>
      <c r="T653" s="34"/>
      <c r="U653" s="34"/>
      <c r="V653" s="34"/>
      <c r="W653" s="34"/>
      <c r="X653" s="34"/>
      <c r="Y653" s="34"/>
      <c r="Z653" s="34"/>
      <c r="AA653" s="34"/>
      <c r="AB653" s="34"/>
    </row>
    <row r="654" spans="1:28" ht="15.75" customHeight="1" x14ac:dyDescent="0.2">
      <c r="A654" s="34"/>
      <c r="B654" s="39"/>
      <c r="C654" s="39"/>
      <c r="D654" s="19"/>
      <c r="E654" s="41"/>
      <c r="F654" s="34"/>
      <c r="G654" s="34"/>
      <c r="H654" s="39"/>
      <c r="I654" s="34"/>
      <c r="J654" s="34"/>
      <c r="K654" s="34"/>
      <c r="L654" s="34"/>
      <c r="M654" s="34"/>
      <c r="N654" s="34"/>
      <c r="O654" s="34"/>
      <c r="P654" s="34"/>
      <c r="Q654" s="34"/>
      <c r="R654" s="34"/>
      <c r="S654" s="34"/>
      <c r="T654" s="34"/>
      <c r="U654" s="34"/>
      <c r="V654" s="34"/>
      <c r="W654" s="34"/>
      <c r="X654" s="34"/>
      <c r="Y654" s="34"/>
      <c r="Z654" s="34"/>
      <c r="AA654" s="34"/>
      <c r="AB654" s="34"/>
    </row>
    <row r="655" spans="1:28" ht="15.75" customHeight="1" x14ac:dyDescent="0.2">
      <c r="A655" s="34"/>
      <c r="B655" s="39"/>
      <c r="C655" s="39"/>
      <c r="D655" s="19"/>
      <c r="E655" s="41"/>
      <c r="F655" s="34"/>
      <c r="G655" s="34"/>
      <c r="H655" s="39"/>
      <c r="I655" s="34"/>
      <c r="J655" s="34"/>
      <c r="K655" s="34"/>
      <c r="L655" s="34"/>
      <c r="M655" s="34"/>
      <c r="N655" s="34"/>
      <c r="O655" s="34"/>
      <c r="P655" s="34"/>
      <c r="Q655" s="34"/>
      <c r="R655" s="34"/>
      <c r="S655" s="34"/>
      <c r="T655" s="34"/>
      <c r="U655" s="34"/>
      <c r="V655" s="34"/>
      <c r="W655" s="34"/>
      <c r="X655" s="34"/>
      <c r="Y655" s="34"/>
      <c r="Z655" s="34"/>
      <c r="AA655" s="34"/>
      <c r="AB655" s="34"/>
    </row>
    <row r="656" spans="1:28" ht="15.75" customHeight="1" x14ac:dyDescent="0.2">
      <c r="A656" s="34"/>
      <c r="B656" s="39"/>
      <c r="C656" s="39"/>
      <c r="D656" s="19"/>
      <c r="E656" s="41"/>
      <c r="F656" s="34"/>
      <c r="G656" s="34"/>
      <c r="H656" s="39"/>
      <c r="I656" s="34"/>
      <c r="J656" s="34"/>
      <c r="K656" s="34"/>
      <c r="L656" s="34"/>
      <c r="M656" s="34"/>
      <c r="N656" s="34"/>
      <c r="O656" s="34"/>
      <c r="P656" s="34"/>
      <c r="Q656" s="34"/>
      <c r="R656" s="34"/>
      <c r="S656" s="34"/>
      <c r="T656" s="34"/>
      <c r="U656" s="34"/>
      <c r="V656" s="34"/>
      <c r="W656" s="34"/>
      <c r="X656" s="34"/>
      <c r="Y656" s="34"/>
      <c r="Z656" s="34"/>
      <c r="AA656" s="34"/>
      <c r="AB656" s="34"/>
    </row>
    <row r="657" spans="1:28" ht="15.75" customHeight="1" x14ac:dyDescent="0.2">
      <c r="A657" s="34"/>
      <c r="B657" s="39"/>
      <c r="C657" s="39"/>
      <c r="D657" s="19"/>
      <c r="E657" s="41"/>
      <c r="F657" s="34"/>
      <c r="G657" s="34"/>
      <c r="H657" s="39"/>
      <c r="I657" s="34"/>
      <c r="J657" s="34"/>
      <c r="K657" s="34"/>
      <c r="L657" s="34"/>
      <c r="M657" s="34"/>
      <c r="N657" s="34"/>
      <c r="O657" s="34"/>
      <c r="P657" s="34"/>
      <c r="Q657" s="34"/>
      <c r="R657" s="34"/>
      <c r="S657" s="34"/>
      <c r="T657" s="34"/>
      <c r="U657" s="34"/>
      <c r="V657" s="34"/>
      <c r="W657" s="34"/>
      <c r="X657" s="34"/>
      <c r="Y657" s="34"/>
      <c r="Z657" s="34"/>
      <c r="AA657" s="34"/>
      <c r="AB657" s="34"/>
    </row>
    <row r="658" spans="1:28" ht="15.75" customHeight="1" x14ac:dyDescent="0.2">
      <c r="A658" s="34"/>
      <c r="B658" s="39"/>
      <c r="C658" s="39"/>
      <c r="D658" s="19"/>
      <c r="E658" s="41"/>
      <c r="F658" s="34"/>
      <c r="G658" s="34"/>
      <c r="H658" s="39"/>
      <c r="I658" s="34"/>
      <c r="J658" s="34"/>
      <c r="K658" s="34"/>
      <c r="L658" s="34"/>
      <c r="M658" s="34"/>
      <c r="N658" s="34"/>
      <c r="O658" s="34"/>
      <c r="P658" s="34"/>
      <c r="Q658" s="34"/>
      <c r="R658" s="34"/>
      <c r="S658" s="34"/>
      <c r="T658" s="34"/>
      <c r="U658" s="34"/>
      <c r="V658" s="34"/>
      <c r="W658" s="34"/>
      <c r="X658" s="34"/>
      <c r="Y658" s="34"/>
      <c r="Z658" s="34"/>
      <c r="AA658" s="34"/>
      <c r="AB658" s="34"/>
    </row>
    <row r="659" spans="1:28" ht="15.75" customHeight="1" x14ac:dyDescent="0.2">
      <c r="A659" s="34"/>
      <c r="B659" s="39"/>
      <c r="C659" s="39"/>
      <c r="D659" s="19"/>
      <c r="E659" s="41"/>
      <c r="F659" s="34"/>
      <c r="G659" s="34"/>
      <c r="H659" s="39"/>
      <c r="I659" s="34"/>
      <c r="J659" s="34"/>
      <c r="K659" s="34"/>
      <c r="L659" s="34"/>
      <c r="M659" s="34"/>
      <c r="N659" s="34"/>
      <c r="O659" s="34"/>
      <c r="P659" s="34"/>
      <c r="Q659" s="34"/>
      <c r="R659" s="34"/>
      <c r="S659" s="34"/>
      <c r="T659" s="34"/>
      <c r="U659" s="34"/>
      <c r="V659" s="34"/>
      <c r="W659" s="34"/>
      <c r="X659" s="34"/>
      <c r="Y659" s="34"/>
      <c r="Z659" s="34"/>
      <c r="AA659" s="34"/>
      <c r="AB659" s="34"/>
    </row>
    <row r="660" spans="1:28" ht="15.75" customHeight="1" x14ac:dyDescent="0.2">
      <c r="A660" s="34"/>
      <c r="B660" s="39"/>
      <c r="C660" s="39"/>
      <c r="D660" s="19"/>
      <c r="E660" s="41"/>
      <c r="F660" s="34"/>
      <c r="G660" s="34"/>
      <c r="H660" s="39"/>
      <c r="I660" s="34"/>
      <c r="J660" s="34"/>
      <c r="K660" s="34"/>
      <c r="L660" s="34"/>
      <c r="M660" s="34"/>
      <c r="N660" s="34"/>
      <c r="O660" s="34"/>
      <c r="P660" s="34"/>
      <c r="Q660" s="34"/>
      <c r="R660" s="34"/>
      <c r="S660" s="34"/>
      <c r="T660" s="34"/>
      <c r="U660" s="34"/>
      <c r="V660" s="34"/>
      <c r="W660" s="34"/>
      <c r="X660" s="34"/>
      <c r="Y660" s="34"/>
      <c r="Z660" s="34"/>
      <c r="AA660" s="34"/>
      <c r="AB660" s="34"/>
    </row>
    <row r="661" spans="1:28" ht="15.75" customHeight="1" x14ac:dyDescent="0.2">
      <c r="A661" s="34"/>
      <c r="B661" s="39"/>
      <c r="C661" s="39"/>
      <c r="D661" s="19"/>
      <c r="E661" s="41"/>
      <c r="F661" s="34"/>
      <c r="G661" s="34"/>
      <c r="H661" s="39"/>
      <c r="I661" s="34"/>
      <c r="J661" s="34"/>
      <c r="K661" s="34"/>
      <c r="L661" s="34"/>
      <c r="M661" s="34"/>
      <c r="N661" s="34"/>
      <c r="O661" s="34"/>
      <c r="P661" s="34"/>
      <c r="Q661" s="34"/>
      <c r="R661" s="34"/>
      <c r="S661" s="34"/>
      <c r="T661" s="34"/>
      <c r="U661" s="34"/>
      <c r="V661" s="34"/>
      <c r="W661" s="34"/>
      <c r="X661" s="34"/>
      <c r="Y661" s="34"/>
      <c r="Z661" s="34"/>
      <c r="AA661" s="34"/>
      <c r="AB661" s="34"/>
    </row>
    <row r="662" spans="1:28" ht="15.75" customHeight="1" x14ac:dyDescent="0.2">
      <c r="A662" s="34"/>
      <c r="B662" s="39"/>
      <c r="C662" s="39"/>
      <c r="D662" s="19"/>
      <c r="E662" s="41"/>
      <c r="F662" s="34"/>
      <c r="G662" s="34"/>
      <c r="H662" s="39"/>
      <c r="I662" s="34"/>
      <c r="J662" s="34"/>
      <c r="K662" s="34"/>
      <c r="L662" s="34"/>
      <c r="M662" s="34"/>
      <c r="N662" s="34"/>
      <c r="O662" s="34"/>
      <c r="P662" s="34"/>
      <c r="Q662" s="34"/>
      <c r="R662" s="34"/>
      <c r="S662" s="34"/>
      <c r="T662" s="34"/>
      <c r="U662" s="34"/>
      <c r="V662" s="34"/>
      <c r="W662" s="34"/>
      <c r="X662" s="34"/>
      <c r="Y662" s="34"/>
      <c r="Z662" s="34"/>
      <c r="AA662" s="34"/>
      <c r="AB662" s="34"/>
    </row>
    <row r="663" spans="1:28" ht="15.75" customHeight="1" x14ac:dyDescent="0.2">
      <c r="A663" s="34"/>
      <c r="B663" s="39"/>
      <c r="C663" s="39"/>
      <c r="D663" s="19"/>
      <c r="E663" s="41"/>
      <c r="F663" s="34"/>
      <c r="G663" s="34"/>
      <c r="H663" s="39"/>
      <c r="I663" s="34"/>
      <c r="J663" s="34"/>
      <c r="K663" s="34"/>
      <c r="L663" s="34"/>
      <c r="M663" s="34"/>
      <c r="N663" s="34"/>
      <c r="O663" s="34"/>
      <c r="P663" s="34"/>
      <c r="Q663" s="34"/>
      <c r="R663" s="34"/>
      <c r="S663" s="34"/>
      <c r="T663" s="34"/>
      <c r="U663" s="34"/>
      <c r="V663" s="34"/>
      <c r="W663" s="34"/>
      <c r="X663" s="34"/>
      <c r="Y663" s="34"/>
      <c r="Z663" s="34"/>
      <c r="AA663" s="34"/>
      <c r="AB663" s="34"/>
    </row>
    <row r="664" spans="1:28" ht="15.75" customHeight="1" x14ac:dyDescent="0.2">
      <c r="A664" s="34"/>
      <c r="B664" s="39"/>
      <c r="C664" s="39"/>
      <c r="D664" s="19"/>
      <c r="E664" s="41"/>
      <c r="F664" s="34"/>
      <c r="G664" s="34"/>
      <c r="H664" s="39"/>
      <c r="I664" s="34"/>
      <c r="J664" s="34"/>
      <c r="K664" s="34"/>
      <c r="L664" s="34"/>
      <c r="M664" s="34"/>
      <c r="N664" s="34"/>
      <c r="O664" s="34"/>
      <c r="P664" s="34"/>
      <c r="Q664" s="34"/>
      <c r="R664" s="34"/>
      <c r="S664" s="34"/>
      <c r="T664" s="34"/>
      <c r="U664" s="34"/>
      <c r="V664" s="34"/>
      <c r="W664" s="34"/>
      <c r="X664" s="34"/>
      <c r="Y664" s="34"/>
      <c r="Z664" s="34"/>
      <c r="AA664" s="34"/>
      <c r="AB664" s="34"/>
    </row>
    <row r="665" spans="1:28" ht="15.75" customHeight="1" x14ac:dyDescent="0.2">
      <c r="A665" s="34"/>
      <c r="B665" s="39"/>
      <c r="C665" s="39"/>
      <c r="D665" s="19"/>
      <c r="E665" s="41"/>
      <c r="F665" s="34"/>
      <c r="G665" s="34"/>
      <c r="H665" s="39"/>
      <c r="I665" s="34"/>
      <c r="J665" s="34"/>
      <c r="K665" s="34"/>
      <c r="L665" s="34"/>
      <c r="M665" s="34"/>
      <c r="N665" s="34"/>
      <c r="O665" s="34"/>
      <c r="P665" s="34"/>
      <c r="Q665" s="34"/>
      <c r="R665" s="34"/>
      <c r="S665" s="34"/>
      <c r="T665" s="34"/>
      <c r="U665" s="34"/>
      <c r="V665" s="34"/>
      <c r="W665" s="34"/>
      <c r="X665" s="34"/>
      <c r="Y665" s="34"/>
      <c r="Z665" s="34"/>
      <c r="AA665" s="34"/>
      <c r="AB665" s="34"/>
    </row>
    <row r="666" spans="1:28" ht="15.75" customHeight="1" x14ac:dyDescent="0.2">
      <c r="A666" s="34"/>
      <c r="B666" s="39"/>
      <c r="C666" s="39"/>
      <c r="D666" s="19"/>
      <c r="E666" s="41"/>
      <c r="F666" s="34"/>
      <c r="G666" s="34"/>
      <c r="H666" s="39"/>
      <c r="I666" s="34"/>
      <c r="J666" s="34"/>
      <c r="K666" s="34"/>
      <c r="L666" s="34"/>
      <c r="M666" s="34"/>
      <c r="N666" s="34"/>
      <c r="O666" s="34"/>
      <c r="P666" s="34"/>
      <c r="Q666" s="34"/>
      <c r="R666" s="34"/>
      <c r="S666" s="34"/>
      <c r="T666" s="34"/>
      <c r="U666" s="34"/>
      <c r="V666" s="34"/>
      <c r="W666" s="34"/>
      <c r="X666" s="34"/>
      <c r="Y666" s="34"/>
      <c r="Z666" s="34"/>
      <c r="AA666" s="34"/>
      <c r="AB666" s="34"/>
    </row>
    <row r="667" spans="1:28" ht="15.75" customHeight="1" x14ac:dyDescent="0.2">
      <c r="A667" s="34"/>
      <c r="B667" s="39"/>
      <c r="C667" s="39"/>
      <c r="D667" s="19"/>
      <c r="E667" s="41"/>
      <c r="F667" s="34"/>
      <c r="G667" s="34"/>
      <c r="H667" s="39"/>
      <c r="I667" s="34"/>
      <c r="J667" s="34"/>
      <c r="K667" s="34"/>
      <c r="L667" s="34"/>
      <c r="M667" s="34"/>
      <c r="N667" s="34"/>
      <c r="O667" s="34"/>
      <c r="P667" s="34"/>
      <c r="Q667" s="34"/>
      <c r="R667" s="34"/>
      <c r="S667" s="34"/>
      <c r="T667" s="34"/>
      <c r="U667" s="34"/>
      <c r="V667" s="34"/>
      <c r="W667" s="34"/>
      <c r="X667" s="34"/>
      <c r="Y667" s="34"/>
      <c r="Z667" s="34"/>
      <c r="AA667" s="34"/>
      <c r="AB667" s="34"/>
    </row>
    <row r="668" spans="1:28" ht="15.75" customHeight="1" x14ac:dyDescent="0.2">
      <c r="A668" s="34"/>
      <c r="B668" s="39"/>
      <c r="C668" s="39"/>
      <c r="D668" s="19"/>
      <c r="E668" s="41"/>
      <c r="F668" s="34"/>
      <c r="G668" s="34"/>
      <c r="H668" s="39"/>
      <c r="I668" s="34"/>
      <c r="J668" s="34"/>
      <c r="K668" s="34"/>
      <c r="L668" s="34"/>
      <c r="M668" s="34"/>
      <c r="N668" s="34"/>
      <c r="O668" s="34"/>
      <c r="P668" s="34"/>
      <c r="Q668" s="34"/>
      <c r="R668" s="34"/>
      <c r="S668" s="34"/>
      <c r="T668" s="34"/>
      <c r="U668" s="34"/>
      <c r="V668" s="34"/>
      <c r="W668" s="34"/>
      <c r="X668" s="34"/>
      <c r="Y668" s="34"/>
      <c r="Z668" s="34"/>
      <c r="AA668" s="34"/>
      <c r="AB668" s="34"/>
    </row>
    <row r="669" spans="1:28" ht="15.75" customHeight="1" x14ac:dyDescent="0.2">
      <c r="A669" s="34"/>
      <c r="B669" s="39"/>
      <c r="C669" s="39"/>
      <c r="D669" s="19"/>
      <c r="E669" s="41"/>
      <c r="F669" s="34"/>
      <c r="G669" s="34"/>
      <c r="H669" s="39"/>
      <c r="I669" s="34"/>
      <c r="J669" s="34"/>
      <c r="K669" s="34"/>
      <c r="L669" s="34"/>
      <c r="M669" s="34"/>
      <c r="N669" s="34"/>
      <c r="O669" s="34"/>
      <c r="P669" s="34"/>
      <c r="Q669" s="34"/>
      <c r="R669" s="34"/>
      <c r="S669" s="34"/>
      <c r="T669" s="34"/>
      <c r="U669" s="34"/>
      <c r="V669" s="34"/>
      <c r="W669" s="34"/>
      <c r="X669" s="34"/>
      <c r="Y669" s="34"/>
      <c r="Z669" s="34"/>
      <c r="AA669" s="34"/>
      <c r="AB669" s="34"/>
    </row>
    <row r="670" spans="1:28" ht="15.75" customHeight="1" x14ac:dyDescent="0.2">
      <c r="A670" s="34"/>
      <c r="B670" s="39"/>
      <c r="C670" s="39"/>
      <c r="D670" s="19"/>
      <c r="E670" s="41"/>
      <c r="F670" s="34"/>
      <c r="G670" s="34"/>
      <c r="H670" s="39"/>
      <c r="I670" s="34"/>
      <c r="J670" s="34"/>
      <c r="K670" s="34"/>
      <c r="L670" s="34"/>
      <c r="M670" s="34"/>
      <c r="N670" s="34"/>
      <c r="O670" s="34"/>
      <c r="P670" s="34"/>
      <c r="Q670" s="34"/>
      <c r="R670" s="34"/>
      <c r="S670" s="34"/>
      <c r="T670" s="34"/>
      <c r="U670" s="34"/>
      <c r="V670" s="34"/>
      <c r="W670" s="34"/>
      <c r="X670" s="34"/>
      <c r="Y670" s="34"/>
      <c r="Z670" s="34"/>
      <c r="AA670" s="34"/>
      <c r="AB670" s="34"/>
    </row>
    <row r="671" spans="1:28" ht="15.75" customHeight="1" x14ac:dyDescent="0.2">
      <c r="A671" s="34"/>
      <c r="B671" s="39"/>
      <c r="C671" s="39"/>
      <c r="D671" s="19"/>
      <c r="E671" s="41"/>
      <c r="F671" s="34"/>
      <c r="G671" s="34"/>
      <c r="H671" s="39"/>
      <c r="I671" s="34"/>
      <c r="J671" s="34"/>
      <c r="K671" s="34"/>
      <c r="L671" s="34"/>
      <c r="M671" s="34"/>
      <c r="N671" s="34"/>
      <c r="O671" s="34"/>
      <c r="P671" s="34"/>
      <c r="Q671" s="34"/>
      <c r="R671" s="34"/>
      <c r="S671" s="34"/>
      <c r="T671" s="34"/>
      <c r="U671" s="34"/>
      <c r="V671" s="34"/>
      <c r="W671" s="34"/>
      <c r="X671" s="34"/>
      <c r="Y671" s="34"/>
      <c r="Z671" s="34"/>
      <c r="AA671" s="34"/>
      <c r="AB671" s="34"/>
    </row>
    <row r="672" spans="1:28" ht="15.75" customHeight="1" x14ac:dyDescent="0.2">
      <c r="A672" s="34"/>
      <c r="B672" s="39"/>
      <c r="C672" s="39"/>
      <c r="D672" s="19"/>
      <c r="E672" s="41"/>
      <c r="F672" s="34"/>
      <c r="G672" s="34"/>
      <c r="H672" s="39"/>
      <c r="I672" s="34"/>
      <c r="J672" s="34"/>
      <c r="K672" s="34"/>
      <c r="L672" s="34"/>
      <c r="M672" s="34"/>
      <c r="N672" s="34"/>
      <c r="O672" s="34"/>
      <c r="P672" s="34"/>
      <c r="Q672" s="34"/>
      <c r="R672" s="34"/>
      <c r="S672" s="34"/>
      <c r="T672" s="34"/>
      <c r="U672" s="34"/>
      <c r="V672" s="34"/>
      <c r="W672" s="34"/>
      <c r="X672" s="34"/>
      <c r="Y672" s="34"/>
      <c r="Z672" s="34"/>
      <c r="AA672" s="34"/>
      <c r="AB672" s="34"/>
    </row>
    <row r="673" spans="1:28" ht="15.75" customHeight="1" x14ac:dyDescent="0.2">
      <c r="A673" s="34"/>
      <c r="B673" s="39"/>
      <c r="C673" s="39"/>
      <c r="D673" s="19"/>
      <c r="E673" s="41"/>
      <c r="F673" s="34"/>
      <c r="G673" s="34"/>
      <c r="H673" s="39"/>
      <c r="I673" s="34"/>
      <c r="J673" s="34"/>
      <c r="K673" s="34"/>
      <c r="L673" s="34"/>
      <c r="M673" s="34"/>
      <c r="N673" s="34"/>
      <c r="O673" s="34"/>
      <c r="P673" s="34"/>
      <c r="Q673" s="34"/>
      <c r="R673" s="34"/>
      <c r="S673" s="34"/>
      <c r="T673" s="34"/>
      <c r="U673" s="34"/>
      <c r="V673" s="34"/>
      <c r="W673" s="34"/>
      <c r="X673" s="34"/>
      <c r="Y673" s="34"/>
      <c r="Z673" s="34"/>
      <c r="AA673" s="34"/>
      <c r="AB673" s="34"/>
    </row>
    <row r="674" spans="1:28" ht="15.75" customHeight="1" x14ac:dyDescent="0.2">
      <c r="A674" s="34"/>
      <c r="B674" s="39"/>
      <c r="C674" s="39"/>
      <c r="D674" s="19"/>
      <c r="E674" s="41"/>
      <c r="F674" s="34"/>
      <c r="G674" s="34"/>
      <c r="H674" s="39"/>
      <c r="I674" s="34"/>
      <c r="J674" s="34"/>
      <c r="K674" s="34"/>
      <c r="L674" s="34"/>
      <c r="M674" s="34"/>
      <c r="N674" s="34"/>
      <c r="O674" s="34"/>
      <c r="P674" s="34"/>
      <c r="Q674" s="34"/>
      <c r="R674" s="34"/>
      <c r="S674" s="34"/>
      <c r="T674" s="34"/>
      <c r="U674" s="34"/>
      <c r="V674" s="34"/>
      <c r="W674" s="34"/>
      <c r="X674" s="34"/>
      <c r="Y674" s="34"/>
      <c r="Z674" s="34"/>
      <c r="AA674" s="34"/>
      <c r="AB674" s="34"/>
    </row>
    <row r="675" spans="1:28" ht="15.75" customHeight="1" x14ac:dyDescent="0.2">
      <c r="A675" s="34"/>
      <c r="B675" s="39"/>
      <c r="C675" s="39"/>
      <c r="D675" s="19"/>
      <c r="E675" s="41"/>
      <c r="F675" s="34"/>
      <c r="G675" s="34"/>
      <c r="H675" s="39"/>
      <c r="I675" s="34"/>
      <c r="J675" s="34"/>
      <c r="K675" s="34"/>
      <c r="L675" s="34"/>
      <c r="M675" s="34"/>
      <c r="N675" s="34"/>
      <c r="O675" s="34"/>
      <c r="P675" s="34"/>
      <c r="Q675" s="34"/>
      <c r="R675" s="34"/>
      <c r="S675" s="34"/>
      <c r="T675" s="34"/>
      <c r="U675" s="34"/>
      <c r="V675" s="34"/>
      <c r="W675" s="34"/>
      <c r="X675" s="34"/>
      <c r="Y675" s="34"/>
      <c r="Z675" s="34"/>
      <c r="AA675" s="34"/>
      <c r="AB675" s="34"/>
    </row>
    <row r="676" spans="1:28" ht="15.75" customHeight="1" x14ac:dyDescent="0.2">
      <c r="A676" s="34"/>
      <c r="B676" s="39"/>
      <c r="C676" s="39"/>
      <c r="D676" s="19"/>
      <c r="E676" s="41"/>
      <c r="F676" s="34"/>
      <c r="G676" s="34"/>
      <c r="H676" s="39"/>
      <c r="I676" s="34"/>
      <c r="J676" s="34"/>
      <c r="K676" s="34"/>
      <c r="L676" s="34"/>
      <c r="M676" s="34"/>
      <c r="N676" s="34"/>
      <c r="O676" s="34"/>
      <c r="P676" s="34"/>
      <c r="Q676" s="34"/>
      <c r="R676" s="34"/>
      <c r="S676" s="34"/>
      <c r="T676" s="34"/>
      <c r="U676" s="34"/>
      <c r="V676" s="34"/>
      <c r="W676" s="34"/>
      <c r="X676" s="34"/>
      <c r="Y676" s="34"/>
      <c r="Z676" s="34"/>
      <c r="AA676" s="34"/>
      <c r="AB676" s="34"/>
    </row>
    <row r="677" spans="1:28" ht="15.75" customHeight="1" x14ac:dyDescent="0.2">
      <c r="A677" s="34"/>
      <c r="B677" s="39"/>
      <c r="C677" s="39"/>
      <c r="D677" s="19"/>
      <c r="E677" s="41"/>
      <c r="F677" s="34"/>
      <c r="G677" s="34"/>
      <c r="H677" s="39"/>
      <c r="I677" s="34"/>
      <c r="J677" s="34"/>
      <c r="K677" s="34"/>
      <c r="L677" s="34"/>
      <c r="M677" s="34"/>
      <c r="N677" s="34"/>
      <c r="O677" s="34"/>
      <c r="P677" s="34"/>
      <c r="Q677" s="34"/>
      <c r="R677" s="34"/>
      <c r="S677" s="34"/>
      <c r="T677" s="34"/>
      <c r="U677" s="34"/>
      <c r="V677" s="34"/>
      <c r="W677" s="34"/>
      <c r="X677" s="34"/>
      <c r="Y677" s="34"/>
      <c r="Z677" s="34"/>
      <c r="AA677" s="34"/>
      <c r="AB677" s="34"/>
    </row>
    <row r="678" spans="1:28" ht="15.75" customHeight="1" x14ac:dyDescent="0.2">
      <c r="A678" s="34"/>
      <c r="B678" s="39"/>
      <c r="C678" s="39"/>
      <c r="D678" s="19"/>
      <c r="E678" s="41"/>
      <c r="F678" s="34"/>
      <c r="G678" s="34"/>
      <c r="H678" s="39"/>
      <c r="I678" s="34"/>
      <c r="J678" s="34"/>
      <c r="K678" s="34"/>
      <c r="L678" s="34"/>
      <c r="M678" s="34"/>
      <c r="N678" s="34"/>
      <c r="O678" s="34"/>
      <c r="P678" s="34"/>
      <c r="Q678" s="34"/>
      <c r="R678" s="34"/>
      <c r="S678" s="34"/>
      <c r="T678" s="34"/>
      <c r="U678" s="34"/>
      <c r="V678" s="34"/>
      <c r="W678" s="34"/>
      <c r="X678" s="34"/>
      <c r="Y678" s="34"/>
      <c r="Z678" s="34"/>
      <c r="AA678" s="34"/>
      <c r="AB678" s="34"/>
    </row>
    <row r="679" spans="1:28" ht="15.75" customHeight="1" x14ac:dyDescent="0.2">
      <c r="A679" s="34"/>
      <c r="B679" s="39"/>
      <c r="C679" s="39"/>
      <c r="D679" s="19"/>
      <c r="E679" s="41"/>
      <c r="F679" s="34"/>
      <c r="G679" s="34"/>
      <c r="H679" s="39"/>
      <c r="I679" s="34"/>
      <c r="J679" s="34"/>
      <c r="K679" s="34"/>
      <c r="L679" s="34"/>
      <c r="M679" s="34"/>
      <c r="N679" s="34"/>
      <c r="O679" s="34"/>
      <c r="P679" s="34"/>
      <c r="Q679" s="34"/>
      <c r="R679" s="34"/>
      <c r="S679" s="34"/>
      <c r="T679" s="34"/>
      <c r="U679" s="34"/>
      <c r="V679" s="34"/>
      <c r="W679" s="34"/>
      <c r="X679" s="34"/>
      <c r="Y679" s="34"/>
      <c r="Z679" s="34"/>
      <c r="AA679" s="34"/>
      <c r="AB679" s="34"/>
    </row>
    <row r="680" spans="1:28" ht="15.75" customHeight="1" x14ac:dyDescent="0.2">
      <c r="A680" s="34"/>
      <c r="B680" s="39"/>
      <c r="C680" s="39"/>
      <c r="D680" s="19"/>
      <c r="E680" s="41"/>
      <c r="F680" s="34"/>
      <c r="G680" s="34"/>
      <c r="H680" s="39"/>
      <c r="I680" s="34"/>
      <c r="J680" s="34"/>
      <c r="K680" s="34"/>
      <c r="L680" s="34"/>
      <c r="M680" s="34"/>
      <c r="N680" s="34"/>
      <c r="O680" s="34"/>
      <c r="P680" s="34"/>
      <c r="Q680" s="34"/>
      <c r="R680" s="34"/>
      <c r="S680" s="34"/>
      <c r="T680" s="34"/>
      <c r="U680" s="34"/>
      <c r="V680" s="34"/>
      <c r="W680" s="34"/>
      <c r="X680" s="34"/>
      <c r="Y680" s="34"/>
      <c r="Z680" s="34"/>
      <c r="AA680" s="34"/>
      <c r="AB680" s="34"/>
    </row>
    <row r="681" spans="1:28" ht="15.75" customHeight="1" x14ac:dyDescent="0.2">
      <c r="A681" s="34"/>
      <c r="B681" s="39"/>
      <c r="C681" s="39"/>
      <c r="D681" s="19"/>
      <c r="E681" s="41"/>
      <c r="F681" s="34"/>
      <c r="G681" s="34"/>
      <c r="H681" s="39"/>
      <c r="I681" s="34"/>
      <c r="J681" s="34"/>
      <c r="K681" s="34"/>
      <c r="L681" s="34"/>
      <c r="M681" s="34"/>
      <c r="N681" s="34"/>
      <c r="O681" s="34"/>
      <c r="P681" s="34"/>
      <c r="Q681" s="34"/>
      <c r="R681" s="34"/>
      <c r="S681" s="34"/>
      <c r="T681" s="34"/>
      <c r="U681" s="34"/>
      <c r="V681" s="34"/>
      <c r="W681" s="34"/>
      <c r="X681" s="34"/>
      <c r="Y681" s="34"/>
      <c r="Z681" s="34"/>
      <c r="AA681" s="34"/>
      <c r="AB681" s="34"/>
    </row>
    <row r="682" spans="1:28" ht="15.75" customHeight="1" x14ac:dyDescent="0.2">
      <c r="A682" s="34"/>
      <c r="B682" s="39"/>
      <c r="C682" s="39"/>
      <c r="D682" s="19"/>
      <c r="E682" s="41"/>
      <c r="F682" s="34"/>
      <c r="G682" s="34"/>
      <c r="H682" s="39"/>
      <c r="I682" s="34"/>
      <c r="J682" s="34"/>
      <c r="K682" s="34"/>
      <c r="L682" s="34"/>
      <c r="M682" s="34"/>
      <c r="N682" s="34"/>
      <c r="O682" s="34"/>
      <c r="P682" s="34"/>
      <c r="Q682" s="34"/>
      <c r="R682" s="34"/>
      <c r="S682" s="34"/>
      <c r="T682" s="34"/>
      <c r="U682" s="34"/>
      <c r="V682" s="34"/>
      <c r="W682" s="34"/>
      <c r="X682" s="34"/>
      <c r="Y682" s="34"/>
      <c r="Z682" s="34"/>
      <c r="AA682" s="34"/>
      <c r="AB682" s="34"/>
    </row>
    <row r="683" spans="1:28" ht="15.75" customHeight="1" x14ac:dyDescent="0.2">
      <c r="A683" s="34"/>
      <c r="B683" s="39"/>
      <c r="C683" s="39"/>
      <c r="D683" s="19"/>
      <c r="E683" s="41"/>
      <c r="F683" s="34"/>
      <c r="G683" s="34"/>
      <c r="H683" s="39"/>
      <c r="I683" s="34"/>
      <c r="J683" s="34"/>
      <c r="K683" s="34"/>
      <c r="L683" s="34"/>
      <c r="M683" s="34"/>
      <c r="N683" s="34"/>
      <c r="O683" s="34"/>
      <c r="P683" s="34"/>
      <c r="Q683" s="34"/>
      <c r="R683" s="34"/>
      <c r="S683" s="34"/>
      <c r="T683" s="34"/>
      <c r="U683" s="34"/>
      <c r="V683" s="34"/>
      <c r="W683" s="34"/>
      <c r="X683" s="34"/>
      <c r="Y683" s="34"/>
      <c r="Z683" s="34"/>
      <c r="AA683" s="34"/>
      <c r="AB683" s="34"/>
    </row>
    <row r="684" spans="1:28" ht="15.75" customHeight="1" x14ac:dyDescent="0.2">
      <c r="A684" s="34"/>
      <c r="B684" s="39"/>
      <c r="C684" s="39"/>
      <c r="D684" s="19"/>
      <c r="E684" s="41"/>
      <c r="F684" s="34"/>
      <c r="G684" s="34"/>
      <c r="H684" s="39"/>
      <c r="I684" s="34"/>
      <c r="J684" s="34"/>
      <c r="K684" s="34"/>
      <c r="L684" s="34"/>
      <c r="M684" s="34"/>
      <c r="N684" s="34"/>
      <c r="O684" s="34"/>
      <c r="P684" s="34"/>
      <c r="Q684" s="34"/>
      <c r="R684" s="34"/>
      <c r="S684" s="34"/>
      <c r="T684" s="34"/>
      <c r="U684" s="34"/>
      <c r="V684" s="34"/>
      <c r="W684" s="34"/>
      <c r="X684" s="34"/>
      <c r="Y684" s="34"/>
      <c r="Z684" s="34"/>
      <c r="AA684" s="34"/>
      <c r="AB684" s="34"/>
    </row>
    <row r="685" spans="1:28" ht="15.75" customHeight="1" x14ac:dyDescent="0.2">
      <c r="A685" s="34"/>
      <c r="B685" s="39"/>
      <c r="C685" s="39"/>
      <c r="D685" s="19"/>
      <c r="E685" s="41"/>
      <c r="F685" s="34"/>
      <c r="G685" s="34"/>
      <c r="H685" s="39"/>
      <c r="I685" s="34"/>
      <c r="J685" s="34"/>
      <c r="K685" s="34"/>
      <c r="L685" s="34"/>
      <c r="M685" s="34"/>
      <c r="N685" s="34"/>
      <c r="O685" s="34"/>
      <c r="P685" s="34"/>
      <c r="Q685" s="34"/>
      <c r="R685" s="34"/>
      <c r="S685" s="34"/>
      <c r="T685" s="34"/>
      <c r="U685" s="34"/>
      <c r="V685" s="34"/>
      <c r="W685" s="34"/>
      <c r="X685" s="34"/>
      <c r="Y685" s="34"/>
      <c r="Z685" s="34"/>
      <c r="AA685" s="34"/>
      <c r="AB685" s="34"/>
    </row>
    <row r="686" spans="1:28" ht="15.75" customHeight="1" x14ac:dyDescent="0.2">
      <c r="A686" s="34"/>
      <c r="B686" s="39"/>
      <c r="C686" s="39"/>
      <c r="D686" s="19"/>
      <c r="E686" s="41"/>
      <c r="F686" s="34"/>
      <c r="G686" s="34"/>
      <c r="H686" s="39"/>
      <c r="I686" s="34"/>
      <c r="J686" s="34"/>
      <c r="K686" s="34"/>
      <c r="L686" s="34"/>
      <c r="M686" s="34"/>
      <c r="N686" s="34"/>
      <c r="O686" s="34"/>
      <c r="P686" s="34"/>
      <c r="Q686" s="34"/>
      <c r="R686" s="34"/>
      <c r="S686" s="34"/>
      <c r="T686" s="34"/>
      <c r="U686" s="34"/>
      <c r="V686" s="34"/>
      <c r="W686" s="34"/>
      <c r="X686" s="34"/>
      <c r="Y686" s="34"/>
      <c r="Z686" s="34"/>
      <c r="AA686" s="34"/>
      <c r="AB686" s="34"/>
    </row>
    <row r="687" spans="1:28" ht="15.75" customHeight="1" x14ac:dyDescent="0.2">
      <c r="A687" s="34"/>
      <c r="B687" s="39"/>
      <c r="C687" s="39"/>
      <c r="D687" s="19"/>
      <c r="E687" s="41"/>
      <c r="F687" s="34"/>
      <c r="G687" s="34"/>
      <c r="H687" s="39"/>
      <c r="I687" s="34"/>
      <c r="J687" s="34"/>
      <c r="K687" s="34"/>
      <c r="L687" s="34"/>
      <c r="M687" s="34"/>
      <c r="N687" s="34"/>
      <c r="O687" s="34"/>
      <c r="P687" s="34"/>
      <c r="Q687" s="34"/>
      <c r="R687" s="34"/>
      <c r="S687" s="34"/>
      <c r="T687" s="34"/>
      <c r="U687" s="34"/>
      <c r="V687" s="34"/>
      <c r="W687" s="34"/>
      <c r="X687" s="34"/>
      <c r="Y687" s="34"/>
      <c r="Z687" s="34"/>
      <c r="AA687" s="34"/>
      <c r="AB687" s="34"/>
    </row>
    <row r="688" spans="1:28" ht="15.75" customHeight="1" x14ac:dyDescent="0.2">
      <c r="A688" s="34"/>
      <c r="B688" s="39"/>
      <c r="C688" s="39"/>
      <c r="D688" s="19"/>
      <c r="E688" s="41"/>
      <c r="F688" s="34"/>
      <c r="G688" s="34"/>
      <c r="H688" s="39"/>
      <c r="I688" s="34"/>
      <c r="J688" s="34"/>
      <c r="K688" s="34"/>
      <c r="L688" s="34"/>
      <c r="M688" s="34"/>
      <c r="N688" s="34"/>
      <c r="O688" s="34"/>
      <c r="P688" s="34"/>
      <c r="Q688" s="34"/>
      <c r="R688" s="34"/>
      <c r="S688" s="34"/>
      <c r="T688" s="34"/>
      <c r="U688" s="34"/>
      <c r="V688" s="34"/>
      <c r="W688" s="34"/>
      <c r="X688" s="34"/>
      <c r="Y688" s="34"/>
      <c r="Z688" s="34"/>
      <c r="AA688" s="34"/>
      <c r="AB688" s="34"/>
    </row>
    <row r="689" spans="1:28" ht="15.75" customHeight="1" x14ac:dyDescent="0.2">
      <c r="A689" s="34"/>
      <c r="B689" s="39"/>
      <c r="C689" s="39"/>
      <c r="D689" s="19"/>
      <c r="E689" s="41"/>
      <c r="F689" s="34"/>
      <c r="G689" s="34"/>
      <c r="H689" s="39"/>
      <c r="I689" s="34"/>
      <c r="J689" s="34"/>
      <c r="K689" s="34"/>
      <c r="L689" s="34"/>
      <c r="M689" s="34"/>
      <c r="N689" s="34"/>
      <c r="O689" s="34"/>
      <c r="P689" s="34"/>
      <c r="Q689" s="34"/>
      <c r="R689" s="34"/>
      <c r="S689" s="34"/>
      <c r="T689" s="34"/>
      <c r="U689" s="34"/>
      <c r="V689" s="34"/>
      <c r="W689" s="34"/>
      <c r="X689" s="34"/>
      <c r="Y689" s="34"/>
      <c r="Z689" s="34"/>
      <c r="AA689" s="34"/>
      <c r="AB689" s="34"/>
    </row>
    <row r="690" spans="1:28" ht="15.75" customHeight="1" x14ac:dyDescent="0.2">
      <c r="A690" s="34"/>
      <c r="B690" s="39"/>
      <c r="C690" s="39"/>
      <c r="D690" s="19"/>
      <c r="E690" s="41"/>
      <c r="F690" s="34"/>
      <c r="G690" s="34"/>
      <c r="H690" s="39"/>
      <c r="I690" s="34"/>
      <c r="J690" s="34"/>
      <c r="K690" s="34"/>
      <c r="L690" s="34"/>
      <c r="M690" s="34"/>
      <c r="N690" s="34"/>
      <c r="O690" s="34"/>
      <c r="P690" s="34"/>
      <c r="Q690" s="34"/>
      <c r="R690" s="34"/>
      <c r="S690" s="34"/>
      <c r="T690" s="34"/>
      <c r="U690" s="34"/>
      <c r="V690" s="34"/>
      <c r="W690" s="34"/>
      <c r="X690" s="34"/>
      <c r="Y690" s="34"/>
      <c r="Z690" s="34"/>
      <c r="AA690" s="34"/>
      <c r="AB690" s="34"/>
    </row>
    <row r="691" spans="1:28" ht="15.75" customHeight="1" x14ac:dyDescent="0.2">
      <c r="A691" s="34"/>
      <c r="B691" s="39"/>
      <c r="C691" s="39"/>
      <c r="D691" s="19"/>
      <c r="E691" s="41"/>
      <c r="F691" s="34"/>
      <c r="G691" s="34"/>
      <c r="H691" s="39"/>
      <c r="I691" s="34"/>
      <c r="J691" s="34"/>
      <c r="K691" s="34"/>
      <c r="L691" s="34"/>
      <c r="M691" s="34"/>
      <c r="N691" s="34"/>
      <c r="O691" s="34"/>
      <c r="P691" s="34"/>
      <c r="Q691" s="34"/>
      <c r="R691" s="34"/>
      <c r="S691" s="34"/>
      <c r="T691" s="34"/>
      <c r="U691" s="34"/>
      <c r="V691" s="34"/>
      <c r="W691" s="34"/>
      <c r="X691" s="34"/>
      <c r="Y691" s="34"/>
      <c r="Z691" s="34"/>
      <c r="AA691" s="34"/>
      <c r="AB691" s="34"/>
    </row>
    <row r="692" spans="1:28" ht="15.75" customHeight="1" x14ac:dyDescent="0.2">
      <c r="A692" s="34"/>
      <c r="B692" s="39"/>
      <c r="C692" s="39"/>
      <c r="D692" s="19"/>
      <c r="E692" s="41"/>
      <c r="F692" s="34"/>
      <c r="G692" s="34"/>
      <c r="H692" s="39"/>
      <c r="I692" s="34"/>
      <c r="J692" s="34"/>
      <c r="K692" s="34"/>
      <c r="L692" s="34"/>
      <c r="M692" s="34"/>
      <c r="N692" s="34"/>
      <c r="O692" s="34"/>
      <c r="P692" s="34"/>
      <c r="Q692" s="34"/>
      <c r="R692" s="34"/>
      <c r="S692" s="34"/>
      <c r="T692" s="34"/>
      <c r="U692" s="34"/>
      <c r="V692" s="34"/>
      <c r="W692" s="34"/>
      <c r="X692" s="34"/>
      <c r="Y692" s="34"/>
      <c r="Z692" s="34"/>
      <c r="AA692" s="34"/>
      <c r="AB692" s="34"/>
    </row>
    <row r="693" spans="1:28" ht="15.75" customHeight="1" x14ac:dyDescent="0.2">
      <c r="A693" s="34"/>
      <c r="B693" s="39"/>
      <c r="C693" s="39"/>
      <c r="D693" s="19"/>
      <c r="E693" s="41"/>
      <c r="F693" s="34"/>
      <c r="G693" s="34"/>
      <c r="H693" s="39"/>
      <c r="I693" s="34"/>
      <c r="J693" s="34"/>
      <c r="K693" s="34"/>
      <c r="L693" s="34"/>
      <c r="M693" s="34"/>
      <c r="N693" s="34"/>
      <c r="O693" s="34"/>
      <c r="P693" s="34"/>
      <c r="Q693" s="34"/>
      <c r="R693" s="34"/>
      <c r="S693" s="34"/>
      <c r="T693" s="34"/>
      <c r="U693" s="34"/>
      <c r="V693" s="34"/>
      <c r="W693" s="34"/>
      <c r="X693" s="34"/>
      <c r="Y693" s="34"/>
      <c r="Z693" s="34"/>
      <c r="AA693" s="34"/>
      <c r="AB693" s="34"/>
    </row>
    <row r="694" spans="1:28" ht="15.75" customHeight="1" x14ac:dyDescent="0.2">
      <c r="A694" s="34"/>
      <c r="B694" s="39"/>
      <c r="C694" s="39"/>
      <c r="D694" s="19"/>
      <c r="E694" s="41"/>
      <c r="F694" s="34"/>
      <c r="G694" s="34"/>
      <c r="H694" s="39"/>
      <c r="I694" s="34"/>
      <c r="J694" s="34"/>
      <c r="K694" s="34"/>
      <c r="L694" s="34"/>
      <c r="M694" s="34"/>
      <c r="N694" s="34"/>
      <c r="O694" s="34"/>
      <c r="P694" s="34"/>
      <c r="Q694" s="34"/>
      <c r="R694" s="34"/>
      <c r="S694" s="34"/>
      <c r="T694" s="34"/>
      <c r="U694" s="34"/>
      <c r="V694" s="34"/>
      <c r="W694" s="34"/>
      <c r="X694" s="34"/>
      <c r="Y694" s="34"/>
      <c r="Z694" s="34"/>
      <c r="AA694" s="34"/>
      <c r="AB694" s="34"/>
    </row>
    <row r="695" spans="1:28" ht="15.75" customHeight="1" x14ac:dyDescent="0.2">
      <c r="A695" s="34"/>
      <c r="B695" s="39"/>
      <c r="C695" s="39"/>
      <c r="D695" s="19"/>
      <c r="E695" s="41"/>
      <c r="F695" s="34"/>
      <c r="G695" s="34"/>
      <c r="H695" s="39"/>
      <c r="I695" s="34"/>
      <c r="J695" s="34"/>
      <c r="K695" s="34"/>
      <c r="L695" s="34"/>
      <c r="M695" s="34"/>
      <c r="N695" s="34"/>
      <c r="O695" s="34"/>
      <c r="P695" s="34"/>
      <c r="Q695" s="34"/>
      <c r="R695" s="34"/>
      <c r="S695" s="34"/>
      <c r="T695" s="34"/>
      <c r="U695" s="34"/>
      <c r="V695" s="34"/>
      <c r="W695" s="34"/>
      <c r="X695" s="34"/>
      <c r="Y695" s="34"/>
      <c r="Z695" s="34"/>
      <c r="AA695" s="34"/>
      <c r="AB695" s="34"/>
    </row>
    <row r="696" spans="1:28" ht="15.75" customHeight="1" x14ac:dyDescent="0.2">
      <c r="A696" s="34"/>
      <c r="B696" s="39"/>
      <c r="C696" s="39"/>
      <c r="D696" s="19"/>
      <c r="E696" s="41"/>
      <c r="F696" s="34"/>
      <c r="G696" s="34"/>
      <c r="H696" s="39"/>
      <c r="I696" s="34"/>
      <c r="J696" s="34"/>
      <c r="K696" s="34"/>
      <c r="L696" s="34"/>
      <c r="M696" s="34"/>
      <c r="N696" s="34"/>
      <c r="O696" s="34"/>
      <c r="P696" s="34"/>
      <c r="Q696" s="34"/>
      <c r="R696" s="34"/>
      <c r="S696" s="34"/>
      <c r="T696" s="34"/>
      <c r="U696" s="34"/>
      <c r="V696" s="34"/>
      <c r="W696" s="34"/>
      <c r="X696" s="34"/>
      <c r="Y696" s="34"/>
      <c r="Z696" s="34"/>
      <c r="AA696" s="34"/>
      <c r="AB696" s="34"/>
    </row>
    <row r="697" spans="1:28" ht="15.75" customHeight="1" x14ac:dyDescent="0.2">
      <c r="A697" s="34"/>
      <c r="B697" s="39"/>
      <c r="C697" s="39"/>
      <c r="D697" s="19"/>
      <c r="E697" s="41"/>
      <c r="F697" s="34"/>
      <c r="G697" s="34"/>
      <c r="H697" s="39"/>
      <c r="I697" s="34"/>
      <c r="J697" s="34"/>
      <c r="K697" s="34"/>
      <c r="L697" s="34"/>
      <c r="M697" s="34"/>
      <c r="N697" s="34"/>
      <c r="O697" s="34"/>
      <c r="P697" s="34"/>
      <c r="Q697" s="34"/>
      <c r="R697" s="34"/>
      <c r="S697" s="34"/>
      <c r="T697" s="34"/>
      <c r="U697" s="34"/>
      <c r="V697" s="34"/>
      <c r="W697" s="34"/>
      <c r="X697" s="34"/>
      <c r="Y697" s="34"/>
      <c r="Z697" s="34"/>
      <c r="AA697" s="34"/>
      <c r="AB697" s="34"/>
    </row>
    <row r="698" spans="1:28" ht="15.75" customHeight="1" x14ac:dyDescent="0.2">
      <c r="A698" s="34"/>
      <c r="B698" s="39"/>
      <c r="C698" s="39"/>
      <c r="D698" s="19"/>
      <c r="E698" s="41"/>
      <c r="F698" s="34"/>
      <c r="G698" s="34"/>
      <c r="H698" s="39"/>
      <c r="I698" s="34"/>
      <c r="J698" s="34"/>
      <c r="K698" s="34"/>
      <c r="L698" s="34"/>
      <c r="M698" s="34"/>
      <c r="N698" s="34"/>
      <c r="O698" s="34"/>
      <c r="P698" s="34"/>
      <c r="Q698" s="34"/>
      <c r="R698" s="34"/>
      <c r="S698" s="34"/>
      <c r="T698" s="34"/>
      <c r="U698" s="34"/>
      <c r="V698" s="34"/>
      <c r="W698" s="34"/>
      <c r="X698" s="34"/>
      <c r="Y698" s="34"/>
      <c r="Z698" s="34"/>
      <c r="AA698" s="34"/>
      <c r="AB698" s="34"/>
    </row>
    <row r="699" spans="1:28" ht="15.75" customHeight="1" x14ac:dyDescent="0.2">
      <c r="A699" s="34"/>
      <c r="B699" s="39"/>
      <c r="C699" s="39"/>
      <c r="D699" s="19"/>
      <c r="E699" s="41"/>
      <c r="F699" s="34"/>
      <c r="G699" s="34"/>
      <c r="H699" s="39"/>
      <c r="I699" s="34"/>
      <c r="J699" s="34"/>
      <c r="K699" s="34"/>
      <c r="L699" s="34"/>
      <c r="M699" s="34"/>
      <c r="N699" s="34"/>
      <c r="O699" s="34"/>
      <c r="P699" s="34"/>
      <c r="Q699" s="34"/>
      <c r="R699" s="34"/>
      <c r="S699" s="34"/>
      <c r="T699" s="34"/>
      <c r="U699" s="34"/>
      <c r="V699" s="34"/>
      <c r="W699" s="34"/>
      <c r="X699" s="34"/>
      <c r="Y699" s="34"/>
      <c r="Z699" s="34"/>
      <c r="AA699" s="34"/>
      <c r="AB699" s="34"/>
    </row>
    <row r="700" spans="1:28" ht="15.75" customHeight="1" x14ac:dyDescent="0.2">
      <c r="A700" s="34"/>
      <c r="B700" s="39"/>
      <c r="C700" s="39"/>
      <c r="D700" s="19"/>
      <c r="E700" s="41"/>
      <c r="F700" s="34"/>
      <c r="G700" s="34"/>
      <c r="H700" s="39"/>
      <c r="I700" s="34"/>
      <c r="J700" s="34"/>
      <c r="K700" s="34"/>
      <c r="L700" s="34"/>
      <c r="M700" s="34"/>
      <c r="N700" s="34"/>
      <c r="O700" s="34"/>
      <c r="P700" s="34"/>
      <c r="Q700" s="34"/>
      <c r="R700" s="34"/>
      <c r="S700" s="34"/>
      <c r="T700" s="34"/>
      <c r="U700" s="34"/>
      <c r="V700" s="34"/>
      <c r="W700" s="34"/>
      <c r="X700" s="34"/>
      <c r="Y700" s="34"/>
      <c r="Z700" s="34"/>
      <c r="AA700" s="34"/>
      <c r="AB700" s="34"/>
    </row>
    <row r="701" spans="1:28" ht="15.75" customHeight="1" x14ac:dyDescent="0.2">
      <c r="A701" s="34"/>
      <c r="B701" s="39"/>
      <c r="C701" s="39"/>
      <c r="D701" s="19"/>
      <c r="E701" s="41"/>
      <c r="F701" s="34"/>
      <c r="G701" s="34"/>
      <c r="H701" s="39"/>
      <c r="I701" s="34"/>
      <c r="J701" s="34"/>
      <c r="K701" s="34"/>
      <c r="L701" s="34"/>
      <c r="M701" s="34"/>
      <c r="N701" s="34"/>
      <c r="O701" s="34"/>
      <c r="P701" s="34"/>
      <c r="Q701" s="34"/>
      <c r="R701" s="34"/>
      <c r="S701" s="34"/>
      <c r="T701" s="34"/>
      <c r="U701" s="34"/>
      <c r="V701" s="34"/>
      <c r="W701" s="34"/>
      <c r="X701" s="34"/>
      <c r="Y701" s="34"/>
      <c r="Z701" s="34"/>
      <c r="AA701" s="34"/>
      <c r="AB701" s="34"/>
    </row>
    <row r="702" spans="1:28" ht="15.75" customHeight="1" x14ac:dyDescent="0.2">
      <c r="A702" s="34"/>
      <c r="B702" s="39"/>
      <c r="C702" s="39"/>
      <c r="D702" s="19"/>
      <c r="E702" s="41"/>
      <c r="F702" s="34"/>
      <c r="G702" s="34"/>
      <c r="H702" s="39"/>
      <c r="I702" s="34"/>
      <c r="J702" s="34"/>
      <c r="K702" s="34"/>
      <c r="L702" s="34"/>
      <c r="M702" s="34"/>
      <c r="N702" s="34"/>
      <c r="O702" s="34"/>
      <c r="P702" s="34"/>
      <c r="Q702" s="34"/>
      <c r="R702" s="34"/>
      <c r="S702" s="34"/>
      <c r="T702" s="34"/>
      <c r="U702" s="34"/>
      <c r="V702" s="34"/>
      <c r="W702" s="34"/>
      <c r="X702" s="34"/>
      <c r="Y702" s="34"/>
      <c r="Z702" s="34"/>
      <c r="AA702" s="34"/>
      <c r="AB702" s="34"/>
    </row>
    <row r="703" spans="1:28" ht="15.75" customHeight="1" x14ac:dyDescent="0.2">
      <c r="A703" s="34"/>
      <c r="B703" s="39"/>
      <c r="C703" s="39"/>
      <c r="D703" s="19"/>
      <c r="E703" s="41"/>
      <c r="F703" s="34"/>
      <c r="G703" s="34"/>
      <c r="H703" s="39"/>
      <c r="I703" s="34"/>
      <c r="J703" s="34"/>
      <c r="K703" s="34"/>
      <c r="L703" s="34"/>
      <c r="M703" s="34"/>
      <c r="N703" s="34"/>
      <c r="O703" s="34"/>
      <c r="P703" s="34"/>
      <c r="Q703" s="34"/>
      <c r="R703" s="34"/>
      <c r="S703" s="34"/>
      <c r="T703" s="34"/>
      <c r="U703" s="34"/>
      <c r="V703" s="34"/>
      <c r="W703" s="34"/>
      <c r="X703" s="34"/>
      <c r="Y703" s="34"/>
      <c r="Z703" s="34"/>
      <c r="AA703" s="34"/>
      <c r="AB703" s="34"/>
    </row>
    <row r="704" spans="1:28" ht="15.75" customHeight="1" x14ac:dyDescent="0.2">
      <c r="A704" s="34"/>
      <c r="B704" s="39"/>
      <c r="C704" s="39"/>
      <c r="D704" s="19"/>
      <c r="E704" s="41"/>
      <c r="F704" s="34"/>
      <c r="G704" s="34"/>
      <c r="H704" s="39"/>
      <c r="I704" s="34"/>
      <c r="J704" s="34"/>
      <c r="K704" s="34"/>
      <c r="L704" s="34"/>
      <c r="M704" s="34"/>
      <c r="N704" s="34"/>
      <c r="O704" s="34"/>
      <c r="P704" s="34"/>
      <c r="Q704" s="34"/>
      <c r="R704" s="34"/>
      <c r="S704" s="34"/>
      <c r="T704" s="34"/>
      <c r="U704" s="34"/>
      <c r="V704" s="34"/>
      <c r="W704" s="34"/>
      <c r="X704" s="34"/>
      <c r="Y704" s="34"/>
      <c r="Z704" s="34"/>
      <c r="AA704" s="34"/>
      <c r="AB704" s="34"/>
    </row>
    <row r="705" spans="1:28" ht="15.75" customHeight="1" x14ac:dyDescent="0.2">
      <c r="A705" s="34"/>
      <c r="B705" s="39"/>
      <c r="C705" s="39"/>
      <c r="D705" s="19"/>
      <c r="E705" s="41"/>
      <c r="F705" s="34"/>
      <c r="G705" s="34"/>
      <c r="H705" s="39"/>
      <c r="I705" s="34"/>
      <c r="J705" s="34"/>
      <c r="K705" s="34"/>
      <c r="L705" s="34"/>
      <c r="M705" s="34"/>
      <c r="N705" s="34"/>
      <c r="O705" s="34"/>
      <c r="P705" s="34"/>
      <c r="Q705" s="34"/>
      <c r="R705" s="34"/>
      <c r="S705" s="34"/>
      <c r="T705" s="34"/>
      <c r="U705" s="34"/>
      <c r="V705" s="34"/>
      <c r="W705" s="34"/>
      <c r="X705" s="34"/>
      <c r="Y705" s="34"/>
      <c r="Z705" s="34"/>
      <c r="AA705" s="34"/>
      <c r="AB705" s="34"/>
    </row>
    <row r="706" spans="1:28" ht="15.75" customHeight="1" x14ac:dyDescent="0.2">
      <c r="A706" s="34"/>
      <c r="B706" s="39"/>
      <c r="C706" s="39"/>
      <c r="D706" s="19"/>
      <c r="E706" s="41"/>
      <c r="F706" s="34"/>
      <c r="G706" s="34"/>
      <c r="H706" s="39"/>
      <c r="I706" s="34"/>
      <c r="J706" s="34"/>
      <c r="K706" s="34"/>
      <c r="L706" s="34"/>
      <c r="M706" s="34"/>
      <c r="N706" s="34"/>
      <c r="O706" s="34"/>
      <c r="P706" s="34"/>
      <c r="Q706" s="34"/>
      <c r="R706" s="34"/>
      <c r="S706" s="34"/>
      <c r="T706" s="34"/>
      <c r="U706" s="34"/>
      <c r="V706" s="34"/>
      <c r="W706" s="34"/>
      <c r="X706" s="34"/>
      <c r="Y706" s="34"/>
      <c r="Z706" s="34"/>
      <c r="AA706" s="34"/>
      <c r="AB706" s="34"/>
    </row>
    <row r="707" spans="1:28" ht="15.75" customHeight="1" x14ac:dyDescent="0.2">
      <c r="A707" s="34"/>
      <c r="B707" s="39"/>
      <c r="C707" s="39"/>
      <c r="D707" s="19"/>
      <c r="E707" s="41"/>
      <c r="F707" s="34"/>
      <c r="G707" s="34"/>
      <c r="H707" s="39"/>
      <c r="I707" s="34"/>
      <c r="J707" s="34"/>
      <c r="K707" s="34"/>
      <c r="L707" s="34"/>
      <c r="M707" s="34"/>
      <c r="N707" s="34"/>
      <c r="O707" s="34"/>
      <c r="P707" s="34"/>
      <c r="Q707" s="34"/>
      <c r="R707" s="34"/>
      <c r="S707" s="34"/>
      <c r="T707" s="34"/>
      <c r="U707" s="34"/>
      <c r="V707" s="34"/>
      <c r="W707" s="34"/>
      <c r="X707" s="34"/>
      <c r="Y707" s="34"/>
      <c r="Z707" s="34"/>
      <c r="AA707" s="34"/>
      <c r="AB707" s="34"/>
    </row>
    <row r="708" spans="1:28" ht="15.75" customHeight="1" x14ac:dyDescent="0.2">
      <c r="A708" s="34"/>
      <c r="B708" s="39"/>
      <c r="C708" s="39"/>
      <c r="D708" s="19"/>
      <c r="E708" s="41"/>
      <c r="F708" s="34"/>
      <c r="G708" s="34"/>
      <c r="H708" s="39"/>
      <c r="I708" s="34"/>
      <c r="J708" s="34"/>
      <c r="K708" s="34"/>
      <c r="L708" s="34"/>
      <c r="M708" s="34"/>
      <c r="N708" s="34"/>
      <c r="O708" s="34"/>
      <c r="P708" s="34"/>
      <c r="Q708" s="34"/>
      <c r="R708" s="34"/>
      <c r="S708" s="34"/>
      <c r="T708" s="34"/>
      <c r="U708" s="34"/>
      <c r="V708" s="34"/>
      <c r="W708" s="34"/>
      <c r="X708" s="34"/>
      <c r="Y708" s="34"/>
      <c r="Z708" s="34"/>
      <c r="AA708" s="34"/>
      <c r="AB708" s="34"/>
    </row>
    <row r="709" spans="1:28" ht="15.75" customHeight="1" x14ac:dyDescent="0.2">
      <c r="A709" s="34"/>
      <c r="B709" s="39"/>
      <c r="C709" s="39"/>
      <c r="D709" s="19"/>
      <c r="E709" s="41"/>
      <c r="F709" s="34"/>
      <c r="G709" s="34"/>
      <c r="H709" s="39"/>
      <c r="I709" s="34"/>
      <c r="J709" s="34"/>
      <c r="K709" s="34"/>
      <c r="L709" s="34"/>
      <c r="M709" s="34"/>
      <c r="N709" s="34"/>
      <c r="O709" s="34"/>
      <c r="P709" s="34"/>
      <c r="Q709" s="34"/>
      <c r="R709" s="34"/>
      <c r="S709" s="34"/>
      <c r="T709" s="34"/>
      <c r="U709" s="34"/>
      <c r="V709" s="34"/>
      <c r="W709" s="34"/>
      <c r="X709" s="34"/>
      <c r="Y709" s="34"/>
      <c r="Z709" s="34"/>
      <c r="AA709" s="34"/>
      <c r="AB709" s="34"/>
    </row>
    <row r="710" spans="1:28" ht="15.75" customHeight="1" x14ac:dyDescent="0.2">
      <c r="A710" s="34"/>
      <c r="B710" s="39"/>
      <c r="C710" s="39"/>
      <c r="D710" s="19"/>
      <c r="E710" s="41"/>
      <c r="F710" s="34"/>
      <c r="G710" s="34"/>
      <c r="H710" s="39"/>
      <c r="I710" s="34"/>
      <c r="J710" s="34"/>
      <c r="K710" s="34"/>
      <c r="L710" s="34"/>
      <c r="M710" s="34"/>
      <c r="N710" s="34"/>
      <c r="O710" s="34"/>
      <c r="P710" s="34"/>
      <c r="Q710" s="34"/>
      <c r="R710" s="34"/>
      <c r="S710" s="34"/>
      <c r="T710" s="34"/>
      <c r="U710" s="34"/>
      <c r="V710" s="34"/>
      <c r="W710" s="34"/>
      <c r="X710" s="34"/>
      <c r="Y710" s="34"/>
      <c r="Z710" s="34"/>
      <c r="AA710" s="34"/>
      <c r="AB710" s="34"/>
    </row>
    <row r="711" spans="1:28" ht="15.75" customHeight="1" x14ac:dyDescent="0.2">
      <c r="A711" s="34"/>
      <c r="B711" s="39"/>
      <c r="C711" s="39"/>
      <c r="D711" s="19"/>
      <c r="E711" s="41"/>
      <c r="F711" s="34"/>
      <c r="G711" s="34"/>
      <c r="H711" s="39"/>
      <c r="I711" s="34"/>
      <c r="J711" s="34"/>
      <c r="K711" s="34"/>
      <c r="L711" s="34"/>
      <c r="M711" s="34"/>
      <c r="N711" s="34"/>
      <c r="O711" s="34"/>
      <c r="P711" s="34"/>
      <c r="Q711" s="34"/>
      <c r="R711" s="34"/>
      <c r="S711" s="34"/>
      <c r="T711" s="34"/>
      <c r="U711" s="34"/>
      <c r="V711" s="34"/>
      <c r="W711" s="34"/>
      <c r="X711" s="34"/>
      <c r="Y711" s="34"/>
      <c r="Z711" s="34"/>
      <c r="AA711" s="34"/>
      <c r="AB711" s="34"/>
    </row>
    <row r="712" spans="1:28" ht="15.75" customHeight="1" x14ac:dyDescent="0.2">
      <c r="A712" s="34"/>
      <c r="B712" s="39"/>
      <c r="C712" s="39"/>
      <c r="D712" s="19"/>
      <c r="E712" s="41"/>
      <c r="F712" s="34"/>
      <c r="G712" s="34"/>
      <c r="H712" s="39"/>
      <c r="I712" s="34"/>
      <c r="J712" s="34"/>
      <c r="K712" s="34"/>
      <c r="L712" s="34"/>
      <c r="M712" s="34"/>
      <c r="N712" s="34"/>
      <c r="O712" s="34"/>
      <c r="P712" s="34"/>
      <c r="Q712" s="34"/>
      <c r="R712" s="34"/>
      <c r="S712" s="34"/>
      <c r="T712" s="34"/>
      <c r="U712" s="34"/>
      <c r="V712" s="34"/>
      <c r="W712" s="34"/>
      <c r="X712" s="34"/>
      <c r="Y712" s="34"/>
      <c r="Z712" s="34"/>
      <c r="AA712" s="34"/>
      <c r="AB712" s="34"/>
    </row>
    <row r="713" spans="1:28" ht="15.75" customHeight="1" x14ac:dyDescent="0.2">
      <c r="A713" s="34"/>
      <c r="B713" s="39"/>
      <c r="C713" s="39"/>
      <c r="D713" s="19"/>
      <c r="E713" s="41"/>
      <c r="F713" s="34"/>
      <c r="G713" s="34"/>
      <c r="H713" s="39"/>
      <c r="I713" s="34"/>
      <c r="J713" s="34"/>
      <c r="K713" s="34"/>
      <c r="L713" s="34"/>
      <c r="M713" s="34"/>
      <c r="N713" s="34"/>
      <c r="O713" s="34"/>
      <c r="P713" s="34"/>
      <c r="Q713" s="34"/>
      <c r="R713" s="34"/>
      <c r="S713" s="34"/>
      <c r="T713" s="34"/>
      <c r="U713" s="34"/>
      <c r="V713" s="34"/>
      <c r="W713" s="34"/>
      <c r="X713" s="34"/>
      <c r="Y713" s="34"/>
      <c r="Z713" s="34"/>
      <c r="AA713" s="34"/>
      <c r="AB713" s="34"/>
    </row>
    <row r="714" spans="1:28" ht="15.75" customHeight="1" x14ac:dyDescent="0.2">
      <c r="A714" s="34"/>
      <c r="B714" s="39"/>
      <c r="C714" s="39"/>
      <c r="D714" s="19"/>
      <c r="E714" s="41"/>
      <c r="F714" s="34"/>
      <c r="G714" s="34"/>
      <c r="H714" s="39"/>
      <c r="I714" s="34"/>
      <c r="J714" s="34"/>
      <c r="K714" s="34"/>
      <c r="L714" s="34"/>
      <c r="M714" s="34"/>
      <c r="N714" s="34"/>
      <c r="O714" s="34"/>
      <c r="P714" s="34"/>
      <c r="Q714" s="34"/>
      <c r="R714" s="34"/>
      <c r="S714" s="34"/>
      <c r="T714" s="34"/>
      <c r="U714" s="34"/>
      <c r="V714" s="34"/>
      <c r="W714" s="34"/>
      <c r="X714" s="34"/>
      <c r="Y714" s="34"/>
      <c r="Z714" s="34"/>
      <c r="AA714" s="34"/>
      <c r="AB714" s="34"/>
    </row>
    <row r="715" spans="1:28" ht="15.75" customHeight="1" x14ac:dyDescent="0.2">
      <c r="A715" s="34"/>
      <c r="B715" s="39"/>
      <c r="C715" s="39"/>
      <c r="D715" s="19"/>
      <c r="E715" s="41"/>
      <c r="F715" s="34"/>
      <c r="G715" s="34"/>
      <c r="H715" s="39"/>
      <c r="I715" s="34"/>
      <c r="J715" s="34"/>
      <c r="K715" s="34"/>
      <c r="L715" s="34"/>
      <c r="M715" s="34"/>
      <c r="N715" s="34"/>
      <c r="O715" s="34"/>
      <c r="P715" s="34"/>
      <c r="Q715" s="34"/>
      <c r="R715" s="34"/>
      <c r="S715" s="34"/>
      <c r="T715" s="34"/>
      <c r="U715" s="34"/>
      <c r="V715" s="34"/>
      <c r="W715" s="34"/>
      <c r="X715" s="34"/>
      <c r="Y715" s="34"/>
      <c r="Z715" s="34"/>
      <c r="AA715" s="34"/>
      <c r="AB715" s="34"/>
    </row>
    <row r="716" spans="1:28" ht="15.75" customHeight="1" x14ac:dyDescent="0.2">
      <c r="A716" s="34"/>
      <c r="B716" s="39"/>
      <c r="C716" s="39"/>
      <c r="D716" s="19"/>
      <c r="E716" s="41"/>
      <c r="F716" s="34"/>
      <c r="G716" s="34"/>
      <c r="H716" s="39"/>
      <c r="I716" s="34"/>
      <c r="J716" s="34"/>
      <c r="K716" s="34"/>
      <c r="L716" s="34"/>
      <c r="M716" s="34"/>
      <c r="N716" s="34"/>
      <c r="O716" s="34"/>
      <c r="P716" s="34"/>
      <c r="Q716" s="34"/>
      <c r="R716" s="34"/>
      <c r="S716" s="34"/>
      <c r="T716" s="34"/>
      <c r="U716" s="34"/>
      <c r="V716" s="34"/>
      <c r="W716" s="34"/>
      <c r="X716" s="34"/>
      <c r="Y716" s="34"/>
      <c r="Z716" s="34"/>
      <c r="AA716" s="34"/>
      <c r="AB716" s="34"/>
    </row>
    <row r="717" spans="1:28" ht="15.75" customHeight="1" x14ac:dyDescent="0.2">
      <c r="A717" s="34"/>
      <c r="B717" s="39"/>
      <c r="C717" s="39"/>
      <c r="D717" s="19"/>
      <c r="E717" s="41"/>
      <c r="F717" s="34"/>
      <c r="G717" s="34"/>
      <c r="H717" s="39"/>
      <c r="I717" s="34"/>
      <c r="J717" s="34"/>
      <c r="K717" s="34"/>
      <c r="L717" s="34"/>
      <c r="M717" s="34"/>
      <c r="N717" s="34"/>
      <c r="O717" s="34"/>
      <c r="P717" s="34"/>
      <c r="Q717" s="34"/>
      <c r="R717" s="34"/>
      <c r="S717" s="34"/>
      <c r="T717" s="34"/>
      <c r="U717" s="34"/>
      <c r="V717" s="34"/>
      <c r="W717" s="34"/>
      <c r="X717" s="34"/>
      <c r="Y717" s="34"/>
      <c r="Z717" s="34"/>
      <c r="AA717" s="34"/>
      <c r="AB717" s="34"/>
    </row>
    <row r="718" spans="1:28" ht="15.75" customHeight="1" x14ac:dyDescent="0.2">
      <c r="A718" s="34"/>
      <c r="B718" s="39"/>
      <c r="C718" s="39"/>
      <c r="D718" s="19"/>
      <c r="E718" s="41"/>
      <c r="F718" s="34"/>
      <c r="G718" s="34"/>
      <c r="H718" s="39"/>
      <c r="I718" s="34"/>
      <c r="J718" s="34"/>
      <c r="K718" s="34"/>
      <c r="L718" s="34"/>
      <c r="M718" s="34"/>
      <c r="N718" s="34"/>
      <c r="O718" s="34"/>
      <c r="P718" s="34"/>
      <c r="Q718" s="34"/>
      <c r="R718" s="34"/>
      <c r="S718" s="34"/>
      <c r="T718" s="34"/>
      <c r="U718" s="34"/>
      <c r="V718" s="34"/>
      <c r="W718" s="34"/>
      <c r="X718" s="34"/>
      <c r="Y718" s="34"/>
      <c r="Z718" s="34"/>
      <c r="AA718" s="34"/>
      <c r="AB718" s="34"/>
    </row>
    <row r="719" spans="1:28" ht="15.75" customHeight="1" x14ac:dyDescent="0.2">
      <c r="A719" s="34"/>
      <c r="B719" s="39"/>
      <c r="C719" s="39"/>
      <c r="D719" s="19"/>
      <c r="E719" s="41"/>
      <c r="F719" s="34"/>
      <c r="G719" s="34"/>
      <c r="H719" s="39"/>
      <c r="I719" s="34"/>
      <c r="J719" s="34"/>
      <c r="K719" s="34"/>
      <c r="L719" s="34"/>
      <c r="M719" s="34"/>
      <c r="N719" s="34"/>
      <c r="O719" s="34"/>
      <c r="P719" s="34"/>
      <c r="Q719" s="34"/>
      <c r="R719" s="34"/>
      <c r="S719" s="34"/>
      <c r="T719" s="34"/>
      <c r="U719" s="34"/>
      <c r="V719" s="34"/>
      <c r="W719" s="34"/>
      <c r="X719" s="34"/>
      <c r="Y719" s="34"/>
      <c r="Z719" s="34"/>
      <c r="AA719" s="34"/>
      <c r="AB719" s="34"/>
    </row>
    <row r="720" spans="1:28" ht="15.75" customHeight="1" x14ac:dyDescent="0.2">
      <c r="A720" s="34"/>
      <c r="B720" s="39"/>
      <c r="C720" s="39"/>
      <c r="D720" s="19"/>
      <c r="E720" s="41"/>
      <c r="F720" s="34"/>
      <c r="G720" s="34"/>
      <c r="H720" s="39"/>
      <c r="I720" s="34"/>
      <c r="J720" s="34"/>
      <c r="K720" s="34"/>
      <c r="L720" s="34"/>
      <c r="M720" s="34"/>
      <c r="N720" s="34"/>
      <c r="O720" s="34"/>
      <c r="P720" s="34"/>
      <c r="Q720" s="34"/>
      <c r="R720" s="34"/>
      <c r="S720" s="34"/>
      <c r="T720" s="34"/>
      <c r="U720" s="34"/>
      <c r="V720" s="34"/>
      <c r="W720" s="34"/>
      <c r="X720" s="34"/>
      <c r="Y720" s="34"/>
      <c r="Z720" s="34"/>
      <c r="AA720" s="34"/>
      <c r="AB720" s="34"/>
    </row>
    <row r="721" spans="1:28" ht="15.75" customHeight="1" x14ac:dyDescent="0.2">
      <c r="A721" s="34"/>
      <c r="B721" s="39"/>
      <c r="C721" s="39"/>
      <c r="D721" s="19"/>
      <c r="E721" s="41"/>
      <c r="F721" s="34"/>
      <c r="G721" s="34"/>
      <c r="H721" s="39"/>
      <c r="I721" s="34"/>
      <c r="J721" s="34"/>
      <c r="K721" s="34"/>
      <c r="L721" s="34"/>
      <c r="M721" s="34"/>
      <c r="N721" s="34"/>
      <c r="O721" s="34"/>
      <c r="P721" s="34"/>
      <c r="Q721" s="34"/>
      <c r="R721" s="34"/>
      <c r="S721" s="34"/>
      <c r="T721" s="34"/>
      <c r="U721" s="34"/>
      <c r="V721" s="34"/>
      <c r="W721" s="34"/>
      <c r="X721" s="34"/>
      <c r="Y721" s="34"/>
      <c r="Z721" s="34"/>
      <c r="AA721" s="34"/>
      <c r="AB721" s="34"/>
    </row>
    <row r="722" spans="1:28" ht="15.75" customHeight="1" x14ac:dyDescent="0.2">
      <c r="A722" s="34"/>
      <c r="B722" s="39"/>
      <c r="C722" s="39"/>
      <c r="D722" s="19"/>
      <c r="E722" s="41"/>
      <c r="F722" s="34"/>
      <c r="G722" s="34"/>
      <c r="H722" s="39"/>
      <c r="I722" s="34"/>
      <c r="J722" s="34"/>
      <c r="K722" s="34"/>
      <c r="L722" s="34"/>
      <c r="M722" s="34"/>
      <c r="N722" s="34"/>
      <c r="O722" s="34"/>
      <c r="P722" s="34"/>
      <c r="Q722" s="34"/>
      <c r="R722" s="34"/>
      <c r="S722" s="34"/>
      <c r="T722" s="34"/>
      <c r="U722" s="34"/>
      <c r="V722" s="34"/>
      <c r="W722" s="34"/>
      <c r="X722" s="34"/>
      <c r="Y722" s="34"/>
      <c r="Z722" s="34"/>
      <c r="AA722" s="34"/>
      <c r="AB722" s="34"/>
    </row>
    <row r="723" spans="1:28" ht="15.75" customHeight="1" x14ac:dyDescent="0.2">
      <c r="A723" s="34"/>
      <c r="B723" s="39"/>
      <c r="C723" s="39"/>
      <c r="D723" s="19"/>
      <c r="E723" s="41"/>
      <c r="F723" s="34"/>
      <c r="G723" s="34"/>
      <c r="H723" s="39"/>
      <c r="I723" s="34"/>
      <c r="J723" s="34"/>
      <c r="K723" s="34"/>
      <c r="L723" s="34"/>
      <c r="M723" s="34"/>
      <c r="N723" s="34"/>
      <c r="O723" s="34"/>
      <c r="P723" s="34"/>
      <c r="Q723" s="34"/>
      <c r="R723" s="34"/>
      <c r="S723" s="34"/>
      <c r="T723" s="34"/>
      <c r="U723" s="34"/>
      <c r="V723" s="34"/>
      <c r="W723" s="34"/>
      <c r="X723" s="34"/>
      <c r="Y723" s="34"/>
      <c r="Z723" s="34"/>
      <c r="AA723" s="34"/>
      <c r="AB723" s="34"/>
    </row>
    <row r="724" spans="1:28" ht="15.75" customHeight="1" x14ac:dyDescent="0.2">
      <c r="A724" s="34"/>
      <c r="B724" s="39"/>
      <c r="C724" s="39"/>
      <c r="D724" s="19"/>
      <c r="E724" s="41"/>
      <c r="F724" s="34"/>
      <c r="G724" s="34"/>
      <c r="H724" s="39"/>
      <c r="I724" s="34"/>
      <c r="J724" s="34"/>
      <c r="K724" s="34"/>
      <c r="L724" s="34"/>
      <c r="M724" s="34"/>
      <c r="N724" s="34"/>
      <c r="O724" s="34"/>
      <c r="P724" s="34"/>
      <c r="Q724" s="34"/>
      <c r="R724" s="34"/>
      <c r="S724" s="34"/>
      <c r="T724" s="34"/>
      <c r="U724" s="34"/>
      <c r="V724" s="34"/>
      <c r="W724" s="34"/>
      <c r="X724" s="34"/>
      <c r="Y724" s="34"/>
      <c r="Z724" s="34"/>
      <c r="AA724" s="34"/>
      <c r="AB724" s="34"/>
    </row>
    <row r="725" spans="1:28" ht="15.75" customHeight="1" x14ac:dyDescent="0.2">
      <c r="A725" s="34"/>
      <c r="B725" s="39"/>
      <c r="C725" s="39"/>
      <c r="D725" s="19"/>
      <c r="E725" s="41"/>
      <c r="F725" s="34"/>
      <c r="G725" s="34"/>
      <c r="H725" s="39"/>
      <c r="I725" s="34"/>
      <c r="J725" s="34"/>
      <c r="K725" s="34"/>
      <c r="L725" s="34"/>
      <c r="M725" s="34"/>
      <c r="N725" s="34"/>
      <c r="O725" s="34"/>
      <c r="P725" s="34"/>
      <c r="Q725" s="34"/>
      <c r="R725" s="34"/>
      <c r="S725" s="34"/>
      <c r="T725" s="34"/>
      <c r="U725" s="34"/>
      <c r="V725" s="34"/>
      <c r="W725" s="34"/>
      <c r="X725" s="34"/>
      <c r="Y725" s="34"/>
      <c r="Z725" s="34"/>
      <c r="AA725" s="34"/>
      <c r="AB725" s="34"/>
    </row>
    <row r="726" spans="1:28" ht="15.75" customHeight="1" x14ac:dyDescent="0.2">
      <c r="A726" s="34"/>
      <c r="B726" s="39"/>
      <c r="C726" s="39"/>
      <c r="D726" s="19"/>
      <c r="E726" s="41"/>
      <c r="F726" s="34"/>
      <c r="G726" s="34"/>
      <c r="H726" s="39"/>
      <c r="I726" s="34"/>
      <c r="J726" s="34"/>
      <c r="K726" s="34"/>
      <c r="L726" s="34"/>
      <c r="M726" s="34"/>
      <c r="N726" s="34"/>
      <c r="O726" s="34"/>
      <c r="P726" s="34"/>
      <c r="Q726" s="34"/>
      <c r="R726" s="34"/>
      <c r="S726" s="34"/>
      <c r="T726" s="34"/>
      <c r="U726" s="34"/>
      <c r="V726" s="34"/>
      <c r="W726" s="34"/>
      <c r="X726" s="34"/>
      <c r="Y726" s="34"/>
      <c r="Z726" s="34"/>
      <c r="AA726" s="34"/>
      <c r="AB726" s="34"/>
    </row>
    <row r="727" spans="1:28" ht="15.75" customHeight="1" x14ac:dyDescent="0.2">
      <c r="A727" s="34"/>
      <c r="B727" s="39"/>
      <c r="C727" s="39"/>
      <c r="D727" s="19"/>
      <c r="E727" s="41"/>
      <c r="F727" s="34"/>
      <c r="G727" s="34"/>
      <c r="H727" s="39"/>
      <c r="I727" s="34"/>
      <c r="J727" s="34"/>
      <c r="K727" s="34"/>
      <c r="L727" s="34"/>
      <c r="M727" s="34"/>
      <c r="N727" s="34"/>
      <c r="O727" s="34"/>
      <c r="P727" s="34"/>
      <c r="Q727" s="34"/>
      <c r="R727" s="34"/>
      <c r="S727" s="34"/>
      <c r="T727" s="34"/>
      <c r="U727" s="34"/>
      <c r="V727" s="34"/>
      <c r="W727" s="34"/>
      <c r="X727" s="34"/>
      <c r="Y727" s="34"/>
      <c r="Z727" s="34"/>
      <c r="AA727" s="34"/>
      <c r="AB727" s="34"/>
    </row>
    <row r="728" spans="1:28" ht="15.75" customHeight="1" x14ac:dyDescent="0.2">
      <c r="A728" s="34"/>
      <c r="B728" s="39"/>
      <c r="C728" s="39"/>
      <c r="D728" s="19"/>
      <c r="E728" s="41"/>
      <c r="F728" s="34"/>
      <c r="G728" s="34"/>
      <c r="H728" s="39"/>
      <c r="I728" s="34"/>
      <c r="J728" s="34"/>
      <c r="K728" s="34"/>
      <c r="L728" s="34"/>
      <c r="M728" s="34"/>
      <c r="N728" s="34"/>
      <c r="O728" s="34"/>
      <c r="P728" s="34"/>
      <c r="Q728" s="34"/>
      <c r="R728" s="34"/>
      <c r="S728" s="34"/>
      <c r="T728" s="34"/>
      <c r="U728" s="34"/>
      <c r="V728" s="34"/>
      <c r="W728" s="34"/>
      <c r="X728" s="34"/>
      <c r="Y728" s="34"/>
      <c r="Z728" s="34"/>
      <c r="AA728" s="34"/>
      <c r="AB728" s="34"/>
    </row>
    <row r="729" spans="1:28" ht="15.75" customHeight="1" x14ac:dyDescent="0.2">
      <c r="A729" s="34"/>
      <c r="B729" s="39"/>
      <c r="C729" s="39"/>
      <c r="D729" s="19"/>
      <c r="E729" s="41"/>
      <c r="F729" s="34"/>
      <c r="G729" s="34"/>
      <c r="H729" s="39"/>
      <c r="I729" s="34"/>
      <c r="J729" s="34"/>
      <c r="K729" s="34"/>
      <c r="L729" s="34"/>
      <c r="M729" s="34"/>
      <c r="N729" s="34"/>
      <c r="O729" s="34"/>
      <c r="P729" s="34"/>
      <c r="Q729" s="34"/>
      <c r="R729" s="34"/>
      <c r="S729" s="34"/>
      <c r="T729" s="34"/>
      <c r="U729" s="34"/>
      <c r="V729" s="34"/>
      <c r="W729" s="34"/>
      <c r="X729" s="34"/>
      <c r="Y729" s="34"/>
      <c r="Z729" s="34"/>
      <c r="AA729" s="34"/>
      <c r="AB729" s="34"/>
    </row>
    <row r="730" spans="1:28" ht="15.75" customHeight="1" x14ac:dyDescent="0.2">
      <c r="A730" s="34"/>
      <c r="B730" s="39"/>
      <c r="C730" s="39"/>
      <c r="D730" s="19"/>
      <c r="E730" s="41"/>
      <c r="F730" s="34"/>
      <c r="G730" s="34"/>
      <c r="H730" s="39"/>
      <c r="I730" s="34"/>
      <c r="J730" s="34"/>
      <c r="K730" s="34"/>
      <c r="L730" s="34"/>
      <c r="M730" s="34"/>
      <c r="N730" s="34"/>
      <c r="O730" s="34"/>
      <c r="P730" s="34"/>
      <c r="Q730" s="34"/>
      <c r="R730" s="34"/>
      <c r="S730" s="34"/>
      <c r="T730" s="34"/>
      <c r="U730" s="34"/>
      <c r="V730" s="34"/>
      <c r="W730" s="34"/>
      <c r="X730" s="34"/>
      <c r="Y730" s="34"/>
      <c r="Z730" s="34"/>
      <c r="AA730" s="34"/>
      <c r="AB730" s="34"/>
    </row>
    <row r="731" spans="1:28" ht="15.75" customHeight="1" x14ac:dyDescent="0.2">
      <c r="A731" s="34"/>
      <c r="B731" s="39"/>
      <c r="C731" s="39"/>
      <c r="D731" s="19"/>
      <c r="E731" s="41"/>
      <c r="F731" s="34"/>
      <c r="G731" s="34"/>
      <c r="H731" s="39"/>
      <c r="I731" s="34"/>
      <c r="J731" s="34"/>
      <c r="K731" s="34"/>
      <c r="L731" s="34"/>
      <c r="M731" s="34"/>
      <c r="N731" s="34"/>
      <c r="O731" s="34"/>
      <c r="P731" s="34"/>
      <c r="Q731" s="34"/>
      <c r="R731" s="34"/>
      <c r="S731" s="34"/>
      <c r="T731" s="34"/>
      <c r="U731" s="34"/>
      <c r="V731" s="34"/>
      <c r="W731" s="34"/>
      <c r="X731" s="34"/>
      <c r="Y731" s="34"/>
      <c r="Z731" s="34"/>
      <c r="AA731" s="34"/>
      <c r="AB731" s="34"/>
    </row>
    <row r="732" spans="1:28" ht="15.75" customHeight="1" x14ac:dyDescent="0.2">
      <c r="A732" s="34"/>
      <c r="B732" s="39"/>
      <c r="C732" s="39"/>
      <c r="D732" s="19"/>
      <c r="E732" s="41"/>
      <c r="F732" s="34"/>
      <c r="G732" s="34"/>
      <c r="H732" s="39"/>
      <c r="I732" s="34"/>
      <c r="J732" s="34"/>
      <c r="K732" s="34"/>
      <c r="L732" s="34"/>
      <c r="M732" s="34"/>
      <c r="N732" s="34"/>
      <c r="O732" s="34"/>
      <c r="P732" s="34"/>
      <c r="Q732" s="34"/>
      <c r="R732" s="34"/>
      <c r="S732" s="34"/>
      <c r="T732" s="34"/>
      <c r="U732" s="34"/>
      <c r="V732" s="34"/>
      <c r="W732" s="34"/>
      <c r="X732" s="34"/>
      <c r="Y732" s="34"/>
      <c r="Z732" s="34"/>
      <c r="AA732" s="34"/>
      <c r="AB732" s="34"/>
    </row>
    <row r="733" spans="1:28" ht="15.75" customHeight="1" x14ac:dyDescent="0.2">
      <c r="A733" s="34"/>
      <c r="B733" s="39"/>
      <c r="C733" s="39"/>
      <c r="D733" s="19"/>
      <c r="E733" s="41"/>
      <c r="F733" s="34"/>
      <c r="G733" s="34"/>
      <c r="H733" s="39"/>
      <c r="I733" s="34"/>
      <c r="J733" s="34"/>
      <c r="K733" s="34"/>
      <c r="L733" s="34"/>
      <c r="M733" s="34"/>
      <c r="N733" s="34"/>
      <c r="O733" s="34"/>
      <c r="P733" s="34"/>
      <c r="Q733" s="34"/>
      <c r="R733" s="34"/>
      <c r="S733" s="34"/>
      <c r="T733" s="34"/>
      <c r="U733" s="34"/>
      <c r="V733" s="34"/>
      <c r="W733" s="34"/>
      <c r="X733" s="34"/>
      <c r="Y733" s="34"/>
      <c r="Z733" s="34"/>
      <c r="AA733" s="34"/>
      <c r="AB733" s="34"/>
    </row>
    <row r="734" spans="1:28" ht="15.75" customHeight="1" x14ac:dyDescent="0.2">
      <c r="A734" s="34"/>
      <c r="B734" s="39"/>
      <c r="C734" s="39"/>
      <c r="D734" s="19"/>
      <c r="E734" s="41"/>
      <c r="F734" s="34"/>
      <c r="G734" s="34"/>
      <c r="H734" s="39"/>
      <c r="I734" s="34"/>
      <c r="J734" s="34"/>
      <c r="K734" s="34"/>
      <c r="L734" s="34"/>
      <c r="M734" s="34"/>
      <c r="N734" s="34"/>
      <c r="O734" s="34"/>
      <c r="P734" s="34"/>
      <c r="Q734" s="34"/>
      <c r="R734" s="34"/>
      <c r="S734" s="34"/>
      <c r="T734" s="34"/>
      <c r="U734" s="34"/>
      <c r="V734" s="34"/>
      <c r="W734" s="34"/>
      <c r="X734" s="34"/>
      <c r="Y734" s="34"/>
      <c r="Z734" s="34"/>
      <c r="AA734" s="34"/>
      <c r="AB734" s="34"/>
    </row>
    <row r="735" spans="1:28" ht="15.75" customHeight="1" x14ac:dyDescent="0.2">
      <c r="A735" s="34"/>
      <c r="B735" s="39"/>
      <c r="C735" s="39"/>
      <c r="D735" s="19"/>
      <c r="E735" s="41"/>
      <c r="F735" s="34"/>
      <c r="G735" s="34"/>
      <c r="H735" s="39"/>
      <c r="I735" s="34"/>
      <c r="J735" s="34"/>
      <c r="K735" s="34"/>
      <c r="L735" s="34"/>
      <c r="M735" s="34"/>
      <c r="N735" s="34"/>
      <c r="O735" s="34"/>
      <c r="P735" s="34"/>
      <c r="Q735" s="34"/>
      <c r="R735" s="34"/>
      <c r="S735" s="34"/>
      <c r="T735" s="34"/>
      <c r="U735" s="34"/>
      <c r="V735" s="34"/>
      <c r="W735" s="34"/>
      <c r="X735" s="34"/>
      <c r="Y735" s="34"/>
      <c r="Z735" s="34"/>
      <c r="AA735" s="34"/>
      <c r="AB735" s="34"/>
    </row>
    <row r="736" spans="1:28" ht="15.75" customHeight="1" x14ac:dyDescent="0.2">
      <c r="A736" s="34"/>
      <c r="B736" s="39"/>
      <c r="C736" s="39"/>
      <c r="D736" s="19"/>
      <c r="E736" s="41"/>
      <c r="F736" s="34"/>
      <c r="G736" s="34"/>
      <c r="H736" s="39"/>
      <c r="I736" s="34"/>
      <c r="J736" s="34"/>
      <c r="K736" s="34"/>
      <c r="L736" s="34"/>
      <c r="M736" s="34"/>
      <c r="N736" s="34"/>
      <c r="O736" s="34"/>
      <c r="P736" s="34"/>
      <c r="Q736" s="34"/>
      <c r="R736" s="34"/>
      <c r="S736" s="34"/>
      <c r="T736" s="34"/>
      <c r="U736" s="34"/>
      <c r="V736" s="34"/>
      <c r="W736" s="34"/>
      <c r="X736" s="34"/>
      <c r="Y736" s="34"/>
      <c r="Z736" s="34"/>
      <c r="AA736" s="34"/>
      <c r="AB736" s="34"/>
    </row>
    <row r="737" spans="1:28" ht="15.75" customHeight="1" x14ac:dyDescent="0.2">
      <c r="A737" s="34"/>
      <c r="B737" s="39"/>
      <c r="C737" s="39"/>
      <c r="D737" s="19"/>
      <c r="E737" s="41"/>
      <c r="F737" s="34"/>
      <c r="G737" s="34"/>
      <c r="H737" s="39"/>
      <c r="I737" s="34"/>
      <c r="J737" s="34"/>
      <c r="K737" s="34"/>
      <c r="L737" s="34"/>
      <c r="M737" s="34"/>
      <c r="N737" s="34"/>
      <c r="O737" s="34"/>
      <c r="P737" s="34"/>
      <c r="Q737" s="34"/>
      <c r="R737" s="34"/>
      <c r="S737" s="34"/>
      <c r="T737" s="34"/>
      <c r="U737" s="34"/>
      <c r="V737" s="34"/>
      <c r="W737" s="34"/>
      <c r="X737" s="34"/>
      <c r="Y737" s="34"/>
      <c r="Z737" s="34"/>
      <c r="AA737" s="34"/>
      <c r="AB737" s="34"/>
    </row>
    <row r="738" spans="1:28" ht="15.75" customHeight="1" x14ac:dyDescent="0.2">
      <c r="A738" s="34"/>
      <c r="B738" s="39"/>
      <c r="C738" s="39"/>
      <c r="D738" s="19"/>
      <c r="E738" s="41"/>
      <c r="F738" s="34"/>
      <c r="G738" s="34"/>
      <c r="H738" s="39"/>
      <c r="I738" s="34"/>
      <c r="J738" s="34"/>
      <c r="K738" s="34"/>
      <c r="L738" s="34"/>
      <c r="M738" s="34"/>
      <c r="N738" s="34"/>
      <c r="O738" s="34"/>
      <c r="P738" s="34"/>
      <c r="Q738" s="34"/>
      <c r="R738" s="34"/>
      <c r="S738" s="34"/>
      <c r="T738" s="34"/>
      <c r="U738" s="34"/>
      <c r="V738" s="34"/>
      <c r="W738" s="34"/>
      <c r="X738" s="34"/>
      <c r="Y738" s="34"/>
      <c r="Z738" s="34"/>
      <c r="AA738" s="34"/>
      <c r="AB738" s="34"/>
    </row>
    <row r="739" spans="1:28" ht="15.75" customHeight="1" x14ac:dyDescent="0.2">
      <c r="A739" s="34"/>
      <c r="B739" s="39"/>
      <c r="C739" s="39"/>
      <c r="D739" s="19"/>
      <c r="E739" s="41"/>
      <c r="F739" s="34"/>
      <c r="G739" s="34"/>
      <c r="H739" s="39"/>
      <c r="I739" s="34"/>
      <c r="J739" s="34"/>
      <c r="K739" s="34"/>
      <c r="L739" s="34"/>
      <c r="M739" s="34"/>
      <c r="N739" s="34"/>
      <c r="O739" s="34"/>
      <c r="P739" s="34"/>
      <c r="Q739" s="34"/>
      <c r="R739" s="34"/>
      <c r="S739" s="34"/>
      <c r="T739" s="34"/>
      <c r="U739" s="34"/>
      <c r="V739" s="34"/>
      <c r="W739" s="34"/>
      <c r="X739" s="34"/>
      <c r="Y739" s="34"/>
      <c r="Z739" s="34"/>
      <c r="AA739" s="34"/>
      <c r="AB739" s="34"/>
    </row>
    <row r="740" spans="1:28" ht="15.75" customHeight="1" x14ac:dyDescent="0.2">
      <c r="A740" s="34"/>
      <c r="B740" s="39"/>
      <c r="C740" s="39"/>
      <c r="D740" s="19"/>
      <c r="E740" s="41"/>
      <c r="F740" s="34"/>
      <c r="G740" s="34"/>
      <c r="H740" s="39"/>
      <c r="I740" s="34"/>
      <c r="J740" s="34"/>
      <c r="K740" s="34"/>
      <c r="L740" s="34"/>
      <c r="M740" s="34"/>
      <c r="N740" s="34"/>
      <c r="O740" s="34"/>
      <c r="P740" s="34"/>
      <c r="Q740" s="34"/>
      <c r="R740" s="34"/>
      <c r="S740" s="34"/>
      <c r="T740" s="34"/>
      <c r="U740" s="34"/>
      <c r="V740" s="34"/>
      <c r="W740" s="34"/>
      <c r="X740" s="34"/>
      <c r="Y740" s="34"/>
      <c r="Z740" s="34"/>
      <c r="AA740" s="34"/>
      <c r="AB740" s="34"/>
    </row>
    <row r="741" spans="1:28" ht="15.75" customHeight="1" x14ac:dyDescent="0.2">
      <c r="A741" s="34"/>
      <c r="B741" s="39"/>
      <c r="C741" s="39"/>
      <c r="D741" s="19"/>
      <c r="E741" s="41"/>
      <c r="F741" s="34"/>
      <c r="G741" s="34"/>
      <c r="H741" s="39"/>
      <c r="I741" s="34"/>
      <c r="J741" s="34"/>
      <c r="K741" s="34"/>
      <c r="L741" s="34"/>
      <c r="M741" s="34"/>
      <c r="N741" s="34"/>
      <c r="O741" s="34"/>
      <c r="P741" s="34"/>
      <c r="Q741" s="34"/>
      <c r="R741" s="34"/>
      <c r="S741" s="34"/>
      <c r="T741" s="34"/>
      <c r="U741" s="34"/>
      <c r="V741" s="34"/>
      <c r="W741" s="34"/>
      <c r="X741" s="34"/>
      <c r="Y741" s="34"/>
      <c r="Z741" s="34"/>
      <c r="AA741" s="34"/>
      <c r="AB741" s="34"/>
    </row>
    <row r="742" spans="1:28" ht="15.75" customHeight="1" x14ac:dyDescent="0.2">
      <c r="A742" s="34"/>
      <c r="B742" s="39"/>
      <c r="C742" s="39"/>
      <c r="D742" s="19"/>
      <c r="E742" s="41"/>
      <c r="F742" s="34"/>
      <c r="G742" s="34"/>
      <c r="H742" s="39"/>
      <c r="I742" s="34"/>
      <c r="J742" s="34"/>
      <c r="K742" s="34"/>
      <c r="L742" s="34"/>
      <c r="M742" s="34"/>
      <c r="N742" s="34"/>
      <c r="O742" s="34"/>
      <c r="P742" s="34"/>
      <c r="Q742" s="34"/>
      <c r="R742" s="34"/>
      <c r="S742" s="34"/>
      <c r="T742" s="34"/>
      <c r="U742" s="34"/>
      <c r="V742" s="34"/>
      <c r="W742" s="34"/>
      <c r="X742" s="34"/>
      <c r="Y742" s="34"/>
      <c r="Z742" s="34"/>
      <c r="AA742" s="34"/>
      <c r="AB742" s="34"/>
    </row>
    <row r="743" spans="1:28" ht="15.75" customHeight="1" x14ac:dyDescent="0.2">
      <c r="A743" s="34"/>
      <c r="B743" s="39"/>
      <c r="C743" s="39"/>
      <c r="D743" s="19"/>
      <c r="E743" s="41"/>
      <c r="F743" s="34"/>
      <c r="G743" s="34"/>
      <c r="H743" s="39"/>
      <c r="I743" s="34"/>
      <c r="J743" s="34"/>
      <c r="K743" s="34"/>
      <c r="L743" s="34"/>
      <c r="M743" s="34"/>
      <c r="N743" s="34"/>
      <c r="O743" s="34"/>
      <c r="P743" s="34"/>
      <c r="Q743" s="34"/>
      <c r="R743" s="34"/>
      <c r="S743" s="34"/>
      <c r="T743" s="34"/>
      <c r="U743" s="34"/>
      <c r="V743" s="34"/>
      <c r="W743" s="34"/>
      <c r="X743" s="34"/>
      <c r="Y743" s="34"/>
      <c r="Z743" s="34"/>
      <c r="AA743" s="34"/>
      <c r="AB743" s="34"/>
    </row>
    <row r="744" spans="1:28" ht="15.75" customHeight="1" x14ac:dyDescent="0.2">
      <c r="A744" s="34"/>
      <c r="B744" s="39"/>
      <c r="C744" s="39"/>
      <c r="D744" s="19"/>
      <c r="E744" s="41"/>
      <c r="F744" s="34"/>
      <c r="G744" s="34"/>
      <c r="H744" s="39"/>
      <c r="I744" s="34"/>
      <c r="J744" s="34"/>
      <c r="K744" s="34"/>
      <c r="L744" s="34"/>
      <c r="M744" s="34"/>
      <c r="N744" s="34"/>
      <c r="O744" s="34"/>
      <c r="P744" s="34"/>
      <c r="Q744" s="34"/>
      <c r="R744" s="34"/>
      <c r="S744" s="34"/>
      <c r="T744" s="34"/>
      <c r="U744" s="34"/>
      <c r="V744" s="34"/>
      <c r="W744" s="34"/>
      <c r="X744" s="34"/>
      <c r="Y744" s="34"/>
      <c r="Z744" s="34"/>
      <c r="AA744" s="34"/>
      <c r="AB744" s="34"/>
    </row>
    <row r="745" spans="1:28" ht="15.75" customHeight="1" x14ac:dyDescent="0.2">
      <c r="A745" s="34"/>
      <c r="B745" s="39"/>
      <c r="C745" s="39"/>
      <c r="D745" s="19"/>
      <c r="E745" s="41"/>
      <c r="F745" s="34"/>
      <c r="G745" s="34"/>
      <c r="H745" s="39"/>
      <c r="I745" s="34"/>
      <c r="J745" s="34"/>
      <c r="K745" s="34"/>
      <c r="L745" s="34"/>
      <c r="M745" s="34"/>
      <c r="N745" s="34"/>
      <c r="O745" s="34"/>
      <c r="P745" s="34"/>
      <c r="Q745" s="34"/>
      <c r="R745" s="34"/>
      <c r="S745" s="34"/>
      <c r="T745" s="34"/>
      <c r="U745" s="34"/>
      <c r="V745" s="34"/>
      <c r="W745" s="34"/>
      <c r="X745" s="34"/>
      <c r="Y745" s="34"/>
      <c r="Z745" s="34"/>
      <c r="AA745" s="34"/>
      <c r="AB745" s="34"/>
    </row>
    <row r="746" spans="1:28" ht="15.75" customHeight="1" x14ac:dyDescent="0.2">
      <c r="A746" s="34"/>
      <c r="B746" s="39"/>
      <c r="C746" s="39"/>
      <c r="D746" s="19"/>
      <c r="E746" s="41"/>
      <c r="F746" s="34"/>
      <c r="G746" s="34"/>
      <c r="H746" s="39"/>
      <c r="I746" s="34"/>
      <c r="J746" s="34"/>
      <c r="K746" s="34"/>
      <c r="L746" s="34"/>
      <c r="M746" s="34"/>
      <c r="N746" s="34"/>
      <c r="O746" s="34"/>
      <c r="P746" s="34"/>
      <c r="Q746" s="34"/>
      <c r="R746" s="34"/>
      <c r="S746" s="34"/>
      <c r="T746" s="34"/>
      <c r="U746" s="34"/>
      <c r="V746" s="34"/>
      <c r="W746" s="34"/>
      <c r="X746" s="34"/>
      <c r="Y746" s="34"/>
      <c r="Z746" s="34"/>
      <c r="AA746" s="34"/>
      <c r="AB746" s="34"/>
    </row>
    <row r="747" spans="1:28" ht="15.75" customHeight="1" x14ac:dyDescent="0.2">
      <c r="A747" s="34"/>
      <c r="B747" s="39"/>
      <c r="C747" s="39"/>
      <c r="D747" s="19"/>
      <c r="E747" s="41"/>
      <c r="F747" s="34"/>
      <c r="G747" s="34"/>
      <c r="H747" s="39"/>
      <c r="I747" s="34"/>
      <c r="J747" s="34"/>
      <c r="K747" s="34"/>
      <c r="L747" s="34"/>
      <c r="M747" s="34"/>
      <c r="N747" s="34"/>
      <c r="O747" s="34"/>
      <c r="P747" s="34"/>
      <c r="Q747" s="34"/>
      <c r="R747" s="34"/>
      <c r="S747" s="34"/>
      <c r="T747" s="34"/>
      <c r="U747" s="34"/>
      <c r="V747" s="34"/>
      <c r="W747" s="34"/>
      <c r="X747" s="34"/>
      <c r="Y747" s="34"/>
      <c r="Z747" s="34"/>
      <c r="AA747" s="34"/>
      <c r="AB747" s="34"/>
    </row>
    <row r="748" spans="1:28" ht="15.75" customHeight="1" x14ac:dyDescent="0.2">
      <c r="A748" s="34"/>
      <c r="B748" s="39"/>
      <c r="C748" s="39"/>
      <c r="D748" s="19"/>
      <c r="E748" s="41"/>
      <c r="F748" s="34"/>
      <c r="G748" s="34"/>
      <c r="H748" s="39"/>
      <c r="I748" s="34"/>
      <c r="J748" s="34"/>
      <c r="K748" s="34"/>
      <c r="L748" s="34"/>
      <c r="M748" s="34"/>
      <c r="N748" s="34"/>
      <c r="O748" s="34"/>
      <c r="P748" s="34"/>
      <c r="Q748" s="34"/>
      <c r="R748" s="34"/>
      <c r="S748" s="34"/>
      <c r="T748" s="34"/>
      <c r="U748" s="34"/>
      <c r="V748" s="34"/>
      <c r="W748" s="34"/>
      <c r="X748" s="34"/>
      <c r="Y748" s="34"/>
      <c r="Z748" s="34"/>
      <c r="AA748" s="34"/>
      <c r="AB748" s="34"/>
    </row>
    <row r="749" spans="1:28" ht="15.75" customHeight="1" x14ac:dyDescent="0.2">
      <c r="A749" s="34"/>
      <c r="B749" s="39"/>
      <c r="C749" s="39"/>
      <c r="D749" s="19"/>
      <c r="E749" s="41"/>
      <c r="F749" s="34"/>
      <c r="G749" s="34"/>
      <c r="H749" s="39"/>
      <c r="I749" s="34"/>
      <c r="J749" s="34"/>
      <c r="K749" s="34"/>
      <c r="L749" s="34"/>
      <c r="M749" s="34"/>
      <c r="N749" s="34"/>
      <c r="O749" s="34"/>
      <c r="P749" s="34"/>
      <c r="Q749" s="34"/>
      <c r="R749" s="34"/>
      <c r="S749" s="34"/>
      <c r="T749" s="34"/>
      <c r="U749" s="34"/>
      <c r="V749" s="34"/>
      <c r="W749" s="34"/>
      <c r="X749" s="34"/>
      <c r="Y749" s="34"/>
      <c r="Z749" s="34"/>
      <c r="AA749" s="34"/>
      <c r="AB749" s="34"/>
    </row>
    <row r="750" spans="1:28" ht="15.75" customHeight="1" x14ac:dyDescent="0.2">
      <c r="A750" s="34"/>
      <c r="B750" s="39"/>
      <c r="C750" s="39"/>
      <c r="D750" s="19"/>
      <c r="E750" s="41"/>
      <c r="F750" s="34"/>
      <c r="G750" s="34"/>
      <c r="H750" s="39"/>
      <c r="I750" s="34"/>
      <c r="J750" s="34"/>
      <c r="K750" s="34"/>
      <c r="L750" s="34"/>
      <c r="M750" s="34"/>
      <c r="N750" s="34"/>
      <c r="O750" s="34"/>
      <c r="P750" s="34"/>
      <c r="Q750" s="34"/>
      <c r="R750" s="34"/>
      <c r="S750" s="34"/>
      <c r="T750" s="34"/>
      <c r="U750" s="34"/>
      <c r="V750" s="34"/>
      <c r="W750" s="34"/>
      <c r="X750" s="34"/>
      <c r="Y750" s="34"/>
      <c r="Z750" s="34"/>
      <c r="AA750" s="34"/>
      <c r="AB750" s="34"/>
    </row>
    <row r="751" spans="1:28" ht="15.75" customHeight="1" x14ac:dyDescent="0.2">
      <c r="A751" s="34"/>
      <c r="B751" s="39"/>
      <c r="C751" s="39"/>
      <c r="D751" s="19"/>
      <c r="E751" s="41"/>
      <c r="F751" s="34"/>
      <c r="G751" s="34"/>
      <c r="H751" s="39"/>
      <c r="I751" s="34"/>
      <c r="J751" s="34"/>
      <c r="K751" s="34"/>
      <c r="L751" s="34"/>
      <c r="M751" s="34"/>
      <c r="N751" s="34"/>
      <c r="O751" s="34"/>
      <c r="P751" s="34"/>
      <c r="Q751" s="34"/>
      <c r="R751" s="34"/>
      <c r="S751" s="34"/>
      <c r="T751" s="34"/>
      <c r="U751" s="34"/>
      <c r="V751" s="34"/>
      <c r="W751" s="34"/>
      <c r="X751" s="34"/>
      <c r="Y751" s="34"/>
      <c r="Z751" s="34"/>
      <c r="AA751" s="34"/>
      <c r="AB751" s="34"/>
    </row>
    <row r="752" spans="1:28" ht="15.75" customHeight="1" x14ac:dyDescent="0.2">
      <c r="A752" s="34"/>
      <c r="B752" s="39"/>
      <c r="C752" s="39"/>
      <c r="D752" s="19"/>
      <c r="E752" s="41"/>
      <c r="F752" s="34"/>
      <c r="G752" s="34"/>
      <c r="H752" s="39"/>
      <c r="I752" s="34"/>
      <c r="J752" s="34"/>
      <c r="K752" s="34"/>
      <c r="L752" s="34"/>
      <c r="M752" s="34"/>
      <c r="N752" s="34"/>
      <c r="O752" s="34"/>
      <c r="P752" s="34"/>
      <c r="Q752" s="34"/>
      <c r="R752" s="34"/>
      <c r="S752" s="34"/>
      <c r="T752" s="34"/>
      <c r="U752" s="34"/>
      <c r="V752" s="34"/>
      <c r="W752" s="34"/>
      <c r="X752" s="34"/>
      <c r="Y752" s="34"/>
      <c r="Z752" s="34"/>
      <c r="AA752" s="34"/>
      <c r="AB752" s="34"/>
    </row>
    <row r="753" spans="1:28" ht="15.75" customHeight="1" x14ac:dyDescent="0.2">
      <c r="A753" s="34"/>
      <c r="B753" s="39"/>
      <c r="C753" s="39"/>
      <c r="D753" s="19"/>
      <c r="E753" s="41"/>
      <c r="F753" s="34"/>
      <c r="G753" s="34"/>
      <c r="H753" s="39"/>
      <c r="I753" s="34"/>
      <c r="J753" s="34"/>
      <c r="K753" s="34"/>
      <c r="L753" s="34"/>
      <c r="M753" s="34"/>
      <c r="N753" s="34"/>
      <c r="O753" s="34"/>
      <c r="P753" s="34"/>
      <c r="Q753" s="34"/>
      <c r="R753" s="34"/>
      <c r="S753" s="34"/>
      <c r="T753" s="34"/>
      <c r="U753" s="34"/>
      <c r="V753" s="34"/>
      <c r="W753" s="34"/>
      <c r="X753" s="34"/>
      <c r="Y753" s="34"/>
      <c r="Z753" s="34"/>
      <c r="AA753" s="34"/>
      <c r="AB753" s="34"/>
    </row>
    <row r="754" spans="1:28" ht="15.75" customHeight="1" x14ac:dyDescent="0.2">
      <c r="A754" s="34"/>
      <c r="B754" s="39"/>
      <c r="C754" s="39"/>
      <c r="D754" s="19"/>
      <c r="E754" s="41"/>
      <c r="F754" s="34"/>
      <c r="G754" s="34"/>
      <c r="H754" s="39"/>
      <c r="I754" s="34"/>
      <c r="J754" s="34"/>
      <c r="K754" s="34"/>
      <c r="L754" s="34"/>
      <c r="M754" s="34"/>
      <c r="N754" s="34"/>
      <c r="O754" s="34"/>
      <c r="P754" s="34"/>
      <c r="Q754" s="34"/>
      <c r="R754" s="34"/>
      <c r="S754" s="34"/>
      <c r="T754" s="34"/>
      <c r="U754" s="34"/>
      <c r="V754" s="34"/>
      <c r="W754" s="34"/>
      <c r="X754" s="34"/>
      <c r="Y754" s="34"/>
      <c r="Z754" s="34"/>
      <c r="AA754" s="34"/>
      <c r="AB754" s="34"/>
    </row>
    <row r="755" spans="1:28" ht="15.75" customHeight="1" x14ac:dyDescent="0.2">
      <c r="A755" s="34"/>
      <c r="B755" s="39"/>
      <c r="C755" s="39"/>
      <c r="D755" s="19"/>
      <c r="E755" s="41"/>
      <c r="F755" s="34"/>
      <c r="G755" s="34"/>
      <c r="H755" s="39"/>
      <c r="I755" s="34"/>
      <c r="J755" s="34"/>
      <c r="K755" s="34"/>
      <c r="L755" s="34"/>
      <c r="M755" s="34"/>
      <c r="N755" s="34"/>
      <c r="O755" s="34"/>
      <c r="P755" s="34"/>
      <c r="Q755" s="34"/>
      <c r="R755" s="34"/>
      <c r="S755" s="34"/>
      <c r="T755" s="34"/>
      <c r="U755" s="34"/>
      <c r="V755" s="34"/>
      <c r="W755" s="34"/>
      <c r="X755" s="34"/>
      <c r="Y755" s="34"/>
      <c r="Z755" s="34"/>
      <c r="AA755" s="34"/>
      <c r="AB755" s="34"/>
    </row>
    <row r="756" spans="1:28" ht="15.75" customHeight="1" x14ac:dyDescent="0.2">
      <c r="A756" s="34"/>
      <c r="B756" s="39"/>
      <c r="C756" s="39"/>
      <c r="D756" s="19"/>
      <c r="E756" s="41"/>
      <c r="F756" s="34"/>
      <c r="G756" s="34"/>
      <c r="H756" s="39"/>
      <c r="I756" s="34"/>
      <c r="J756" s="34"/>
      <c r="K756" s="34"/>
      <c r="L756" s="34"/>
      <c r="M756" s="34"/>
      <c r="N756" s="34"/>
      <c r="O756" s="34"/>
      <c r="P756" s="34"/>
      <c r="Q756" s="34"/>
      <c r="R756" s="34"/>
      <c r="S756" s="34"/>
      <c r="T756" s="34"/>
      <c r="U756" s="34"/>
      <c r="V756" s="34"/>
      <c r="W756" s="34"/>
      <c r="X756" s="34"/>
      <c r="Y756" s="34"/>
      <c r="Z756" s="34"/>
      <c r="AA756" s="34"/>
      <c r="AB756" s="34"/>
    </row>
    <row r="757" spans="1:28" ht="15.75" customHeight="1" x14ac:dyDescent="0.2">
      <c r="A757" s="34"/>
      <c r="B757" s="39"/>
      <c r="C757" s="39"/>
      <c r="D757" s="19"/>
      <c r="E757" s="41"/>
      <c r="F757" s="34"/>
      <c r="G757" s="34"/>
      <c r="H757" s="39"/>
      <c r="I757" s="34"/>
      <c r="J757" s="34"/>
      <c r="K757" s="34"/>
      <c r="L757" s="34"/>
      <c r="M757" s="34"/>
      <c r="N757" s="34"/>
      <c r="O757" s="34"/>
      <c r="P757" s="34"/>
      <c r="Q757" s="34"/>
      <c r="R757" s="34"/>
      <c r="S757" s="34"/>
      <c r="T757" s="34"/>
      <c r="U757" s="34"/>
      <c r="V757" s="34"/>
      <c r="W757" s="34"/>
      <c r="X757" s="34"/>
      <c r="Y757" s="34"/>
      <c r="Z757" s="34"/>
      <c r="AA757" s="34"/>
      <c r="AB757" s="34"/>
    </row>
    <row r="758" spans="1:28" ht="15.75" customHeight="1" x14ac:dyDescent="0.2">
      <c r="A758" s="34"/>
      <c r="B758" s="39"/>
      <c r="C758" s="39"/>
      <c r="D758" s="19"/>
      <c r="E758" s="41"/>
      <c r="F758" s="34"/>
      <c r="G758" s="34"/>
      <c r="H758" s="39"/>
      <c r="I758" s="34"/>
      <c r="J758" s="34"/>
      <c r="K758" s="34"/>
      <c r="L758" s="34"/>
      <c r="M758" s="34"/>
      <c r="N758" s="34"/>
      <c r="O758" s="34"/>
      <c r="P758" s="34"/>
      <c r="Q758" s="34"/>
      <c r="R758" s="34"/>
      <c r="S758" s="34"/>
      <c r="T758" s="34"/>
      <c r="U758" s="34"/>
      <c r="V758" s="34"/>
      <c r="W758" s="34"/>
      <c r="X758" s="34"/>
      <c r="Y758" s="34"/>
      <c r="Z758" s="34"/>
      <c r="AA758" s="34"/>
      <c r="AB758" s="34"/>
    </row>
    <row r="759" spans="1:28" ht="15.75" customHeight="1" x14ac:dyDescent="0.2">
      <c r="A759" s="34"/>
      <c r="B759" s="39"/>
      <c r="C759" s="39"/>
      <c r="D759" s="19"/>
      <c r="E759" s="41"/>
      <c r="F759" s="34"/>
      <c r="G759" s="34"/>
      <c r="H759" s="39"/>
      <c r="I759" s="34"/>
      <c r="J759" s="34"/>
      <c r="K759" s="34"/>
      <c r="L759" s="34"/>
      <c r="M759" s="34"/>
      <c r="N759" s="34"/>
      <c r="O759" s="34"/>
      <c r="P759" s="34"/>
      <c r="Q759" s="34"/>
      <c r="R759" s="34"/>
      <c r="S759" s="34"/>
      <c r="T759" s="34"/>
      <c r="U759" s="34"/>
      <c r="V759" s="34"/>
      <c r="W759" s="34"/>
      <c r="X759" s="34"/>
      <c r="Y759" s="34"/>
      <c r="Z759" s="34"/>
      <c r="AA759" s="34"/>
      <c r="AB759" s="34"/>
    </row>
    <row r="760" spans="1:28" ht="15.75" customHeight="1" x14ac:dyDescent="0.2">
      <c r="A760" s="34"/>
      <c r="B760" s="39"/>
      <c r="C760" s="39"/>
      <c r="D760" s="19"/>
      <c r="E760" s="41"/>
      <c r="F760" s="34"/>
      <c r="G760" s="34"/>
      <c r="H760" s="39"/>
      <c r="I760" s="34"/>
      <c r="J760" s="34"/>
      <c r="K760" s="34"/>
      <c r="L760" s="34"/>
      <c r="M760" s="34"/>
      <c r="N760" s="34"/>
      <c r="O760" s="34"/>
      <c r="P760" s="34"/>
      <c r="Q760" s="34"/>
      <c r="R760" s="34"/>
      <c r="S760" s="34"/>
      <c r="T760" s="34"/>
      <c r="U760" s="34"/>
      <c r="V760" s="34"/>
      <c r="W760" s="34"/>
      <c r="X760" s="34"/>
      <c r="Y760" s="34"/>
      <c r="Z760" s="34"/>
      <c r="AA760" s="34"/>
      <c r="AB760" s="34"/>
    </row>
    <row r="761" spans="1:28" ht="15.75" customHeight="1" x14ac:dyDescent="0.2">
      <c r="A761" s="34"/>
      <c r="B761" s="39"/>
      <c r="C761" s="39"/>
      <c r="D761" s="19"/>
      <c r="E761" s="41"/>
      <c r="F761" s="34"/>
      <c r="G761" s="34"/>
      <c r="H761" s="39"/>
      <c r="I761" s="34"/>
      <c r="J761" s="34"/>
      <c r="K761" s="34"/>
      <c r="L761" s="34"/>
      <c r="M761" s="34"/>
      <c r="N761" s="34"/>
      <c r="O761" s="34"/>
      <c r="P761" s="34"/>
      <c r="Q761" s="34"/>
      <c r="R761" s="34"/>
      <c r="S761" s="34"/>
      <c r="T761" s="34"/>
      <c r="U761" s="34"/>
      <c r="V761" s="34"/>
      <c r="W761" s="34"/>
      <c r="X761" s="34"/>
      <c r="Y761" s="34"/>
      <c r="Z761" s="34"/>
      <c r="AA761" s="34"/>
      <c r="AB761" s="34"/>
    </row>
    <row r="762" spans="1:28" ht="15.75" customHeight="1" x14ac:dyDescent="0.2">
      <c r="A762" s="34"/>
      <c r="B762" s="39"/>
      <c r="C762" s="39"/>
      <c r="D762" s="19"/>
      <c r="E762" s="41"/>
      <c r="F762" s="34"/>
      <c r="G762" s="34"/>
      <c r="H762" s="39"/>
      <c r="I762" s="34"/>
      <c r="J762" s="34"/>
      <c r="K762" s="34"/>
      <c r="L762" s="34"/>
      <c r="M762" s="34"/>
      <c r="N762" s="34"/>
      <c r="O762" s="34"/>
      <c r="P762" s="34"/>
      <c r="Q762" s="34"/>
      <c r="R762" s="34"/>
      <c r="S762" s="34"/>
      <c r="T762" s="34"/>
      <c r="U762" s="34"/>
      <c r="V762" s="34"/>
      <c r="W762" s="34"/>
      <c r="X762" s="34"/>
      <c r="Y762" s="34"/>
      <c r="Z762" s="34"/>
      <c r="AA762" s="34"/>
      <c r="AB762" s="34"/>
    </row>
    <row r="763" spans="1:28" ht="15.75" customHeight="1" x14ac:dyDescent="0.2">
      <c r="A763" s="34"/>
      <c r="B763" s="39"/>
      <c r="C763" s="39"/>
      <c r="D763" s="19"/>
      <c r="E763" s="41"/>
      <c r="F763" s="34"/>
      <c r="G763" s="34"/>
      <c r="H763" s="39"/>
      <c r="I763" s="34"/>
      <c r="J763" s="34"/>
      <c r="K763" s="34"/>
      <c r="L763" s="34"/>
      <c r="M763" s="34"/>
      <c r="N763" s="34"/>
      <c r="O763" s="34"/>
      <c r="P763" s="34"/>
      <c r="Q763" s="34"/>
      <c r="R763" s="34"/>
      <c r="S763" s="34"/>
      <c r="T763" s="34"/>
      <c r="U763" s="34"/>
      <c r="V763" s="34"/>
      <c r="W763" s="34"/>
      <c r="X763" s="34"/>
      <c r="Y763" s="34"/>
      <c r="Z763" s="34"/>
      <c r="AA763" s="34"/>
      <c r="AB763" s="34"/>
    </row>
    <row r="764" spans="1:28" ht="15.75" customHeight="1" x14ac:dyDescent="0.2">
      <c r="A764" s="34"/>
      <c r="B764" s="39"/>
      <c r="C764" s="39"/>
      <c r="D764" s="19"/>
      <c r="E764" s="41"/>
      <c r="F764" s="34"/>
      <c r="G764" s="34"/>
      <c r="H764" s="39"/>
      <c r="I764" s="34"/>
      <c r="J764" s="34"/>
      <c r="K764" s="34"/>
      <c r="L764" s="34"/>
      <c r="M764" s="34"/>
      <c r="N764" s="34"/>
      <c r="O764" s="34"/>
      <c r="P764" s="34"/>
      <c r="Q764" s="34"/>
      <c r="R764" s="34"/>
      <c r="S764" s="34"/>
      <c r="T764" s="34"/>
      <c r="U764" s="34"/>
      <c r="V764" s="34"/>
      <c r="W764" s="34"/>
      <c r="X764" s="34"/>
      <c r="Y764" s="34"/>
      <c r="Z764" s="34"/>
      <c r="AA764" s="34"/>
      <c r="AB764" s="34"/>
    </row>
    <row r="765" spans="1:28" ht="15.75" customHeight="1" x14ac:dyDescent="0.2">
      <c r="A765" s="34"/>
      <c r="B765" s="39"/>
      <c r="C765" s="39"/>
      <c r="D765" s="19"/>
      <c r="E765" s="41"/>
      <c r="F765" s="34"/>
      <c r="G765" s="34"/>
      <c r="H765" s="39"/>
      <c r="I765" s="34"/>
      <c r="J765" s="34"/>
      <c r="K765" s="34"/>
      <c r="L765" s="34"/>
      <c r="M765" s="34"/>
      <c r="N765" s="34"/>
      <c r="O765" s="34"/>
      <c r="P765" s="34"/>
      <c r="Q765" s="34"/>
      <c r="R765" s="34"/>
      <c r="S765" s="34"/>
      <c r="T765" s="34"/>
      <c r="U765" s="34"/>
      <c r="V765" s="34"/>
      <c r="W765" s="34"/>
      <c r="X765" s="34"/>
      <c r="Y765" s="34"/>
      <c r="Z765" s="34"/>
      <c r="AA765" s="34"/>
      <c r="AB765" s="34"/>
    </row>
    <row r="766" spans="1:28" ht="15.75" customHeight="1" x14ac:dyDescent="0.2">
      <c r="A766" s="34"/>
      <c r="B766" s="39"/>
      <c r="C766" s="39"/>
      <c r="D766" s="19"/>
      <c r="E766" s="41"/>
      <c r="F766" s="34"/>
      <c r="G766" s="34"/>
      <c r="H766" s="39"/>
      <c r="I766" s="34"/>
      <c r="J766" s="34"/>
      <c r="K766" s="34"/>
      <c r="L766" s="34"/>
      <c r="M766" s="34"/>
      <c r="N766" s="34"/>
      <c r="O766" s="34"/>
      <c r="P766" s="34"/>
      <c r="Q766" s="34"/>
      <c r="R766" s="34"/>
      <c r="S766" s="34"/>
      <c r="T766" s="34"/>
      <c r="U766" s="34"/>
      <c r="V766" s="34"/>
      <c r="W766" s="34"/>
      <c r="X766" s="34"/>
      <c r="Y766" s="34"/>
      <c r="Z766" s="34"/>
      <c r="AA766" s="34"/>
      <c r="AB766" s="34"/>
    </row>
    <row r="767" spans="1:28" ht="15.75" customHeight="1" x14ac:dyDescent="0.2">
      <c r="A767" s="34"/>
      <c r="B767" s="39"/>
      <c r="C767" s="39"/>
      <c r="D767" s="19"/>
      <c r="E767" s="41"/>
      <c r="F767" s="34"/>
      <c r="G767" s="34"/>
      <c r="H767" s="39"/>
      <c r="I767" s="34"/>
      <c r="J767" s="34"/>
      <c r="K767" s="34"/>
      <c r="L767" s="34"/>
      <c r="M767" s="34"/>
      <c r="N767" s="34"/>
      <c r="O767" s="34"/>
      <c r="P767" s="34"/>
      <c r="Q767" s="34"/>
      <c r="R767" s="34"/>
      <c r="S767" s="34"/>
      <c r="T767" s="34"/>
      <c r="U767" s="34"/>
      <c r="V767" s="34"/>
      <c r="W767" s="34"/>
      <c r="X767" s="34"/>
      <c r="Y767" s="34"/>
      <c r="Z767" s="34"/>
      <c r="AA767" s="34"/>
      <c r="AB767" s="34"/>
    </row>
    <row r="768" spans="1:28" ht="15.75" customHeight="1" x14ac:dyDescent="0.2">
      <c r="A768" s="34"/>
      <c r="B768" s="39"/>
      <c r="C768" s="39"/>
      <c r="D768" s="19"/>
      <c r="E768" s="41"/>
      <c r="F768" s="34"/>
      <c r="G768" s="34"/>
      <c r="H768" s="39"/>
      <c r="I768" s="34"/>
      <c r="J768" s="34"/>
      <c r="K768" s="34"/>
      <c r="L768" s="34"/>
      <c r="M768" s="34"/>
      <c r="N768" s="34"/>
      <c r="O768" s="34"/>
      <c r="P768" s="34"/>
      <c r="Q768" s="34"/>
      <c r="R768" s="34"/>
      <c r="S768" s="34"/>
      <c r="T768" s="34"/>
      <c r="U768" s="34"/>
      <c r="V768" s="34"/>
      <c r="W768" s="34"/>
      <c r="X768" s="34"/>
      <c r="Y768" s="34"/>
      <c r="Z768" s="34"/>
      <c r="AA768" s="34"/>
      <c r="AB768" s="34"/>
    </row>
    <row r="769" spans="1:28" ht="15.75" customHeight="1" x14ac:dyDescent="0.2">
      <c r="A769" s="34"/>
      <c r="B769" s="39"/>
      <c r="C769" s="39"/>
      <c r="D769" s="19"/>
      <c r="E769" s="41"/>
      <c r="F769" s="34"/>
      <c r="G769" s="34"/>
      <c r="H769" s="39"/>
      <c r="I769" s="34"/>
      <c r="J769" s="34"/>
      <c r="K769" s="34"/>
      <c r="L769" s="34"/>
      <c r="M769" s="34"/>
      <c r="N769" s="34"/>
      <c r="O769" s="34"/>
      <c r="P769" s="34"/>
      <c r="Q769" s="34"/>
      <c r="R769" s="34"/>
      <c r="S769" s="34"/>
      <c r="T769" s="34"/>
      <c r="U769" s="34"/>
      <c r="V769" s="34"/>
      <c r="W769" s="34"/>
      <c r="X769" s="34"/>
      <c r="Y769" s="34"/>
      <c r="Z769" s="34"/>
      <c r="AA769" s="34"/>
      <c r="AB769" s="34"/>
    </row>
    <row r="770" spans="1:28" ht="15.75" customHeight="1" x14ac:dyDescent="0.2">
      <c r="A770" s="34"/>
      <c r="B770" s="39"/>
      <c r="C770" s="39"/>
      <c r="D770" s="19"/>
      <c r="E770" s="41"/>
      <c r="F770" s="34"/>
      <c r="G770" s="34"/>
      <c r="H770" s="39"/>
      <c r="I770" s="34"/>
      <c r="J770" s="34"/>
      <c r="K770" s="34"/>
      <c r="L770" s="34"/>
      <c r="M770" s="34"/>
      <c r="N770" s="34"/>
      <c r="O770" s="34"/>
      <c r="P770" s="34"/>
      <c r="Q770" s="34"/>
      <c r="R770" s="34"/>
      <c r="S770" s="34"/>
      <c r="T770" s="34"/>
      <c r="U770" s="34"/>
      <c r="V770" s="34"/>
      <c r="W770" s="34"/>
      <c r="X770" s="34"/>
      <c r="Y770" s="34"/>
      <c r="Z770" s="34"/>
      <c r="AA770" s="34"/>
      <c r="AB770" s="34"/>
    </row>
    <row r="771" spans="1:28" ht="15.75" customHeight="1" x14ac:dyDescent="0.2">
      <c r="A771" s="34"/>
      <c r="B771" s="39"/>
      <c r="C771" s="39"/>
      <c r="D771" s="19"/>
      <c r="E771" s="41"/>
      <c r="F771" s="34"/>
      <c r="G771" s="34"/>
      <c r="H771" s="39"/>
      <c r="I771" s="34"/>
      <c r="J771" s="34"/>
      <c r="K771" s="34"/>
      <c r="L771" s="34"/>
      <c r="M771" s="34"/>
      <c r="N771" s="34"/>
      <c r="O771" s="34"/>
      <c r="P771" s="34"/>
      <c r="Q771" s="34"/>
      <c r="R771" s="34"/>
      <c r="S771" s="34"/>
      <c r="T771" s="34"/>
      <c r="U771" s="34"/>
      <c r="V771" s="34"/>
      <c r="W771" s="34"/>
      <c r="X771" s="34"/>
      <c r="Y771" s="34"/>
      <c r="Z771" s="34"/>
      <c r="AA771" s="34"/>
      <c r="AB771" s="34"/>
    </row>
    <row r="772" spans="1:28" ht="15.75" customHeight="1" x14ac:dyDescent="0.2">
      <c r="A772" s="34"/>
      <c r="B772" s="39"/>
      <c r="C772" s="39"/>
      <c r="D772" s="19"/>
      <c r="E772" s="41"/>
      <c r="F772" s="34"/>
      <c r="G772" s="34"/>
      <c r="H772" s="39"/>
      <c r="I772" s="34"/>
      <c r="J772" s="34"/>
      <c r="K772" s="34"/>
      <c r="L772" s="34"/>
      <c r="M772" s="34"/>
      <c r="N772" s="34"/>
      <c r="O772" s="34"/>
      <c r="P772" s="34"/>
      <c r="Q772" s="34"/>
      <c r="R772" s="34"/>
      <c r="S772" s="34"/>
      <c r="T772" s="34"/>
      <c r="U772" s="34"/>
      <c r="V772" s="34"/>
      <c r="W772" s="34"/>
      <c r="X772" s="34"/>
      <c r="Y772" s="34"/>
      <c r="Z772" s="34"/>
      <c r="AA772" s="34"/>
      <c r="AB772" s="34"/>
    </row>
    <row r="773" spans="1:28" ht="15.75" customHeight="1" x14ac:dyDescent="0.2">
      <c r="A773" s="34"/>
      <c r="B773" s="39"/>
      <c r="C773" s="39"/>
      <c r="D773" s="19"/>
      <c r="E773" s="41"/>
      <c r="F773" s="34"/>
      <c r="G773" s="34"/>
      <c r="H773" s="39"/>
      <c r="I773" s="34"/>
      <c r="J773" s="34"/>
      <c r="K773" s="34"/>
      <c r="L773" s="34"/>
      <c r="M773" s="34"/>
      <c r="N773" s="34"/>
      <c r="O773" s="34"/>
      <c r="P773" s="34"/>
      <c r="Q773" s="34"/>
      <c r="R773" s="34"/>
      <c r="S773" s="34"/>
      <c r="T773" s="34"/>
      <c r="U773" s="34"/>
      <c r="V773" s="34"/>
      <c r="W773" s="34"/>
      <c r="X773" s="34"/>
      <c r="Y773" s="34"/>
      <c r="Z773" s="34"/>
      <c r="AA773" s="34"/>
      <c r="AB773" s="34"/>
    </row>
    <row r="774" spans="1:28" ht="15.75" customHeight="1" x14ac:dyDescent="0.2">
      <c r="A774" s="34"/>
      <c r="B774" s="39"/>
      <c r="C774" s="39"/>
      <c r="D774" s="19"/>
      <c r="E774" s="41"/>
      <c r="F774" s="34"/>
      <c r="G774" s="34"/>
      <c r="H774" s="39"/>
      <c r="I774" s="34"/>
      <c r="J774" s="34"/>
      <c r="K774" s="34"/>
      <c r="L774" s="34"/>
      <c r="M774" s="34"/>
      <c r="N774" s="34"/>
      <c r="O774" s="34"/>
      <c r="P774" s="34"/>
      <c r="Q774" s="34"/>
      <c r="R774" s="34"/>
      <c r="S774" s="34"/>
      <c r="T774" s="34"/>
      <c r="U774" s="34"/>
      <c r="V774" s="34"/>
      <c r="W774" s="34"/>
      <c r="X774" s="34"/>
      <c r="Y774" s="34"/>
      <c r="Z774" s="34"/>
      <c r="AA774" s="34"/>
      <c r="AB774" s="34"/>
    </row>
    <row r="775" spans="1:28" ht="15.75" customHeight="1" x14ac:dyDescent="0.2">
      <c r="A775" s="34"/>
      <c r="B775" s="39"/>
      <c r="C775" s="39"/>
      <c r="D775" s="19"/>
      <c r="E775" s="41"/>
      <c r="F775" s="34"/>
      <c r="G775" s="34"/>
      <c r="H775" s="39"/>
      <c r="I775" s="34"/>
      <c r="J775" s="34"/>
      <c r="K775" s="34"/>
      <c r="L775" s="34"/>
      <c r="M775" s="34"/>
      <c r="N775" s="34"/>
      <c r="O775" s="34"/>
      <c r="P775" s="34"/>
      <c r="Q775" s="34"/>
      <c r="R775" s="34"/>
      <c r="S775" s="34"/>
      <c r="T775" s="34"/>
      <c r="U775" s="34"/>
      <c r="V775" s="34"/>
      <c r="W775" s="34"/>
      <c r="X775" s="34"/>
      <c r="Y775" s="34"/>
      <c r="Z775" s="34"/>
      <c r="AA775" s="34"/>
      <c r="AB775" s="34"/>
    </row>
    <row r="776" spans="1:28" ht="15.75" customHeight="1" x14ac:dyDescent="0.2">
      <c r="A776" s="34"/>
      <c r="B776" s="39"/>
      <c r="C776" s="39"/>
      <c r="D776" s="19"/>
      <c r="E776" s="41"/>
      <c r="F776" s="34"/>
      <c r="G776" s="34"/>
      <c r="H776" s="39"/>
      <c r="I776" s="34"/>
      <c r="J776" s="34"/>
      <c r="K776" s="34"/>
      <c r="L776" s="34"/>
      <c r="M776" s="34"/>
      <c r="N776" s="34"/>
      <c r="O776" s="34"/>
      <c r="P776" s="34"/>
      <c r="Q776" s="34"/>
      <c r="R776" s="34"/>
      <c r="S776" s="34"/>
      <c r="T776" s="34"/>
      <c r="U776" s="34"/>
      <c r="V776" s="34"/>
      <c r="W776" s="34"/>
      <c r="X776" s="34"/>
      <c r="Y776" s="34"/>
      <c r="Z776" s="34"/>
      <c r="AA776" s="34"/>
      <c r="AB776" s="34"/>
    </row>
    <row r="777" spans="1:28" ht="15.75" customHeight="1" x14ac:dyDescent="0.2">
      <c r="A777" s="34"/>
      <c r="B777" s="39"/>
      <c r="C777" s="39"/>
      <c r="D777" s="19"/>
      <c r="E777" s="41"/>
      <c r="F777" s="34"/>
      <c r="G777" s="34"/>
      <c r="H777" s="39"/>
      <c r="I777" s="34"/>
      <c r="J777" s="34"/>
      <c r="K777" s="34"/>
      <c r="L777" s="34"/>
      <c r="M777" s="34"/>
      <c r="N777" s="34"/>
      <c r="O777" s="34"/>
      <c r="P777" s="34"/>
      <c r="Q777" s="34"/>
      <c r="R777" s="34"/>
      <c r="S777" s="34"/>
      <c r="T777" s="34"/>
      <c r="U777" s="34"/>
      <c r="V777" s="34"/>
      <c r="W777" s="34"/>
      <c r="X777" s="34"/>
      <c r="Y777" s="34"/>
      <c r="Z777" s="34"/>
      <c r="AA777" s="34"/>
      <c r="AB777" s="34"/>
    </row>
    <row r="778" spans="1:28" ht="15.75" customHeight="1" x14ac:dyDescent="0.2">
      <c r="A778" s="34"/>
      <c r="B778" s="39"/>
      <c r="C778" s="39"/>
      <c r="D778" s="19"/>
      <c r="E778" s="41"/>
      <c r="F778" s="34"/>
      <c r="G778" s="34"/>
      <c r="H778" s="39"/>
      <c r="I778" s="34"/>
      <c r="J778" s="34"/>
      <c r="K778" s="34"/>
      <c r="L778" s="34"/>
      <c r="M778" s="34"/>
      <c r="N778" s="34"/>
      <c r="O778" s="34"/>
      <c r="P778" s="34"/>
      <c r="Q778" s="34"/>
      <c r="R778" s="34"/>
      <c r="S778" s="34"/>
      <c r="T778" s="34"/>
      <c r="U778" s="34"/>
      <c r="V778" s="34"/>
      <c r="W778" s="34"/>
      <c r="X778" s="34"/>
      <c r="Y778" s="34"/>
      <c r="Z778" s="34"/>
      <c r="AA778" s="34"/>
      <c r="AB778" s="34"/>
    </row>
    <row r="779" spans="1:28" ht="15.75" customHeight="1" x14ac:dyDescent="0.2">
      <c r="A779" s="34"/>
      <c r="B779" s="39"/>
      <c r="C779" s="39"/>
      <c r="D779" s="19"/>
      <c r="E779" s="41"/>
      <c r="F779" s="34"/>
      <c r="G779" s="34"/>
      <c r="H779" s="39"/>
      <c r="I779" s="34"/>
      <c r="J779" s="34"/>
      <c r="K779" s="34"/>
      <c r="L779" s="34"/>
      <c r="M779" s="34"/>
      <c r="N779" s="34"/>
      <c r="O779" s="34"/>
      <c r="P779" s="34"/>
      <c r="Q779" s="34"/>
      <c r="R779" s="34"/>
      <c r="S779" s="34"/>
      <c r="T779" s="34"/>
      <c r="U779" s="34"/>
      <c r="V779" s="34"/>
      <c r="W779" s="34"/>
      <c r="X779" s="34"/>
      <c r="Y779" s="34"/>
      <c r="Z779" s="34"/>
      <c r="AA779" s="34"/>
      <c r="AB779" s="34"/>
    </row>
    <row r="780" spans="1:28" ht="15.75" customHeight="1" x14ac:dyDescent="0.2">
      <c r="A780" s="34"/>
      <c r="B780" s="39"/>
      <c r="C780" s="39"/>
      <c r="D780" s="19"/>
      <c r="E780" s="41"/>
      <c r="F780" s="34"/>
      <c r="G780" s="34"/>
      <c r="H780" s="39"/>
      <c r="I780" s="34"/>
      <c r="J780" s="34"/>
      <c r="K780" s="34"/>
      <c r="L780" s="34"/>
      <c r="M780" s="34"/>
      <c r="N780" s="34"/>
      <c r="O780" s="34"/>
      <c r="P780" s="34"/>
      <c r="Q780" s="34"/>
      <c r="R780" s="34"/>
      <c r="S780" s="34"/>
      <c r="T780" s="34"/>
      <c r="U780" s="34"/>
      <c r="V780" s="34"/>
      <c r="W780" s="34"/>
      <c r="X780" s="34"/>
      <c r="Y780" s="34"/>
      <c r="Z780" s="34"/>
      <c r="AA780" s="34"/>
      <c r="AB780" s="34"/>
    </row>
    <row r="781" spans="1:28" ht="15.75" customHeight="1" x14ac:dyDescent="0.2">
      <c r="A781" s="34"/>
      <c r="B781" s="39"/>
      <c r="C781" s="39"/>
      <c r="D781" s="19"/>
      <c r="E781" s="41"/>
      <c r="F781" s="34"/>
      <c r="G781" s="34"/>
      <c r="H781" s="39"/>
      <c r="I781" s="34"/>
      <c r="J781" s="34"/>
      <c r="K781" s="34"/>
      <c r="L781" s="34"/>
      <c r="M781" s="34"/>
      <c r="N781" s="34"/>
      <c r="O781" s="34"/>
      <c r="P781" s="34"/>
      <c r="Q781" s="34"/>
      <c r="R781" s="34"/>
      <c r="S781" s="34"/>
      <c r="T781" s="34"/>
      <c r="U781" s="34"/>
      <c r="V781" s="34"/>
      <c r="W781" s="34"/>
      <c r="X781" s="34"/>
      <c r="Y781" s="34"/>
      <c r="Z781" s="34"/>
      <c r="AA781" s="34"/>
      <c r="AB781" s="34"/>
    </row>
    <row r="782" spans="1:28" ht="15.75" customHeight="1" x14ac:dyDescent="0.2">
      <c r="A782" s="34"/>
      <c r="B782" s="39"/>
      <c r="C782" s="39"/>
      <c r="D782" s="19"/>
      <c r="E782" s="41"/>
      <c r="F782" s="34"/>
      <c r="G782" s="34"/>
      <c r="H782" s="39"/>
      <c r="I782" s="34"/>
      <c r="J782" s="34"/>
      <c r="K782" s="34"/>
      <c r="L782" s="34"/>
      <c r="M782" s="34"/>
      <c r="N782" s="34"/>
      <c r="O782" s="34"/>
      <c r="P782" s="34"/>
      <c r="Q782" s="34"/>
      <c r="R782" s="34"/>
      <c r="S782" s="34"/>
      <c r="T782" s="34"/>
      <c r="U782" s="34"/>
      <c r="V782" s="34"/>
      <c r="W782" s="34"/>
      <c r="X782" s="34"/>
      <c r="Y782" s="34"/>
      <c r="Z782" s="34"/>
      <c r="AA782" s="34"/>
      <c r="AB782" s="34"/>
    </row>
    <row r="783" spans="1:28" ht="15.75" customHeight="1" x14ac:dyDescent="0.2">
      <c r="A783" s="34"/>
      <c r="B783" s="39"/>
      <c r="C783" s="39"/>
      <c r="D783" s="19"/>
      <c r="E783" s="41"/>
      <c r="F783" s="34"/>
      <c r="G783" s="34"/>
      <c r="H783" s="39"/>
      <c r="I783" s="34"/>
      <c r="J783" s="34"/>
      <c r="K783" s="34"/>
      <c r="L783" s="34"/>
      <c r="M783" s="34"/>
      <c r="N783" s="34"/>
      <c r="O783" s="34"/>
      <c r="P783" s="34"/>
      <c r="Q783" s="34"/>
      <c r="R783" s="34"/>
      <c r="S783" s="34"/>
      <c r="T783" s="34"/>
      <c r="U783" s="34"/>
      <c r="V783" s="34"/>
      <c r="W783" s="34"/>
      <c r="X783" s="34"/>
      <c r="Y783" s="34"/>
      <c r="Z783" s="34"/>
      <c r="AA783" s="34"/>
      <c r="AB783" s="34"/>
    </row>
    <row r="784" spans="1:28" ht="15.75" customHeight="1" x14ac:dyDescent="0.2">
      <c r="A784" s="34"/>
      <c r="B784" s="39"/>
      <c r="C784" s="39"/>
      <c r="D784" s="19"/>
      <c r="E784" s="41"/>
      <c r="F784" s="34"/>
      <c r="G784" s="34"/>
      <c r="H784" s="39"/>
      <c r="I784" s="34"/>
      <c r="J784" s="34"/>
      <c r="K784" s="34"/>
      <c r="L784" s="34"/>
      <c r="M784" s="34"/>
      <c r="N784" s="34"/>
      <c r="O784" s="34"/>
      <c r="P784" s="34"/>
      <c r="Q784" s="34"/>
      <c r="R784" s="34"/>
      <c r="S784" s="34"/>
      <c r="T784" s="34"/>
      <c r="U784" s="34"/>
      <c r="V784" s="34"/>
      <c r="W784" s="34"/>
      <c r="X784" s="34"/>
      <c r="Y784" s="34"/>
      <c r="Z784" s="34"/>
      <c r="AA784" s="34"/>
      <c r="AB784" s="34"/>
    </row>
    <row r="785" spans="1:28" ht="15.75" customHeight="1" x14ac:dyDescent="0.2">
      <c r="A785" s="34"/>
      <c r="B785" s="39"/>
      <c r="C785" s="39"/>
      <c r="D785" s="19"/>
      <c r="E785" s="41"/>
      <c r="F785" s="34"/>
      <c r="G785" s="34"/>
      <c r="H785" s="39"/>
      <c r="I785" s="34"/>
      <c r="J785" s="34"/>
      <c r="K785" s="34"/>
      <c r="L785" s="34"/>
      <c r="M785" s="34"/>
      <c r="N785" s="34"/>
      <c r="O785" s="34"/>
      <c r="P785" s="34"/>
      <c r="Q785" s="34"/>
      <c r="R785" s="34"/>
      <c r="S785" s="34"/>
      <c r="T785" s="34"/>
      <c r="U785" s="34"/>
      <c r="V785" s="34"/>
      <c r="W785" s="34"/>
      <c r="X785" s="34"/>
      <c r="Y785" s="34"/>
      <c r="Z785" s="34"/>
      <c r="AA785" s="34"/>
      <c r="AB785" s="34"/>
    </row>
    <row r="786" spans="1:28" ht="15.75" customHeight="1" x14ac:dyDescent="0.2">
      <c r="A786" s="34"/>
      <c r="B786" s="39"/>
      <c r="C786" s="39"/>
      <c r="D786" s="19"/>
      <c r="E786" s="41"/>
      <c r="F786" s="34"/>
      <c r="G786" s="34"/>
      <c r="H786" s="39"/>
      <c r="I786" s="34"/>
      <c r="J786" s="34"/>
      <c r="K786" s="34"/>
      <c r="L786" s="34"/>
      <c r="M786" s="34"/>
      <c r="N786" s="34"/>
      <c r="O786" s="34"/>
      <c r="P786" s="34"/>
      <c r="Q786" s="34"/>
      <c r="R786" s="34"/>
      <c r="S786" s="34"/>
      <c r="T786" s="34"/>
      <c r="U786" s="34"/>
      <c r="V786" s="34"/>
      <c r="W786" s="34"/>
      <c r="X786" s="34"/>
      <c r="Y786" s="34"/>
      <c r="Z786" s="34"/>
      <c r="AA786" s="34"/>
      <c r="AB786" s="34"/>
    </row>
    <row r="787" spans="1:28" ht="15.75" customHeight="1" x14ac:dyDescent="0.2">
      <c r="A787" s="34"/>
      <c r="B787" s="39"/>
      <c r="C787" s="39"/>
      <c r="D787" s="19"/>
      <c r="E787" s="41"/>
      <c r="F787" s="34"/>
      <c r="G787" s="34"/>
      <c r="H787" s="39"/>
      <c r="I787" s="34"/>
      <c r="J787" s="34"/>
      <c r="K787" s="34"/>
      <c r="L787" s="34"/>
      <c r="M787" s="34"/>
      <c r="N787" s="34"/>
      <c r="O787" s="34"/>
      <c r="P787" s="34"/>
      <c r="Q787" s="34"/>
      <c r="R787" s="34"/>
      <c r="S787" s="34"/>
      <c r="T787" s="34"/>
      <c r="U787" s="34"/>
      <c r="V787" s="34"/>
      <c r="W787" s="34"/>
      <c r="X787" s="34"/>
      <c r="Y787" s="34"/>
      <c r="Z787" s="34"/>
      <c r="AA787" s="34"/>
      <c r="AB787" s="34"/>
    </row>
    <row r="788" spans="1:28" ht="15.75" customHeight="1" x14ac:dyDescent="0.2">
      <c r="A788" s="34"/>
      <c r="B788" s="39"/>
      <c r="C788" s="39"/>
      <c r="D788" s="19"/>
      <c r="E788" s="41"/>
      <c r="F788" s="34"/>
      <c r="G788" s="34"/>
      <c r="H788" s="39"/>
      <c r="I788" s="34"/>
      <c r="J788" s="34"/>
      <c r="K788" s="34"/>
      <c r="L788" s="34"/>
      <c r="M788" s="34"/>
      <c r="N788" s="34"/>
      <c r="O788" s="34"/>
      <c r="P788" s="34"/>
      <c r="Q788" s="34"/>
      <c r="R788" s="34"/>
      <c r="S788" s="34"/>
      <c r="T788" s="34"/>
      <c r="U788" s="34"/>
      <c r="V788" s="34"/>
      <c r="W788" s="34"/>
      <c r="X788" s="34"/>
      <c r="Y788" s="34"/>
      <c r="Z788" s="34"/>
      <c r="AA788" s="34"/>
      <c r="AB788" s="34"/>
    </row>
    <row r="789" spans="1:28" ht="15.75" customHeight="1" x14ac:dyDescent="0.2">
      <c r="A789" s="34"/>
      <c r="B789" s="39"/>
      <c r="C789" s="39"/>
      <c r="D789" s="19"/>
      <c r="E789" s="41"/>
      <c r="F789" s="34"/>
      <c r="G789" s="34"/>
      <c r="H789" s="39"/>
      <c r="I789" s="34"/>
      <c r="J789" s="34"/>
      <c r="K789" s="34"/>
      <c r="L789" s="34"/>
      <c r="M789" s="34"/>
      <c r="N789" s="34"/>
      <c r="O789" s="34"/>
      <c r="P789" s="34"/>
      <c r="Q789" s="34"/>
      <c r="R789" s="34"/>
      <c r="S789" s="34"/>
      <c r="T789" s="34"/>
      <c r="U789" s="34"/>
      <c r="V789" s="34"/>
      <c r="W789" s="34"/>
      <c r="X789" s="34"/>
      <c r="Y789" s="34"/>
      <c r="Z789" s="34"/>
      <c r="AA789" s="34"/>
      <c r="AB789" s="34"/>
    </row>
    <row r="790" spans="1:28" ht="15.75" customHeight="1" x14ac:dyDescent="0.2">
      <c r="A790" s="34"/>
      <c r="B790" s="39"/>
      <c r="C790" s="39"/>
      <c r="D790" s="19"/>
      <c r="E790" s="41"/>
      <c r="F790" s="34"/>
      <c r="G790" s="34"/>
      <c r="H790" s="39"/>
      <c r="I790" s="34"/>
      <c r="J790" s="34"/>
      <c r="K790" s="34"/>
      <c r="L790" s="34"/>
      <c r="M790" s="34"/>
      <c r="N790" s="34"/>
      <c r="O790" s="34"/>
      <c r="P790" s="34"/>
      <c r="Q790" s="34"/>
      <c r="R790" s="34"/>
      <c r="S790" s="34"/>
      <c r="T790" s="34"/>
      <c r="U790" s="34"/>
      <c r="V790" s="34"/>
      <c r="W790" s="34"/>
      <c r="X790" s="34"/>
      <c r="Y790" s="34"/>
      <c r="Z790" s="34"/>
      <c r="AA790" s="34"/>
      <c r="AB790" s="34"/>
    </row>
    <row r="791" spans="1:28" ht="15.75" customHeight="1" x14ac:dyDescent="0.2">
      <c r="A791" s="34"/>
      <c r="B791" s="39"/>
      <c r="C791" s="39"/>
      <c r="D791" s="19"/>
      <c r="E791" s="41"/>
      <c r="F791" s="34"/>
      <c r="G791" s="34"/>
      <c r="H791" s="39"/>
      <c r="I791" s="34"/>
      <c r="J791" s="34"/>
      <c r="K791" s="34"/>
      <c r="L791" s="34"/>
      <c r="M791" s="34"/>
      <c r="N791" s="34"/>
      <c r="O791" s="34"/>
      <c r="P791" s="34"/>
      <c r="Q791" s="34"/>
      <c r="R791" s="34"/>
      <c r="S791" s="34"/>
      <c r="T791" s="34"/>
      <c r="U791" s="34"/>
      <c r="V791" s="34"/>
      <c r="W791" s="34"/>
      <c r="X791" s="34"/>
      <c r="Y791" s="34"/>
      <c r="Z791" s="34"/>
      <c r="AA791" s="34"/>
      <c r="AB791" s="34"/>
    </row>
    <row r="792" spans="1:28" ht="15.75" customHeight="1" x14ac:dyDescent="0.2">
      <c r="A792" s="34"/>
      <c r="B792" s="39"/>
      <c r="C792" s="39"/>
      <c r="D792" s="19"/>
      <c r="E792" s="41"/>
      <c r="F792" s="34"/>
      <c r="G792" s="34"/>
      <c r="H792" s="39"/>
      <c r="I792" s="34"/>
      <c r="J792" s="34"/>
      <c r="K792" s="34"/>
      <c r="L792" s="34"/>
      <c r="M792" s="34"/>
      <c r="N792" s="34"/>
      <c r="O792" s="34"/>
      <c r="P792" s="34"/>
      <c r="Q792" s="34"/>
      <c r="R792" s="34"/>
      <c r="S792" s="34"/>
      <c r="T792" s="34"/>
      <c r="U792" s="34"/>
      <c r="V792" s="34"/>
      <c r="W792" s="34"/>
      <c r="X792" s="34"/>
      <c r="Y792" s="34"/>
      <c r="Z792" s="34"/>
      <c r="AA792" s="34"/>
      <c r="AB792" s="34"/>
    </row>
    <row r="793" spans="1:28" ht="15.75" customHeight="1" x14ac:dyDescent="0.2">
      <c r="A793" s="34"/>
      <c r="B793" s="39"/>
      <c r="C793" s="39"/>
      <c r="D793" s="19"/>
      <c r="E793" s="41"/>
      <c r="F793" s="34"/>
      <c r="G793" s="34"/>
      <c r="H793" s="39"/>
      <c r="I793" s="34"/>
      <c r="J793" s="34"/>
      <c r="K793" s="34"/>
      <c r="L793" s="34"/>
      <c r="M793" s="34"/>
      <c r="N793" s="34"/>
      <c r="O793" s="34"/>
      <c r="P793" s="34"/>
      <c r="Q793" s="34"/>
      <c r="R793" s="34"/>
      <c r="S793" s="34"/>
      <c r="T793" s="34"/>
      <c r="U793" s="34"/>
      <c r="V793" s="34"/>
      <c r="W793" s="34"/>
      <c r="X793" s="34"/>
      <c r="Y793" s="34"/>
      <c r="Z793" s="34"/>
      <c r="AA793" s="34"/>
      <c r="AB793" s="34"/>
    </row>
    <row r="794" spans="1:28" ht="15.75" customHeight="1" x14ac:dyDescent="0.2">
      <c r="A794" s="34"/>
      <c r="B794" s="39"/>
      <c r="C794" s="39"/>
      <c r="D794" s="19"/>
      <c r="E794" s="41"/>
      <c r="F794" s="34"/>
      <c r="G794" s="34"/>
      <c r="H794" s="39"/>
      <c r="I794" s="34"/>
      <c r="J794" s="34"/>
      <c r="K794" s="34"/>
      <c r="L794" s="34"/>
      <c r="M794" s="34"/>
      <c r="N794" s="34"/>
      <c r="O794" s="34"/>
      <c r="P794" s="34"/>
      <c r="Q794" s="34"/>
      <c r="R794" s="34"/>
      <c r="S794" s="34"/>
      <c r="T794" s="34"/>
      <c r="U794" s="34"/>
      <c r="V794" s="34"/>
      <c r="W794" s="34"/>
      <c r="X794" s="34"/>
      <c r="Y794" s="34"/>
      <c r="Z794" s="34"/>
      <c r="AA794" s="34"/>
      <c r="AB794" s="34"/>
    </row>
    <row r="795" spans="1:28" ht="15.75" customHeight="1" x14ac:dyDescent="0.2">
      <c r="A795" s="34"/>
      <c r="B795" s="39"/>
      <c r="C795" s="39"/>
      <c r="D795" s="19"/>
      <c r="E795" s="41"/>
      <c r="F795" s="34"/>
      <c r="G795" s="34"/>
      <c r="H795" s="39"/>
      <c r="I795" s="34"/>
      <c r="J795" s="34"/>
      <c r="K795" s="34"/>
      <c r="L795" s="34"/>
      <c r="M795" s="34"/>
      <c r="N795" s="34"/>
      <c r="O795" s="34"/>
      <c r="P795" s="34"/>
      <c r="Q795" s="34"/>
      <c r="R795" s="34"/>
      <c r="S795" s="34"/>
      <c r="T795" s="34"/>
      <c r="U795" s="34"/>
      <c r="V795" s="34"/>
      <c r="W795" s="34"/>
      <c r="X795" s="34"/>
      <c r="Y795" s="34"/>
      <c r="Z795" s="34"/>
      <c r="AA795" s="34"/>
      <c r="AB795" s="34"/>
    </row>
    <row r="796" spans="1:28" ht="15.75" customHeight="1" x14ac:dyDescent="0.2">
      <c r="A796" s="34"/>
      <c r="B796" s="39"/>
      <c r="C796" s="39"/>
      <c r="D796" s="19"/>
      <c r="E796" s="41"/>
      <c r="F796" s="34"/>
      <c r="G796" s="34"/>
      <c r="H796" s="39"/>
      <c r="I796" s="34"/>
      <c r="J796" s="34"/>
      <c r="K796" s="34"/>
      <c r="L796" s="34"/>
      <c r="M796" s="34"/>
      <c r="N796" s="34"/>
      <c r="O796" s="34"/>
      <c r="P796" s="34"/>
      <c r="Q796" s="34"/>
      <c r="R796" s="34"/>
      <c r="S796" s="34"/>
      <c r="T796" s="34"/>
      <c r="U796" s="34"/>
      <c r="V796" s="34"/>
      <c r="W796" s="34"/>
      <c r="X796" s="34"/>
      <c r="Y796" s="34"/>
      <c r="Z796" s="34"/>
      <c r="AA796" s="34"/>
      <c r="AB796" s="34"/>
    </row>
    <row r="797" spans="1:28" ht="15.75" customHeight="1" x14ac:dyDescent="0.2">
      <c r="A797" s="34"/>
      <c r="B797" s="39"/>
      <c r="C797" s="39"/>
      <c r="D797" s="19"/>
      <c r="E797" s="41"/>
      <c r="F797" s="34"/>
      <c r="G797" s="34"/>
      <c r="H797" s="39"/>
      <c r="I797" s="34"/>
      <c r="J797" s="34"/>
      <c r="K797" s="34"/>
      <c r="L797" s="34"/>
      <c r="M797" s="34"/>
      <c r="N797" s="34"/>
      <c r="O797" s="34"/>
      <c r="P797" s="34"/>
      <c r="Q797" s="34"/>
      <c r="R797" s="34"/>
      <c r="S797" s="34"/>
      <c r="T797" s="34"/>
      <c r="U797" s="34"/>
      <c r="V797" s="34"/>
      <c r="W797" s="34"/>
      <c r="X797" s="34"/>
      <c r="Y797" s="34"/>
      <c r="Z797" s="34"/>
      <c r="AA797" s="34"/>
      <c r="AB797" s="34"/>
    </row>
    <row r="798" spans="1:28" ht="15.75" customHeight="1" x14ac:dyDescent="0.2">
      <c r="A798" s="34"/>
      <c r="B798" s="39"/>
      <c r="C798" s="39"/>
      <c r="D798" s="19"/>
      <c r="E798" s="41"/>
      <c r="F798" s="34"/>
      <c r="G798" s="34"/>
      <c r="H798" s="39"/>
      <c r="I798" s="34"/>
      <c r="J798" s="34"/>
      <c r="K798" s="34"/>
      <c r="L798" s="34"/>
      <c r="M798" s="34"/>
      <c r="N798" s="34"/>
      <c r="O798" s="34"/>
      <c r="P798" s="34"/>
      <c r="Q798" s="34"/>
      <c r="R798" s="34"/>
      <c r="S798" s="34"/>
      <c r="T798" s="34"/>
      <c r="U798" s="34"/>
      <c r="V798" s="34"/>
      <c r="W798" s="34"/>
      <c r="X798" s="34"/>
      <c r="Y798" s="34"/>
      <c r="Z798" s="34"/>
      <c r="AA798" s="34"/>
      <c r="AB798" s="34"/>
    </row>
    <row r="799" spans="1:28" ht="15.75" customHeight="1" x14ac:dyDescent="0.2">
      <c r="A799" s="34"/>
      <c r="B799" s="39"/>
      <c r="C799" s="39"/>
      <c r="D799" s="19"/>
      <c r="E799" s="41"/>
      <c r="F799" s="34"/>
      <c r="G799" s="34"/>
      <c r="H799" s="39"/>
      <c r="I799" s="34"/>
      <c r="J799" s="34"/>
      <c r="K799" s="34"/>
      <c r="L799" s="34"/>
      <c r="M799" s="34"/>
      <c r="N799" s="34"/>
      <c r="O799" s="34"/>
      <c r="P799" s="34"/>
      <c r="Q799" s="34"/>
      <c r="R799" s="34"/>
      <c r="S799" s="34"/>
      <c r="T799" s="34"/>
      <c r="U799" s="34"/>
      <c r="V799" s="34"/>
      <c r="W799" s="34"/>
      <c r="X799" s="34"/>
      <c r="Y799" s="34"/>
      <c r="Z799" s="34"/>
      <c r="AA799" s="34"/>
      <c r="AB799" s="34"/>
    </row>
    <row r="800" spans="1:28" ht="15.75" customHeight="1" x14ac:dyDescent="0.2">
      <c r="A800" s="34"/>
      <c r="B800" s="39"/>
      <c r="C800" s="39"/>
      <c r="D800" s="19"/>
      <c r="E800" s="41"/>
      <c r="F800" s="34"/>
      <c r="G800" s="34"/>
      <c r="H800" s="39"/>
      <c r="I800" s="34"/>
      <c r="J800" s="34"/>
      <c r="K800" s="34"/>
      <c r="L800" s="34"/>
      <c r="M800" s="34"/>
      <c r="N800" s="34"/>
      <c r="O800" s="34"/>
      <c r="P800" s="34"/>
      <c r="Q800" s="34"/>
      <c r="R800" s="34"/>
      <c r="S800" s="34"/>
      <c r="T800" s="34"/>
      <c r="U800" s="34"/>
      <c r="V800" s="34"/>
      <c r="W800" s="34"/>
      <c r="X800" s="34"/>
      <c r="Y800" s="34"/>
      <c r="Z800" s="34"/>
      <c r="AA800" s="34"/>
      <c r="AB800" s="34"/>
    </row>
    <row r="801" spans="1:28" ht="15.75" customHeight="1" x14ac:dyDescent="0.2">
      <c r="A801" s="34"/>
      <c r="B801" s="39"/>
      <c r="C801" s="39"/>
      <c r="D801" s="19"/>
      <c r="E801" s="41"/>
      <c r="F801" s="34"/>
      <c r="G801" s="34"/>
      <c r="H801" s="39"/>
      <c r="I801" s="34"/>
      <c r="J801" s="34"/>
      <c r="K801" s="34"/>
      <c r="L801" s="34"/>
      <c r="M801" s="34"/>
      <c r="N801" s="34"/>
      <c r="O801" s="34"/>
      <c r="P801" s="34"/>
      <c r="Q801" s="34"/>
      <c r="R801" s="34"/>
      <c r="S801" s="34"/>
      <c r="T801" s="34"/>
      <c r="U801" s="34"/>
      <c r="V801" s="34"/>
      <c r="W801" s="34"/>
      <c r="X801" s="34"/>
      <c r="Y801" s="34"/>
      <c r="Z801" s="34"/>
      <c r="AA801" s="34"/>
      <c r="AB801" s="34"/>
    </row>
    <row r="802" spans="1:28" ht="15.75" customHeight="1" x14ac:dyDescent="0.2">
      <c r="A802" s="34"/>
      <c r="B802" s="39"/>
      <c r="C802" s="39"/>
      <c r="D802" s="19"/>
      <c r="E802" s="41"/>
      <c r="F802" s="34"/>
      <c r="G802" s="34"/>
      <c r="H802" s="39"/>
      <c r="I802" s="34"/>
      <c r="J802" s="34"/>
      <c r="K802" s="34"/>
      <c r="L802" s="34"/>
      <c r="M802" s="34"/>
      <c r="N802" s="34"/>
      <c r="O802" s="34"/>
      <c r="P802" s="34"/>
      <c r="Q802" s="34"/>
      <c r="R802" s="34"/>
      <c r="S802" s="34"/>
      <c r="T802" s="34"/>
      <c r="U802" s="34"/>
      <c r="V802" s="34"/>
      <c r="W802" s="34"/>
      <c r="X802" s="34"/>
      <c r="Y802" s="34"/>
      <c r="Z802" s="34"/>
      <c r="AA802" s="34"/>
      <c r="AB802" s="34"/>
    </row>
    <row r="803" spans="1:28" ht="15.75" customHeight="1" x14ac:dyDescent="0.2">
      <c r="A803" s="34"/>
      <c r="B803" s="39"/>
      <c r="C803" s="39"/>
      <c r="D803" s="19"/>
      <c r="E803" s="41"/>
      <c r="F803" s="34"/>
      <c r="G803" s="34"/>
      <c r="H803" s="39"/>
      <c r="I803" s="34"/>
      <c r="J803" s="34"/>
      <c r="K803" s="34"/>
      <c r="L803" s="34"/>
      <c r="M803" s="34"/>
      <c r="N803" s="34"/>
      <c r="O803" s="34"/>
      <c r="P803" s="34"/>
      <c r="Q803" s="34"/>
      <c r="R803" s="34"/>
      <c r="S803" s="34"/>
      <c r="T803" s="34"/>
      <c r="U803" s="34"/>
      <c r="V803" s="34"/>
      <c r="W803" s="34"/>
      <c r="X803" s="34"/>
      <c r="Y803" s="34"/>
      <c r="Z803" s="34"/>
      <c r="AA803" s="34"/>
      <c r="AB803" s="34"/>
    </row>
    <row r="804" spans="1:28" ht="15.75" customHeight="1" x14ac:dyDescent="0.2">
      <c r="A804" s="34"/>
      <c r="B804" s="39"/>
      <c r="C804" s="39"/>
      <c r="D804" s="19"/>
      <c r="E804" s="41"/>
      <c r="F804" s="34"/>
      <c r="G804" s="34"/>
      <c r="H804" s="39"/>
      <c r="I804" s="34"/>
      <c r="J804" s="34"/>
      <c r="K804" s="34"/>
      <c r="L804" s="34"/>
      <c r="M804" s="34"/>
      <c r="N804" s="34"/>
      <c r="O804" s="34"/>
      <c r="P804" s="34"/>
      <c r="Q804" s="34"/>
      <c r="R804" s="34"/>
      <c r="S804" s="34"/>
      <c r="T804" s="34"/>
      <c r="U804" s="34"/>
      <c r="V804" s="34"/>
      <c r="W804" s="34"/>
      <c r="X804" s="34"/>
      <c r="Y804" s="34"/>
      <c r="Z804" s="34"/>
      <c r="AA804" s="34"/>
      <c r="AB804" s="34"/>
    </row>
    <row r="805" spans="1:28" ht="15.75" customHeight="1" x14ac:dyDescent="0.2">
      <c r="A805" s="34"/>
      <c r="B805" s="39"/>
      <c r="C805" s="39"/>
      <c r="D805" s="19"/>
      <c r="E805" s="41"/>
      <c r="F805" s="34"/>
      <c r="G805" s="34"/>
      <c r="H805" s="39"/>
      <c r="I805" s="34"/>
      <c r="J805" s="34"/>
      <c r="K805" s="34"/>
      <c r="L805" s="34"/>
      <c r="M805" s="34"/>
      <c r="N805" s="34"/>
      <c r="O805" s="34"/>
      <c r="P805" s="34"/>
      <c r="Q805" s="34"/>
      <c r="R805" s="34"/>
      <c r="S805" s="34"/>
      <c r="T805" s="34"/>
      <c r="U805" s="34"/>
      <c r="V805" s="34"/>
      <c r="W805" s="34"/>
      <c r="X805" s="34"/>
      <c r="Y805" s="34"/>
      <c r="Z805" s="34"/>
      <c r="AA805" s="34"/>
      <c r="AB805" s="34"/>
    </row>
    <row r="806" spans="1:28" ht="15.75" customHeight="1" x14ac:dyDescent="0.2">
      <c r="A806" s="34"/>
      <c r="B806" s="39"/>
      <c r="C806" s="39"/>
      <c r="D806" s="19"/>
      <c r="E806" s="41"/>
      <c r="F806" s="34"/>
      <c r="G806" s="34"/>
      <c r="H806" s="39"/>
      <c r="I806" s="34"/>
      <c r="J806" s="34"/>
      <c r="K806" s="34"/>
      <c r="L806" s="34"/>
      <c r="M806" s="34"/>
      <c r="N806" s="34"/>
      <c r="O806" s="34"/>
      <c r="P806" s="34"/>
      <c r="Q806" s="34"/>
      <c r="R806" s="34"/>
      <c r="S806" s="34"/>
      <c r="T806" s="34"/>
      <c r="U806" s="34"/>
      <c r="V806" s="34"/>
      <c r="W806" s="34"/>
      <c r="X806" s="34"/>
      <c r="Y806" s="34"/>
      <c r="Z806" s="34"/>
      <c r="AA806" s="34"/>
      <c r="AB806" s="34"/>
    </row>
    <row r="807" spans="1:28" ht="15.75" customHeight="1" x14ac:dyDescent="0.2">
      <c r="A807" s="34"/>
      <c r="B807" s="39"/>
      <c r="C807" s="39"/>
      <c r="D807" s="19"/>
      <c r="E807" s="41"/>
      <c r="F807" s="34"/>
      <c r="G807" s="34"/>
      <c r="H807" s="39"/>
      <c r="I807" s="34"/>
      <c r="J807" s="34"/>
      <c r="K807" s="34"/>
      <c r="L807" s="34"/>
      <c r="M807" s="34"/>
      <c r="N807" s="34"/>
      <c r="O807" s="34"/>
      <c r="P807" s="34"/>
      <c r="Q807" s="34"/>
      <c r="R807" s="34"/>
      <c r="S807" s="34"/>
      <c r="T807" s="34"/>
      <c r="U807" s="34"/>
      <c r="V807" s="34"/>
      <c r="W807" s="34"/>
      <c r="X807" s="34"/>
      <c r="Y807" s="34"/>
      <c r="Z807" s="34"/>
      <c r="AA807" s="34"/>
      <c r="AB807" s="34"/>
    </row>
    <row r="808" spans="1:28" ht="15.75" customHeight="1" x14ac:dyDescent="0.2">
      <c r="A808" s="34"/>
      <c r="B808" s="39"/>
      <c r="C808" s="39"/>
      <c r="D808" s="19"/>
      <c r="E808" s="41"/>
      <c r="F808" s="34"/>
      <c r="G808" s="34"/>
      <c r="H808" s="39"/>
      <c r="I808" s="34"/>
      <c r="J808" s="34"/>
      <c r="K808" s="34"/>
      <c r="L808" s="34"/>
      <c r="M808" s="34"/>
      <c r="N808" s="34"/>
      <c r="O808" s="34"/>
      <c r="P808" s="34"/>
      <c r="Q808" s="34"/>
      <c r="R808" s="34"/>
      <c r="S808" s="34"/>
      <c r="T808" s="34"/>
      <c r="U808" s="34"/>
      <c r="V808" s="34"/>
      <c r="W808" s="34"/>
      <c r="X808" s="34"/>
      <c r="Y808" s="34"/>
      <c r="Z808" s="34"/>
      <c r="AA808" s="34"/>
      <c r="AB808" s="34"/>
    </row>
    <row r="809" spans="1:28" ht="15.75" customHeight="1" x14ac:dyDescent="0.2">
      <c r="A809" s="34"/>
      <c r="B809" s="39"/>
      <c r="C809" s="39"/>
      <c r="D809" s="19"/>
      <c r="E809" s="41"/>
      <c r="F809" s="34"/>
      <c r="G809" s="34"/>
      <c r="H809" s="39"/>
      <c r="I809" s="34"/>
      <c r="J809" s="34"/>
      <c r="K809" s="34"/>
      <c r="L809" s="34"/>
      <c r="M809" s="34"/>
      <c r="N809" s="34"/>
      <c r="O809" s="34"/>
      <c r="P809" s="34"/>
      <c r="Q809" s="34"/>
      <c r="R809" s="34"/>
      <c r="S809" s="34"/>
      <c r="T809" s="34"/>
      <c r="U809" s="34"/>
      <c r="V809" s="34"/>
      <c r="W809" s="34"/>
      <c r="X809" s="34"/>
      <c r="Y809" s="34"/>
      <c r="Z809" s="34"/>
      <c r="AA809" s="34"/>
      <c r="AB809" s="34"/>
    </row>
    <row r="810" spans="1:28" ht="15.75" customHeight="1" x14ac:dyDescent="0.2">
      <c r="A810" s="34"/>
      <c r="B810" s="39"/>
      <c r="C810" s="39"/>
      <c r="D810" s="19"/>
      <c r="E810" s="41"/>
      <c r="F810" s="34"/>
      <c r="G810" s="34"/>
      <c r="H810" s="39"/>
      <c r="I810" s="34"/>
      <c r="J810" s="34"/>
      <c r="K810" s="34"/>
      <c r="L810" s="34"/>
      <c r="M810" s="34"/>
      <c r="N810" s="34"/>
      <c r="O810" s="34"/>
      <c r="P810" s="34"/>
      <c r="Q810" s="34"/>
      <c r="R810" s="34"/>
      <c r="S810" s="34"/>
      <c r="T810" s="34"/>
      <c r="U810" s="34"/>
      <c r="V810" s="34"/>
      <c r="W810" s="34"/>
      <c r="X810" s="34"/>
      <c r="Y810" s="34"/>
      <c r="Z810" s="34"/>
      <c r="AA810" s="34"/>
      <c r="AB810" s="34"/>
    </row>
    <row r="811" spans="1:28" ht="15.75" customHeight="1" x14ac:dyDescent="0.2">
      <c r="A811" s="34"/>
      <c r="B811" s="39"/>
      <c r="C811" s="39"/>
      <c r="D811" s="19"/>
      <c r="E811" s="41"/>
      <c r="F811" s="34"/>
      <c r="G811" s="34"/>
      <c r="H811" s="39"/>
      <c r="I811" s="34"/>
      <c r="J811" s="34"/>
      <c r="K811" s="34"/>
      <c r="L811" s="34"/>
      <c r="M811" s="34"/>
      <c r="N811" s="34"/>
      <c r="O811" s="34"/>
      <c r="P811" s="34"/>
      <c r="Q811" s="34"/>
      <c r="R811" s="34"/>
      <c r="S811" s="34"/>
      <c r="T811" s="34"/>
      <c r="U811" s="34"/>
      <c r="V811" s="34"/>
      <c r="W811" s="34"/>
      <c r="X811" s="34"/>
      <c r="Y811" s="34"/>
      <c r="Z811" s="34"/>
      <c r="AA811" s="34"/>
      <c r="AB811" s="34"/>
    </row>
    <row r="812" spans="1:28" ht="15.75" customHeight="1" x14ac:dyDescent="0.2">
      <c r="A812" s="34"/>
      <c r="B812" s="39"/>
      <c r="C812" s="39"/>
      <c r="D812" s="19"/>
      <c r="E812" s="41"/>
      <c r="F812" s="34"/>
      <c r="G812" s="34"/>
      <c r="H812" s="39"/>
      <c r="I812" s="34"/>
      <c r="J812" s="34"/>
      <c r="K812" s="34"/>
      <c r="L812" s="34"/>
      <c r="M812" s="34"/>
      <c r="N812" s="34"/>
      <c r="O812" s="34"/>
      <c r="P812" s="34"/>
      <c r="Q812" s="34"/>
      <c r="R812" s="34"/>
      <c r="S812" s="34"/>
      <c r="T812" s="34"/>
      <c r="U812" s="34"/>
      <c r="V812" s="34"/>
      <c r="W812" s="34"/>
      <c r="X812" s="34"/>
      <c r="Y812" s="34"/>
      <c r="Z812" s="34"/>
      <c r="AA812" s="34"/>
      <c r="AB812" s="34"/>
    </row>
    <row r="813" spans="1:28" ht="15.75" customHeight="1" x14ac:dyDescent="0.2">
      <c r="A813" s="34"/>
      <c r="B813" s="39"/>
      <c r="C813" s="39"/>
      <c r="D813" s="19"/>
      <c r="E813" s="41"/>
      <c r="F813" s="34"/>
      <c r="G813" s="34"/>
      <c r="H813" s="39"/>
      <c r="I813" s="34"/>
      <c r="J813" s="34"/>
      <c r="K813" s="34"/>
      <c r="L813" s="34"/>
      <c r="M813" s="34"/>
      <c r="N813" s="34"/>
      <c r="O813" s="34"/>
      <c r="P813" s="34"/>
      <c r="Q813" s="34"/>
      <c r="R813" s="34"/>
      <c r="S813" s="34"/>
      <c r="T813" s="34"/>
      <c r="U813" s="34"/>
      <c r="V813" s="34"/>
      <c r="W813" s="34"/>
      <c r="X813" s="34"/>
      <c r="Y813" s="34"/>
      <c r="Z813" s="34"/>
      <c r="AA813" s="34"/>
      <c r="AB813" s="34"/>
    </row>
    <row r="814" spans="1:28" ht="15.75" customHeight="1" x14ac:dyDescent="0.2">
      <c r="A814" s="34"/>
      <c r="B814" s="39"/>
      <c r="C814" s="39"/>
      <c r="D814" s="19"/>
      <c r="E814" s="41"/>
      <c r="F814" s="34"/>
      <c r="G814" s="34"/>
      <c r="H814" s="39"/>
      <c r="I814" s="34"/>
      <c r="J814" s="34"/>
      <c r="K814" s="34"/>
      <c r="L814" s="34"/>
      <c r="M814" s="34"/>
      <c r="N814" s="34"/>
      <c r="O814" s="34"/>
      <c r="P814" s="34"/>
      <c r="Q814" s="34"/>
      <c r="R814" s="34"/>
      <c r="S814" s="34"/>
      <c r="T814" s="34"/>
      <c r="U814" s="34"/>
      <c r="V814" s="34"/>
      <c r="W814" s="34"/>
      <c r="X814" s="34"/>
      <c r="Y814" s="34"/>
      <c r="Z814" s="34"/>
      <c r="AA814" s="34"/>
      <c r="AB814" s="34"/>
    </row>
    <row r="815" spans="1:28" ht="15.75" customHeight="1" x14ac:dyDescent="0.2">
      <c r="A815" s="34"/>
      <c r="B815" s="39"/>
      <c r="C815" s="39"/>
      <c r="D815" s="19"/>
      <c r="E815" s="41"/>
      <c r="F815" s="34"/>
      <c r="G815" s="34"/>
      <c r="H815" s="39"/>
      <c r="I815" s="34"/>
      <c r="J815" s="34"/>
      <c r="K815" s="34"/>
      <c r="L815" s="34"/>
      <c r="M815" s="34"/>
      <c r="N815" s="34"/>
      <c r="O815" s="34"/>
      <c r="P815" s="34"/>
      <c r="Q815" s="34"/>
      <c r="R815" s="34"/>
      <c r="S815" s="34"/>
      <c r="T815" s="34"/>
      <c r="U815" s="34"/>
      <c r="V815" s="34"/>
      <c r="W815" s="34"/>
      <c r="X815" s="34"/>
      <c r="Y815" s="34"/>
      <c r="Z815" s="34"/>
      <c r="AA815" s="34"/>
      <c r="AB815" s="34"/>
    </row>
    <row r="816" spans="1:28" ht="15.75" customHeight="1" x14ac:dyDescent="0.2">
      <c r="A816" s="34"/>
      <c r="B816" s="39"/>
      <c r="C816" s="39"/>
      <c r="D816" s="19"/>
      <c r="E816" s="41"/>
      <c r="F816" s="34"/>
      <c r="G816" s="34"/>
      <c r="H816" s="39"/>
      <c r="I816" s="34"/>
      <c r="J816" s="34"/>
      <c r="K816" s="34"/>
      <c r="L816" s="34"/>
      <c r="M816" s="34"/>
      <c r="N816" s="34"/>
      <c r="O816" s="34"/>
      <c r="P816" s="34"/>
      <c r="Q816" s="34"/>
      <c r="R816" s="34"/>
      <c r="S816" s="34"/>
      <c r="T816" s="34"/>
      <c r="U816" s="34"/>
      <c r="V816" s="34"/>
      <c r="W816" s="34"/>
      <c r="X816" s="34"/>
      <c r="Y816" s="34"/>
      <c r="Z816" s="34"/>
      <c r="AA816" s="34"/>
      <c r="AB816" s="34"/>
    </row>
    <row r="817" spans="1:28" ht="15.75" customHeight="1" x14ac:dyDescent="0.2">
      <c r="A817" s="34"/>
      <c r="B817" s="39"/>
      <c r="C817" s="39"/>
      <c r="D817" s="19"/>
      <c r="E817" s="41"/>
      <c r="F817" s="34"/>
      <c r="G817" s="34"/>
      <c r="H817" s="39"/>
      <c r="I817" s="34"/>
      <c r="J817" s="34"/>
      <c r="K817" s="34"/>
      <c r="L817" s="34"/>
      <c r="M817" s="34"/>
      <c r="N817" s="34"/>
      <c r="O817" s="34"/>
      <c r="P817" s="34"/>
      <c r="Q817" s="34"/>
      <c r="R817" s="34"/>
      <c r="S817" s="34"/>
      <c r="T817" s="34"/>
      <c r="U817" s="34"/>
      <c r="V817" s="34"/>
      <c r="W817" s="34"/>
      <c r="X817" s="34"/>
      <c r="Y817" s="34"/>
      <c r="Z817" s="34"/>
      <c r="AA817" s="34"/>
      <c r="AB817" s="34"/>
    </row>
    <row r="818" spans="1:28" ht="15.75" customHeight="1" x14ac:dyDescent="0.2">
      <c r="A818" s="34"/>
      <c r="B818" s="39"/>
      <c r="C818" s="39"/>
      <c r="D818" s="19"/>
      <c r="E818" s="41"/>
      <c r="F818" s="34"/>
      <c r="G818" s="34"/>
      <c r="H818" s="39"/>
      <c r="I818" s="34"/>
      <c r="J818" s="34"/>
      <c r="K818" s="34"/>
      <c r="L818" s="34"/>
      <c r="M818" s="34"/>
      <c r="N818" s="34"/>
      <c r="O818" s="34"/>
      <c r="P818" s="34"/>
      <c r="Q818" s="34"/>
      <c r="R818" s="34"/>
      <c r="S818" s="34"/>
      <c r="T818" s="34"/>
      <c r="U818" s="34"/>
      <c r="V818" s="34"/>
      <c r="W818" s="34"/>
      <c r="X818" s="34"/>
      <c r="Y818" s="34"/>
      <c r="Z818" s="34"/>
      <c r="AA818" s="34"/>
      <c r="AB818" s="34"/>
    </row>
    <row r="819" spans="1:28" ht="15.75" customHeight="1" x14ac:dyDescent="0.2">
      <c r="A819" s="34"/>
      <c r="B819" s="39"/>
      <c r="C819" s="39"/>
      <c r="D819" s="19"/>
      <c r="E819" s="41"/>
      <c r="F819" s="34"/>
      <c r="G819" s="34"/>
      <c r="H819" s="39"/>
      <c r="I819" s="34"/>
      <c r="J819" s="34"/>
      <c r="K819" s="34"/>
      <c r="L819" s="34"/>
      <c r="M819" s="34"/>
      <c r="N819" s="34"/>
      <c r="O819" s="34"/>
      <c r="P819" s="34"/>
      <c r="Q819" s="34"/>
      <c r="R819" s="34"/>
      <c r="S819" s="34"/>
      <c r="T819" s="34"/>
      <c r="U819" s="34"/>
      <c r="V819" s="34"/>
      <c r="W819" s="34"/>
      <c r="X819" s="34"/>
      <c r="Y819" s="34"/>
      <c r="Z819" s="34"/>
      <c r="AA819" s="34"/>
      <c r="AB819" s="34"/>
    </row>
    <row r="820" spans="1:28" ht="15.75" customHeight="1" x14ac:dyDescent="0.2">
      <c r="A820" s="34"/>
      <c r="B820" s="39"/>
      <c r="C820" s="39"/>
      <c r="D820" s="19"/>
      <c r="E820" s="41"/>
      <c r="F820" s="34"/>
      <c r="G820" s="34"/>
      <c r="H820" s="39"/>
      <c r="I820" s="34"/>
      <c r="J820" s="34"/>
      <c r="K820" s="34"/>
      <c r="L820" s="34"/>
      <c r="M820" s="34"/>
      <c r="N820" s="34"/>
      <c r="O820" s="34"/>
      <c r="P820" s="34"/>
      <c r="Q820" s="34"/>
      <c r="R820" s="34"/>
      <c r="S820" s="34"/>
      <c r="T820" s="34"/>
      <c r="U820" s="34"/>
      <c r="V820" s="34"/>
      <c r="W820" s="34"/>
      <c r="X820" s="34"/>
      <c r="Y820" s="34"/>
      <c r="Z820" s="34"/>
      <c r="AA820" s="34"/>
      <c r="AB820" s="34"/>
    </row>
    <row r="821" spans="1:28" ht="15.75" customHeight="1" x14ac:dyDescent="0.2">
      <c r="A821" s="34"/>
      <c r="B821" s="39"/>
      <c r="C821" s="39"/>
      <c r="D821" s="19"/>
      <c r="E821" s="41"/>
      <c r="F821" s="34"/>
      <c r="G821" s="34"/>
      <c r="H821" s="39"/>
      <c r="I821" s="34"/>
      <c r="J821" s="34"/>
      <c r="K821" s="34"/>
      <c r="L821" s="34"/>
      <c r="M821" s="34"/>
      <c r="N821" s="34"/>
      <c r="O821" s="34"/>
      <c r="P821" s="34"/>
      <c r="Q821" s="34"/>
      <c r="R821" s="34"/>
      <c r="S821" s="34"/>
      <c r="T821" s="34"/>
      <c r="U821" s="34"/>
      <c r="V821" s="34"/>
      <c r="W821" s="34"/>
      <c r="X821" s="34"/>
      <c r="Y821" s="34"/>
      <c r="Z821" s="34"/>
      <c r="AA821" s="34"/>
      <c r="AB821" s="34"/>
    </row>
    <row r="822" spans="1:28" ht="15.75" customHeight="1" x14ac:dyDescent="0.2">
      <c r="A822" s="34"/>
      <c r="B822" s="39"/>
      <c r="C822" s="39"/>
      <c r="D822" s="19"/>
      <c r="E822" s="41"/>
      <c r="F822" s="34"/>
      <c r="G822" s="34"/>
      <c r="H822" s="39"/>
      <c r="I822" s="34"/>
      <c r="J822" s="34"/>
      <c r="K822" s="34"/>
      <c r="L822" s="34"/>
      <c r="M822" s="34"/>
      <c r="N822" s="34"/>
      <c r="O822" s="34"/>
      <c r="P822" s="34"/>
      <c r="Q822" s="34"/>
      <c r="R822" s="34"/>
      <c r="S822" s="34"/>
      <c r="T822" s="34"/>
      <c r="U822" s="34"/>
      <c r="V822" s="34"/>
      <c r="W822" s="34"/>
      <c r="X822" s="34"/>
      <c r="Y822" s="34"/>
      <c r="Z822" s="34"/>
      <c r="AA822" s="34"/>
      <c r="AB822" s="34"/>
    </row>
    <row r="823" spans="1:28" ht="15.75" customHeight="1" x14ac:dyDescent="0.2">
      <c r="A823" s="34"/>
      <c r="B823" s="39"/>
      <c r="C823" s="39"/>
      <c r="D823" s="19"/>
      <c r="E823" s="41"/>
      <c r="F823" s="34"/>
      <c r="G823" s="34"/>
      <c r="H823" s="39"/>
      <c r="I823" s="34"/>
      <c r="J823" s="34"/>
      <c r="K823" s="34"/>
      <c r="L823" s="34"/>
      <c r="M823" s="34"/>
      <c r="N823" s="34"/>
      <c r="O823" s="34"/>
      <c r="P823" s="34"/>
      <c r="Q823" s="34"/>
      <c r="R823" s="34"/>
      <c r="S823" s="34"/>
      <c r="T823" s="34"/>
      <c r="U823" s="34"/>
      <c r="V823" s="34"/>
      <c r="W823" s="34"/>
      <c r="X823" s="34"/>
      <c r="Y823" s="34"/>
      <c r="Z823" s="34"/>
      <c r="AA823" s="34"/>
      <c r="AB823" s="34"/>
    </row>
    <row r="824" spans="1:28" ht="15.75" customHeight="1" x14ac:dyDescent="0.2">
      <c r="A824" s="34"/>
      <c r="B824" s="39"/>
      <c r="C824" s="39"/>
      <c r="D824" s="19"/>
      <c r="E824" s="41"/>
      <c r="F824" s="34"/>
      <c r="G824" s="34"/>
      <c r="H824" s="39"/>
      <c r="I824" s="34"/>
      <c r="J824" s="34"/>
      <c r="K824" s="34"/>
      <c r="L824" s="34"/>
      <c r="M824" s="34"/>
      <c r="N824" s="34"/>
      <c r="O824" s="34"/>
      <c r="P824" s="34"/>
      <c r="Q824" s="34"/>
      <c r="R824" s="34"/>
      <c r="S824" s="34"/>
      <c r="T824" s="34"/>
      <c r="U824" s="34"/>
      <c r="V824" s="34"/>
      <c r="W824" s="34"/>
      <c r="X824" s="34"/>
      <c r="Y824" s="34"/>
      <c r="Z824" s="34"/>
      <c r="AA824" s="34"/>
      <c r="AB824" s="34"/>
    </row>
    <row r="825" spans="1:28" ht="15.75" customHeight="1" x14ac:dyDescent="0.2">
      <c r="A825" s="34"/>
      <c r="B825" s="39"/>
      <c r="C825" s="39"/>
      <c r="D825" s="19"/>
      <c r="E825" s="41"/>
      <c r="F825" s="34"/>
      <c r="G825" s="34"/>
      <c r="H825" s="39"/>
      <c r="I825" s="34"/>
      <c r="J825" s="34"/>
      <c r="K825" s="34"/>
      <c r="L825" s="34"/>
      <c r="M825" s="34"/>
      <c r="N825" s="34"/>
      <c r="O825" s="34"/>
      <c r="P825" s="34"/>
      <c r="Q825" s="34"/>
      <c r="R825" s="34"/>
      <c r="S825" s="34"/>
      <c r="T825" s="34"/>
      <c r="U825" s="34"/>
      <c r="V825" s="34"/>
      <c r="W825" s="34"/>
      <c r="X825" s="34"/>
      <c r="Y825" s="34"/>
      <c r="Z825" s="34"/>
      <c r="AA825" s="34"/>
      <c r="AB825" s="34"/>
    </row>
    <row r="826" spans="1:28" ht="15.75" customHeight="1" x14ac:dyDescent="0.2">
      <c r="A826" s="34"/>
      <c r="B826" s="39"/>
      <c r="C826" s="39"/>
      <c r="D826" s="19"/>
      <c r="E826" s="41"/>
      <c r="F826" s="34"/>
      <c r="G826" s="34"/>
      <c r="H826" s="39"/>
      <c r="I826" s="34"/>
      <c r="J826" s="34"/>
      <c r="K826" s="34"/>
      <c r="L826" s="34"/>
      <c r="M826" s="34"/>
      <c r="N826" s="34"/>
      <c r="O826" s="34"/>
      <c r="P826" s="34"/>
      <c r="Q826" s="34"/>
      <c r="R826" s="34"/>
      <c r="S826" s="34"/>
      <c r="T826" s="34"/>
      <c r="U826" s="34"/>
      <c r="V826" s="34"/>
      <c r="W826" s="34"/>
      <c r="X826" s="34"/>
      <c r="Y826" s="34"/>
      <c r="Z826" s="34"/>
      <c r="AA826" s="34"/>
      <c r="AB826" s="34"/>
    </row>
    <row r="827" spans="1:28" ht="15.75" customHeight="1" x14ac:dyDescent="0.2">
      <c r="A827" s="34"/>
      <c r="B827" s="39"/>
      <c r="C827" s="39"/>
      <c r="D827" s="19"/>
      <c r="E827" s="41"/>
      <c r="F827" s="34"/>
      <c r="G827" s="34"/>
      <c r="H827" s="39"/>
      <c r="I827" s="34"/>
      <c r="J827" s="34"/>
      <c r="K827" s="34"/>
      <c r="L827" s="34"/>
      <c r="M827" s="34"/>
      <c r="N827" s="34"/>
      <c r="O827" s="34"/>
      <c r="P827" s="34"/>
      <c r="Q827" s="34"/>
      <c r="R827" s="34"/>
      <c r="S827" s="34"/>
      <c r="T827" s="34"/>
      <c r="U827" s="34"/>
      <c r="V827" s="34"/>
      <c r="W827" s="34"/>
      <c r="X827" s="34"/>
      <c r="Y827" s="34"/>
      <c r="Z827" s="34"/>
      <c r="AA827" s="34"/>
      <c r="AB827" s="34"/>
    </row>
    <row r="828" spans="1:28" ht="15.75" customHeight="1" x14ac:dyDescent="0.2">
      <c r="A828" s="34"/>
      <c r="B828" s="39"/>
      <c r="C828" s="39"/>
      <c r="D828" s="19"/>
      <c r="E828" s="41"/>
      <c r="F828" s="34"/>
      <c r="G828" s="34"/>
      <c r="H828" s="39"/>
      <c r="I828" s="34"/>
      <c r="J828" s="34"/>
      <c r="K828" s="34"/>
      <c r="L828" s="34"/>
      <c r="M828" s="34"/>
      <c r="N828" s="34"/>
      <c r="O828" s="34"/>
      <c r="P828" s="34"/>
      <c r="Q828" s="34"/>
      <c r="R828" s="34"/>
      <c r="S828" s="34"/>
      <c r="T828" s="34"/>
      <c r="U828" s="34"/>
      <c r="V828" s="34"/>
      <c r="W828" s="34"/>
      <c r="X828" s="34"/>
      <c r="Y828" s="34"/>
      <c r="Z828" s="34"/>
      <c r="AA828" s="34"/>
      <c r="AB828" s="34"/>
    </row>
    <row r="829" spans="1:28" ht="15.75" customHeight="1" x14ac:dyDescent="0.2">
      <c r="A829" s="34"/>
      <c r="B829" s="39"/>
      <c r="C829" s="39"/>
      <c r="D829" s="19"/>
      <c r="E829" s="41"/>
      <c r="F829" s="34"/>
      <c r="G829" s="34"/>
      <c r="H829" s="39"/>
      <c r="I829" s="34"/>
      <c r="J829" s="34"/>
      <c r="K829" s="34"/>
      <c r="L829" s="34"/>
      <c r="M829" s="34"/>
      <c r="N829" s="34"/>
      <c r="O829" s="34"/>
      <c r="P829" s="34"/>
      <c r="Q829" s="34"/>
      <c r="R829" s="34"/>
      <c r="S829" s="34"/>
      <c r="T829" s="34"/>
      <c r="U829" s="34"/>
      <c r="V829" s="34"/>
      <c r="W829" s="34"/>
      <c r="X829" s="34"/>
      <c r="Y829" s="34"/>
      <c r="Z829" s="34"/>
      <c r="AA829" s="34"/>
      <c r="AB829" s="34"/>
    </row>
    <row r="830" spans="1:28" ht="15.75" customHeight="1" x14ac:dyDescent="0.2">
      <c r="A830" s="34"/>
      <c r="B830" s="39"/>
      <c r="C830" s="39"/>
      <c r="D830" s="19"/>
      <c r="E830" s="41"/>
      <c r="F830" s="34"/>
      <c r="G830" s="34"/>
      <c r="H830" s="39"/>
      <c r="I830" s="34"/>
      <c r="J830" s="34"/>
      <c r="K830" s="34"/>
      <c r="L830" s="34"/>
      <c r="M830" s="34"/>
      <c r="N830" s="34"/>
      <c r="O830" s="34"/>
      <c r="P830" s="34"/>
      <c r="Q830" s="34"/>
      <c r="R830" s="34"/>
      <c r="S830" s="34"/>
      <c r="T830" s="34"/>
      <c r="U830" s="34"/>
      <c r="V830" s="34"/>
      <c r="W830" s="34"/>
      <c r="X830" s="34"/>
      <c r="Y830" s="34"/>
      <c r="Z830" s="34"/>
      <c r="AA830" s="34"/>
      <c r="AB830" s="34"/>
    </row>
    <row r="831" spans="1:28" ht="15.75" customHeight="1" x14ac:dyDescent="0.2">
      <c r="A831" s="34"/>
      <c r="B831" s="39"/>
      <c r="C831" s="39"/>
      <c r="D831" s="19"/>
      <c r="E831" s="41"/>
      <c r="F831" s="34"/>
      <c r="G831" s="34"/>
      <c r="H831" s="39"/>
      <c r="I831" s="34"/>
      <c r="J831" s="34"/>
      <c r="K831" s="34"/>
      <c r="L831" s="34"/>
      <c r="M831" s="34"/>
      <c r="N831" s="34"/>
      <c r="O831" s="34"/>
      <c r="P831" s="34"/>
      <c r="Q831" s="34"/>
      <c r="R831" s="34"/>
      <c r="S831" s="34"/>
      <c r="T831" s="34"/>
      <c r="U831" s="34"/>
      <c r="V831" s="34"/>
      <c r="W831" s="34"/>
      <c r="X831" s="34"/>
      <c r="Y831" s="34"/>
      <c r="Z831" s="34"/>
      <c r="AA831" s="34"/>
      <c r="AB831" s="34"/>
    </row>
    <row r="832" spans="1:28" ht="15.75" customHeight="1" x14ac:dyDescent="0.2">
      <c r="A832" s="34"/>
      <c r="B832" s="39"/>
      <c r="C832" s="39"/>
      <c r="D832" s="19"/>
      <c r="E832" s="41"/>
      <c r="F832" s="34"/>
      <c r="G832" s="34"/>
      <c r="H832" s="39"/>
      <c r="I832" s="34"/>
      <c r="J832" s="34"/>
      <c r="K832" s="34"/>
      <c r="L832" s="34"/>
      <c r="M832" s="34"/>
      <c r="N832" s="34"/>
      <c r="O832" s="34"/>
      <c r="P832" s="34"/>
      <c r="Q832" s="34"/>
      <c r="R832" s="34"/>
      <c r="S832" s="34"/>
      <c r="T832" s="34"/>
      <c r="U832" s="34"/>
      <c r="V832" s="34"/>
      <c r="W832" s="34"/>
      <c r="X832" s="34"/>
      <c r="Y832" s="34"/>
      <c r="Z832" s="34"/>
      <c r="AA832" s="34"/>
      <c r="AB832" s="34"/>
    </row>
    <row r="833" spans="1:28" ht="15.75" customHeight="1" x14ac:dyDescent="0.2">
      <c r="A833" s="34"/>
      <c r="B833" s="39"/>
      <c r="C833" s="39"/>
      <c r="D833" s="19"/>
      <c r="E833" s="41"/>
      <c r="F833" s="34"/>
      <c r="G833" s="34"/>
      <c r="H833" s="39"/>
      <c r="I833" s="34"/>
      <c r="J833" s="34"/>
      <c r="K833" s="34"/>
      <c r="L833" s="34"/>
      <c r="M833" s="34"/>
      <c r="N833" s="34"/>
      <c r="O833" s="34"/>
      <c r="P833" s="34"/>
      <c r="Q833" s="34"/>
      <c r="R833" s="34"/>
      <c r="S833" s="34"/>
      <c r="T833" s="34"/>
      <c r="U833" s="34"/>
      <c r="V833" s="34"/>
      <c r="W833" s="34"/>
      <c r="X833" s="34"/>
      <c r="Y833" s="34"/>
      <c r="Z833" s="34"/>
      <c r="AA833" s="34"/>
      <c r="AB833" s="34"/>
    </row>
    <row r="834" spans="1:28" ht="15.75" customHeight="1" x14ac:dyDescent="0.2">
      <c r="A834" s="34"/>
      <c r="B834" s="39"/>
      <c r="C834" s="39"/>
      <c r="D834" s="19"/>
      <c r="E834" s="41"/>
      <c r="F834" s="34"/>
      <c r="G834" s="34"/>
      <c r="H834" s="39"/>
      <c r="I834" s="34"/>
      <c r="J834" s="34"/>
      <c r="K834" s="34"/>
      <c r="L834" s="34"/>
      <c r="M834" s="34"/>
      <c r="N834" s="34"/>
      <c r="O834" s="34"/>
      <c r="P834" s="34"/>
      <c r="Q834" s="34"/>
      <c r="R834" s="34"/>
      <c r="S834" s="34"/>
      <c r="T834" s="34"/>
      <c r="U834" s="34"/>
      <c r="V834" s="34"/>
      <c r="W834" s="34"/>
      <c r="X834" s="34"/>
      <c r="Y834" s="34"/>
      <c r="Z834" s="34"/>
      <c r="AA834" s="34"/>
      <c r="AB834" s="34"/>
    </row>
    <row r="835" spans="1:28" ht="15.75" customHeight="1" x14ac:dyDescent="0.2">
      <c r="A835" s="34"/>
      <c r="B835" s="39"/>
      <c r="C835" s="39"/>
      <c r="D835" s="19"/>
      <c r="E835" s="41"/>
      <c r="F835" s="34"/>
      <c r="G835" s="34"/>
      <c r="H835" s="39"/>
      <c r="I835" s="34"/>
      <c r="J835" s="34"/>
      <c r="K835" s="34"/>
      <c r="L835" s="34"/>
      <c r="M835" s="34"/>
      <c r="N835" s="34"/>
      <c r="O835" s="34"/>
      <c r="P835" s="34"/>
      <c r="Q835" s="34"/>
      <c r="R835" s="34"/>
      <c r="S835" s="34"/>
      <c r="T835" s="34"/>
      <c r="U835" s="34"/>
      <c r="V835" s="34"/>
      <c r="W835" s="34"/>
      <c r="X835" s="34"/>
      <c r="Y835" s="34"/>
      <c r="Z835" s="34"/>
      <c r="AA835" s="34"/>
      <c r="AB835" s="34"/>
    </row>
    <row r="836" spans="1:28" ht="15.75" customHeight="1" x14ac:dyDescent="0.2">
      <c r="A836" s="34"/>
      <c r="B836" s="39"/>
      <c r="C836" s="39"/>
      <c r="D836" s="19"/>
      <c r="E836" s="41"/>
      <c r="F836" s="34"/>
      <c r="G836" s="34"/>
      <c r="H836" s="39"/>
      <c r="I836" s="34"/>
      <c r="J836" s="34"/>
      <c r="K836" s="34"/>
      <c r="L836" s="34"/>
      <c r="M836" s="34"/>
      <c r="N836" s="34"/>
      <c r="O836" s="34"/>
      <c r="P836" s="34"/>
      <c r="Q836" s="34"/>
      <c r="R836" s="34"/>
      <c r="S836" s="34"/>
      <c r="T836" s="34"/>
      <c r="U836" s="34"/>
      <c r="V836" s="34"/>
      <c r="W836" s="34"/>
      <c r="X836" s="34"/>
      <c r="Y836" s="34"/>
      <c r="Z836" s="34"/>
      <c r="AA836" s="34"/>
      <c r="AB836" s="34"/>
    </row>
    <row r="837" spans="1:28" ht="15.75" customHeight="1" x14ac:dyDescent="0.2">
      <c r="A837" s="34"/>
      <c r="B837" s="39"/>
      <c r="C837" s="39"/>
      <c r="D837" s="19"/>
      <c r="E837" s="41"/>
      <c r="F837" s="34"/>
      <c r="G837" s="34"/>
      <c r="H837" s="39"/>
      <c r="I837" s="34"/>
      <c r="J837" s="34"/>
      <c r="K837" s="34"/>
      <c r="L837" s="34"/>
      <c r="M837" s="34"/>
      <c r="N837" s="34"/>
      <c r="O837" s="34"/>
      <c r="P837" s="34"/>
      <c r="Q837" s="34"/>
      <c r="R837" s="34"/>
      <c r="S837" s="34"/>
      <c r="T837" s="34"/>
      <c r="U837" s="34"/>
      <c r="V837" s="34"/>
      <c r="W837" s="34"/>
      <c r="X837" s="34"/>
      <c r="Y837" s="34"/>
      <c r="Z837" s="34"/>
      <c r="AA837" s="34"/>
      <c r="AB837" s="34"/>
    </row>
    <row r="838" spans="1:28" ht="15.75" customHeight="1" x14ac:dyDescent="0.2">
      <c r="A838" s="34"/>
      <c r="B838" s="39"/>
      <c r="C838" s="39"/>
      <c r="D838" s="19"/>
      <c r="E838" s="41"/>
      <c r="F838" s="34"/>
      <c r="G838" s="34"/>
      <c r="H838" s="39"/>
      <c r="I838" s="34"/>
      <c r="J838" s="34"/>
      <c r="K838" s="34"/>
      <c r="L838" s="34"/>
      <c r="M838" s="34"/>
      <c r="N838" s="34"/>
      <c r="O838" s="34"/>
      <c r="P838" s="34"/>
      <c r="Q838" s="34"/>
      <c r="R838" s="34"/>
      <c r="S838" s="34"/>
      <c r="T838" s="34"/>
      <c r="U838" s="34"/>
      <c r="V838" s="34"/>
      <c r="W838" s="34"/>
      <c r="X838" s="34"/>
      <c r="Y838" s="34"/>
      <c r="Z838" s="34"/>
      <c r="AA838" s="34"/>
      <c r="AB838" s="34"/>
    </row>
    <row r="839" spans="1:28" ht="15.75" customHeight="1" x14ac:dyDescent="0.2">
      <c r="A839" s="34"/>
      <c r="B839" s="39"/>
      <c r="C839" s="39"/>
      <c r="D839" s="19"/>
      <c r="E839" s="41"/>
      <c r="F839" s="34"/>
      <c r="G839" s="34"/>
      <c r="H839" s="39"/>
      <c r="I839" s="34"/>
      <c r="J839" s="34"/>
      <c r="K839" s="34"/>
      <c r="L839" s="34"/>
      <c r="M839" s="34"/>
      <c r="N839" s="34"/>
      <c r="O839" s="34"/>
      <c r="P839" s="34"/>
      <c r="Q839" s="34"/>
      <c r="R839" s="34"/>
      <c r="S839" s="34"/>
      <c r="T839" s="34"/>
      <c r="U839" s="34"/>
      <c r="V839" s="34"/>
      <c r="W839" s="34"/>
      <c r="X839" s="34"/>
      <c r="Y839" s="34"/>
      <c r="Z839" s="34"/>
      <c r="AA839" s="34"/>
      <c r="AB839" s="34"/>
    </row>
    <row r="840" spans="1:28" ht="15.75" customHeight="1" x14ac:dyDescent="0.2">
      <c r="A840" s="34"/>
      <c r="B840" s="39"/>
      <c r="C840" s="39"/>
      <c r="D840" s="19"/>
      <c r="E840" s="41"/>
      <c r="F840" s="34"/>
      <c r="G840" s="34"/>
      <c r="H840" s="39"/>
      <c r="I840" s="34"/>
      <c r="J840" s="34"/>
      <c r="K840" s="34"/>
      <c r="L840" s="34"/>
      <c r="M840" s="34"/>
      <c r="N840" s="34"/>
      <c r="O840" s="34"/>
      <c r="P840" s="34"/>
      <c r="Q840" s="34"/>
      <c r="R840" s="34"/>
      <c r="S840" s="34"/>
      <c r="T840" s="34"/>
      <c r="U840" s="34"/>
      <c r="V840" s="34"/>
      <c r="W840" s="34"/>
      <c r="X840" s="34"/>
      <c r="Y840" s="34"/>
      <c r="Z840" s="34"/>
      <c r="AA840" s="34"/>
      <c r="AB840" s="34"/>
    </row>
    <row r="841" spans="1:28" ht="15.75" customHeight="1" x14ac:dyDescent="0.2">
      <c r="A841" s="34"/>
      <c r="B841" s="39"/>
      <c r="C841" s="39"/>
      <c r="D841" s="19"/>
      <c r="E841" s="41"/>
      <c r="F841" s="34"/>
      <c r="G841" s="34"/>
      <c r="H841" s="39"/>
      <c r="I841" s="34"/>
      <c r="J841" s="34"/>
      <c r="K841" s="34"/>
      <c r="L841" s="34"/>
      <c r="M841" s="34"/>
      <c r="N841" s="34"/>
      <c r="O841" s="34"/>
      <c r="P841" s="34"/>
      <c r="Q841" s="34"/>
      <c r="R841" s="34"/>
      <c r="S841" s="34"/>
      <c r="T841" s="34"/>
      <c r="U841" s="34"/>
      <c r="V841" s="34"/>
      <c r="W841" s="34"/>
      <c r="X841" s="34"/>
      <c r="Y841" s="34"/>
      <c r="Z841" s="34"/>
      <c r="AA841" s="34"/>
      <c r="AB841" s="34"/>
    </row>
    <row r="842" spans="1:28" ht="15.75" customHeight="1" x14ac:dyDescent="0.2">
      <c r="A842" s="34"/>
      <c r="B842" s="39"/>
      <c r="C842" s="39"/>
      <c r="D842" s="19"/>
      <c r="E842" s="41"/>
      <c r="F842" s="34"/>
      <c r="G842" s="34"/>
      <c r="H842" s="39"/>
      <c r="I842" s="34"/>
      <c r="J842" s="34"/>
      <c r="K842" s="34"/>
      <c r="L842" s="34"/>
      <c r="M842" s="34"/>
      <c r="N842" s="34"/>
      <c r="O842" s="34"/>
      <c r="P842" s="34"/>
      <c r="Q842" s="34"/>
      <c r="R842" s="34"/>
      <c r="S842" s="34"/>
      <c r="T842" s="34"/>
      <c r="U842" s="34"/>
      <c r="V842" s="34"/>
      <c r="W842" s="34"/>
      <c r="X842" s="34"/>
      <c r="Y842" s="34"/>
      <c r="Z842" s="34"/>
      <c r="AA842" s="34"/>
      <c r="AB842" s="34"/>
    </row>
    <row r="843" spans="1:28" ht="15.75" customHeight="1" x14ac:dyDescent="0.2">
      <c r="A843" s="34"/>
      <c r="B843" s="39"/>
      <c r="C843" s="39"/>
      <c r="D843" s="19"/>
      <c r="E843" s="41"/>
      <c r="F843" s="34"/>
      <c r="G843" s="34"/>
      <c r="H843" s="39"/>
      <c r="I843" s="34"/>
      <c r="J843" s="34"/>
      <c r="K843" s="34"/>
      <c r="L843" s="34"/>
      <c r="M843" s="34"/>
      <c r="N843" s="34"/>
      <c r="O843" s="34"/>
      <c r="P843" s="34"/>
      <c r="Q843" s="34"/>
      <c r="R843" s="34"/>
      <c r="S843" s="34"/>
      <c r="T843" s="34"/>
      <c r="U843" s="34"/>
      <c r="V843" s="34"/>
      <c r="W843" s="34"/>
      <c r="X843" s="34"/>
      <c r="Y843" s="34"/>
      <c r="Z843" s="34"/>
      <c r="AA843" s="34"/>
      <c r="AB843" s="34"/>
    </row>
    <row r="844" spans="1:28" ht="15.75" customHeight="1" x14ac:dyDescent="0.2">
      <c r="A844" s="34"/>
      <c r="B844" s="39"/>
      <c r="C844" s="39"/>
      <c r="D844" s="19"/>
      <c r="E844" s="41"/>
      <c r="F844" s="34"/>
      <c r="G844" s="34"/>
      <c r="H844" s="39"/>
      <c r="I844" s="34"/>
      <c r="J844" s="34"/>
      <c r="K844" s="34"/>
      <c r="L844" s="34"/>
      <c r="M844" s="34"/>
      <c r="N844" s="34"/>
      <c r="O844" s="34"/>
      <c r="P844" s="34"/>
      <c r="Q844" s="34"/>
      <c r="R844" s="34"/>
      <c r="S844" s="34"/>
      <c r="T844" s="34"/>
      <c r="U844" s="34"/>
      <c r="V844" s="34"/>
      <c r="W844" s="34"/>
      <c r="X844" s="34"/>
      <c r="Y844" s="34"/>
      <c r="Z844" s="34"/>
      <c r="AA844" s="34"/>
      <c r="AB844" s="34"/>
    </row>
    <row r="845" spans="1:28" ht="15.75" customHeight="1" x14ac:dyDescent="0.2">
      <c r="A845" s="34"/>
      <c r="B845" s="39"/>
      <c r="C845" s="39"/>
      <c r="D845" s="19"/>
      <c r="E845" s="41"/>
      <c r="F845" s="34"/>
      <c r="G845" s="34"/>
      <c r="H845" s="39"/>
      <c r="I845" s="34"/>
      <c r="J845" s="34"/>
      <c r="K845" s="34"/>
      <c r="L845" s="34"/>
      <c r="M845" s="34"/>
      <c r="N845" s="34"/>
      <c r="O845" s="34"/>
      <c r="P845" s="34"/>
      <c r="Q845" s="34"/>
      <c r="R845" s="34"/>
      <c r="S845" s="34"/>
      <c r="T845" s="34"/>
      <c r="U845" s="34"/>
      <c r="V845" s="34"/>
      <c r="W845" s="34"/>
      <c r="X845" s="34"/>
      <c r="Y845" s="34"/>
      <c r="Z845" s="34"/>
      <c r="AA845" s="34"/>
      <c r="AB845" s="34"/>
    </row>
    <row r="846" spans="1:28" ht="15.75" customHeight="1" x14ac:dyDescent="0.2">
      <c r="A846" s="34"/>
      <c r="B846" s="39"/>
      <c r="C846" s="39"/>
      <c r="D846" s="19"/>
      <c r="E846" s="41"/>
      <c r="F846" s="34"/>
      <c r="G846" s="34"/>
      <c r="H846" s="39"/>
      <c r="I846" s="34"/>
      <c r="J846" s="34"/>
      <c r="K846" s="34"/>
      <c r="L846" s="34"/>
      <c r="M846" s="34"/>
      <c r="N846" s="34"/>
      <c r="O846" s="34"/>
      <c r="P846" s="34"/>
      <c r="Q846" s="34"/>
      <c r="R846" s="34"/>
      <c r="S846" s="34"/>
      <c r="T846" s="34"/>
      <c r="U846" s="34"/>
      <c r="V846" s="34"/>
      <c r="W846" s="34"/>
      <c r="X846" s="34"/>
      <c r="Y846" s="34"/>
      <c r="Z846" s="34"/>
      <c r="AA846" s="34"/>
      <c r="AB846" s="34"/>
    </row>
    <row r="847" spans="1:28" ht="15.75" customHeight="1" x14ac:dyDescent="0.2">
      <c r="A847" s="34"/>
      <c r="B847" s="39"/>
      <c r="C847" s="39"/>
      <c r="D847" s="19"/>
      <c r="E847" s="41"/>
      <c r="F847" s="34"/>
      <c r="G847" s="34"/>
      <c r="H847" s="39"/>
      <c r="I847" s="34"/>
      <c r="J847" s="34"/>
      <c r="K847" s="34"/>
      <c r="L847" s="34"/>
      <c r="M847" s="34"/>
      <c r="N847" s="34"/>
      <c r="O847" s="34"/>
      <c r="P847" s="34"/>
      <c r="Q847" s="34"/>
      <c r="R847" s="34"/>
      <c r="S847" s="34"/>
      <c r="T847" s="34"/>
      <c r="U847" s="34"/>
      <c r="V847" s="34"/>
      <c r="W847" s="34"/>
      <c r="X847" s="34"/>
      <c r="Y847" s="34"/>
      <c r="Z847" s="34"/>
      <c r="AA847" s="34"/>
      <c r="AB847" s="34"/>
    </row>
    <row r="848" spans="1:28" ht="15.75" customHeight="1" x14ac:dyDescent="0.2">
      <c r="A848" s="34"/>
      <c r="B848" s="39"/>
      <c r="C848" s="39"/>
      <c r="D848" s="19"/>
      <c r="E848" s="41"/>
      <c r="F848" s="34"/>
      <c r="G848" s="34"/>
      <c r="H848" s="39"/>
      <c r="I848" s="34"/>
      <c r="J848" s="34"/>
      <c r="K848" s="34"/>
      <c r="L848" s="34"/>
      <c r="M848" s="34"/>
      <c r="N848" s="34"/>
      <c r="O848" s="34"/>
      <c r="P848" s="34"/>
      <c r="Q848" s="34"/>
      <c r="R848" s="34"/>
      <c r="S848" s="34"/>
      <c r="T848" s="34"/>
      <c r="U848" s="34"/>
      <c r="V848" s="34"/>
      <c r="W848" s="34"/>
      <c r="X848" s="34"/>
      <c r="Y848" s="34"/>
      <c r="Z848" s="34"/>
      <c r="AA848" s="34"/>
      <c r="AB848" s="34"/>
    </row>
    <row r="849" spans="1:28" ht="15.75" customHeight="1" x14ac:dyDescent="0.2">
      <c r="A849" s="34"/>
      <c r="B849" s="39"/>
      <c r="C849" s="39"/>
      <c r="D849" s="19"/>
      <c r="E849" s="41"/>
      <c r="F849" s="34"/>
      <c r="G849" s="34"/>
      <c r="H849" s="39"/>
      <c r="I849" s="34"/>
      <c r="J849" s="34"/>
      <c r="K849" s="34"/>
      <c r="L849" s="34"/>
      <c r="M849" s="34"/>
      <c r="N849" s="34"/>
      <c r="O849" s="34"/>
      <c r="P849" s="34"/>
      <c r="Q849" s="34"/>
      <c r="R849" s="34"/>
      <c r="S849" s="34"/>
      <c r="T849" s="34"/>
      <c r="U849" s="34"/>
      <c r="V849" s="34"/>
      <c r="W849" s="34"/>
      <c r="X849" s="34"/>
      <c r="Y849" s="34"/>
      <c r="Z849" s="34"/>
      <c r="AA849" s="34"/>
      <c r="AB849" s="34"/>
    </row>
    <row r="850" spans="1:28" ht="15.75" customHeight="1" x14ac:dyDescent="0.2">
      <c r="A850" s="34"/>
      <c r="B850" s="39"/>
      <c r="C850" s="39"/>
      <c r="D850" s="19"/>
      <c r="E850" s="41"/>
      <c r="F850" s="34"/>
      <c r="G850" s="34"/>
      <c r="H850" s="39"/>
      <c r="I850" s="34"/>
      <c r="J850" s="34"/>
      <c r="K850" s="34"/>
      <c r="L850" s="34"/>
      <c r="M850" s="34"/>
      <c r="N850" s="34"/>
      <c r="O850" s="34"/>
      <c r="P850" s="34"/>
      <c r="Q850" s="34"/>
      <c r="R850" s="34"/>
      <c r="S850" s="34"/>
      <c r="T850" s="34"/>
      <c r="U850" s="34"/>
      <c r="V850" s="34"/>
      <c r="W850" s="34"/>
      <c r="X850" s="34"/>
      <c r="Y850" s="34"/>
      <c r="Z850" s="34"/>
      <c r="AA850" s="34"/>
      <c r="AB850" s="34"/>
    </row>
    <row r="851" spans="1:28" ht="15.75" customHeight="1" x14ac:dyDescent="0.2">
      <c r="A851" s="34"/>
      <c r="B851" s="39"/>
      <c r="C851" s="39"/>
      <c r="D851" s="19"/>
      <c r="E851" s="41"/>
      <c r="F851" s="34"/>
      <c r="G851" s="34"/>
      <c r="H851" s="39"/>
      <c r="I851" s="34"/>
      <c r="J851" s="34"/>
      <c r="K851" s="34"/>
      <c r="L851" s="34"/>
      <c r="M851" s="34"/>
      <c r="N851" s="34"/>
      <c r="O851" s="34"/>
      <c r="P851" s="34"/>
      <c r="Q851" s="34"/>
      <c r="R851" s="34"/>
      <c r="S851" s="34"/>
      <c r="T851" s="34"/>
      <c r="U851" s="34"/>
      <c r="V851" s="34"/>
      <c r="W851" s="34"/>
      <c r="X851" s="34"/>
      <c r="Y851" s="34"/>
      <c r="Z851" s="34"/>
      <c r="AA851" s="34"/>
      <c r="AB851" s="34"/>
    </row>
    <row r="852" spans="1:28" ht="15.75" customHeight="1" x14ac:dyDescent="0.2">
      <c r="A852" s="34"/>
      <c r="B852" s="39"/>
      <c r="C852" s="39"/>
      <c r="D852" s="19"/>
      <c r="E852" s="41"/>
      <c r="F852" s="34"/>
      <c r="G852" s="34"/>
      <c r="H852" s="39"/>
      <c r="I852" s="34"/>
      <c r="J852" s="34"/>
      <c r="K852" s="34"/>
      <c r="L852" s="34"/>
      <c r="M852" s="34"/>
      <c r="N852" s="34"/>
      <c r="O852" s="34"/>
      <c r="P852" s="34"/>
      <c r="Q852" s="34"/>
      <c r="R852" s="34"/>
      <c r="S852" s="34"/>
      <c r="T852" s="34"/>
      <c r="U852" s="34"/>
      <c r="V852" s="34"/>
      <c r="W852" s="34"/>
      <c r="X852" s="34"/>
      <c r="Y852" s="34"/>
      <c r="Z852" s="34"/>
      <c r="AA852" s="34"/>
      <c r="AB852" s="34"/>
    </row>
    <row r="853" spans="1:28" ht="15.75" customHeight="1" x14ac:dyDescent="0.2">
      <c r="A853" s="34"/>
      <c r="B853" s="39"/>
      <c r="C853" s="39"/>
      <c r="D853" s="19"/>
      <c r="E853" s="41"/>
      <c r="F853" s="34"/>
      <c r="G853" s="34"/>
      <c r="H853" s="39"/>
      <c r="I853" s="34"/>
      <c r="J853" s="34"/>
      <c r="K853" s="34"/>
      <c r="L853" s="34"/>
      <c r="M853" s="34"/>
      <c r="N853" s="34"/>
      <c r="O853" s="34"/>
      <c r="P853" s="34"/>
      <c r="Q853" s="34"/>
      <c r="R853" s="34"/>
      <c r="S853" s="34"/>
      <c r="T853" s="34"/>
      <c r="U853" s="34"/>
      <c r="V853" s="34"/>
      <c r="W853" s="34"/>
      <c r="X853" s="34"/>
      <c r="Y853" s="34"/>
      <c r="Z853" s="34"/>
      <c r="AA853" s="34"/>
      <c r="AB853" s="34"/>
    </row>
    <row r="854" spans="1:28" ht="15.75" customHeight="1" x14ac:dyDescent="0.2">
      <c r="A854" s="34"/>
      <c r="B854" s="39"/>
      <c r="C854" s="39"/>
      <c r="D854" s="19"/>
      <c r="E854" s="41"/>
      <c r="F854" s="34"/>
      <c r="G854" s="34"/>
      <c r="H854" s="39"/>
      <c r="I854" s="34"/>
      <c r="J854" s="34"/>
      <c r="K854" s="34"/>
      <c r="L854" s="34"/>
      <c r="M854" s="34"/>
      <c r="N854" s="34"/>
      <c r="O854" s="34"/>
      <c r="P854" s="34"/>
      <c r="Q854" s="34"/>
      <c r="R854" s="34"/>
      <c r="S854" s="34"/>
      <c r="T854" s="34"/>
      <c r="U854" s="34"/>
      <c r="V854" s="34"/>
      <c r="W854" s="34"/>
      <c r="X854" s="34"/>
      <c r="Y854" s="34"/>
      <c r="Z854" s="34"/>
      <c r="AA854" s="34"/>
      <c r="AB854" s="34"/>
    </row>
    <row r="855" spans="1:28" ht="15.75" customHeight="1" x14ac:dyDescent="0.2">
      <c r="A855" s="34"/>
      <c r="B855" s="39"/>
      <c r="C855" s="39"/>
      <c r="D855" s="19"/>
      <c r="E855" s="41"/>
      <c r="F855" s="34"/>
      <c r="G855" s="34"/>
      <c r="H855" s="39"/>
      <c r="I855" s="34"/>
      <c r="J855" s="34"/>
      <c r="K855" s="34"/>
      <c r="L855" s="34"/>
      <c r="M855" s="34"/>
      <c r="N855" s="34"/>
      <c r="O855" s="34"/>
      <c r="P855" s="34"/>
      <c r="Q855" s="34"/>
      <c r="R855" s="34"/>
      <c r="S855" s="34"/>
      <c r="T855" s="34"/>
      <c r="U855" s="34"/>
      <c r="V855" s="34"/>
      <c r="W855" s="34"/>
      <c r="X855" s="34"/>
      <c r="Y855" s="34"/>
      <c r="Z855" s="34"/>
      <c r="AA855" s="34"/>
      <c r="AB855" s="34"/>
    </row>
    <row r="856" spans="1:28" ht="15.75" customHeight="1" x14ac:dyDescent="0.2">
      <c r="A856" s="34"/>
      <c r="B856" s="39"/>
      <c r="C856" s="39"/>
      <c r="D856" s="19"/>
      <c r="E856" s="41"/>
      <c r="F856" s="34"/>
      <c r="G856" s="34"/>
      <c r="H856" s="39"/>
      <c r="I856" s="34"/>
      <c r="J856" s="34"/>
      <c r="K856" s="34"/>
      <c r="L856" s="34"/>
      <c r="M856" s="34"/>
      <c r="N856" s="34"/>
      <c r="O856" s="34"/>
      <c r="P856" s="34"/>
      <c r="Q856" s="34"/>
      <c r="R856" s="34"/>
      <c r="S856" s="34"/>
      <c r="T856" s="34"/>
      <c r="U856" s="34"/>
      <c r="V856" s="34"/>
      <c r="W856" s="34"/>
      <c r="X856" s="34"/>
      <c r="Y856" s="34"/>
      <c r="Z856" s="34"/>
      <c r="AA856" s="34"/>
      <c r="AB856" s="34"/>
    </row>
    <row r="857" spans="1:28" ht="15.75" customHeight="1" x14ac:dyDescent="0.2">
      <c r="A857" s="34"/>
      <c r="B857" s="39"/>
      <c r="C857" s="39"/>
      <c r="D857" s="19"/>
      <c r="E857" s="41"/>
      <c r="F857" s="34"/>
      <c r="G857" s="34"/>
      <c r="H857" s="39"/>
      <c r="I857" s="34"/>
      <c r="J857" s="34"/>
      <c r="K857" s="34"/>
      <c r="L857" s="34"/>
      <c r="M857" s="34"/>
      <c r="N857" s="34"/>
      <c r="O857" s="34"/>
      <c r="P857" s="34"/>
      <c r="Q857" s="34"/>
      <c r="R857" s="34"/>
      <c r="S857" s="34"/>
      <c r="T857" s="34"/>
      <c r="U857" s="34"/>
      <c r="V857" s="34"/>
      <c r="W857" s="34"/>
      <c r="X857" s="34"/>
      <c r="Y857" s="34"/>
      <c r="Z857" s="34"/>
      <c r="AA857" s="34"/>
      <c r="AB857" s="34"/>
    </row>
    <row r="858" spans="1:28" ht="15.75" customHeight="1" x14ac:dyDescent="0.2">
      <c r="A858" s="34"/>
      <c r="B858" s="39"/>
      <c r="C858" s="39"/>
      <c r="D858" s="19"/>
      <c r="E858" s="41"/>
      <c r="F858" s="34"/>
      <c r="G858" s="34"/>
      <c r="H858" s="39"/>
      <c r="I858" s="34"/>
      <c r="J858" s="34"/>
      <c r="K858" s="34"/>
      <c r="L858" s="34"/>
      <c r="M858" s="34"/>
      <c r="N858" s="34"/>
      <c r="O858" s="34"/>
      <c r="P858" s="34"/>
      <c r="Q858" s="34"/>
      <c r="R858" s="34"/>
      <c r="S858" s="34"/>
      <c r="T858" s="34"/>
      <c r="U858" s="34"/>
      <c r="V858" s="34"/>
      <c r="W858" s="34"/>
      <c r="X858" s="34"/>
      <c r="Y858" s="34"/>
      <c r="Z858" s="34"/>
      <c r="AA858" s="34"/>
      <c r="AB858" s="34"/>
    </row>
    <row r="859" spans="1:28" ht="15.75" customHeight="1" x14ac:dyDescent="0.2">
      <c r="A859" s="34"/>
      <c r="B859" s="39"/>
      <c r="C859" s="39"/>
      <c r="D859" s="19"/>
      <c r="E859" s="41"/>
      <c r="F859" s="34"/>
      <c r="G859" s="34"/>
      <c r="H859" s="39"/>
      <c r="I859" s="34"/>
      <c r="J859" s="34"/>
      <c r="K859" s="34"/>
      <c r="L859" s="34"/>
      <c r="M859" s="34"/>
      <c r="N859" s="34"/>
      <c r="O859" s="34"/>
      <c r="P859" s="34"/>
      <c r="Q859" s="34"/>
      <c r="R859" s="34"/>
      <c r="S859" s="34"/>
      <c r="T859" s="34"/>
      <c r="U859" s="34"/>
      <c r="V859" s="34"/>
      <c r="W859" s="34"/>
      <c r="X859" s="34"/>
      <c r="Y859" s="34"/>
      <c r="Z859" s="34"/>
      <c r="AA859" s="34"/>
      <c r="AB859" s="34"/>
    </row>
    <row r="860" spans="1:28" ht="15.75" customHeight="1" x14ac:dyDescent="0.2">
      <c r="A860" s="34"/>
      <c r="B860" s="39"/>
      <c r="C860" s="39"/>
      <c r="D860" s="19"/>
      <c r="E860" s="41"/>
      <c r="F860" s="34"/>
      <c r="G860" s="34"/>
      <c r="H860" s="39"/>
      <c r="I860" s="34"/>
      <c r="J860" s="34"/>
      <c r="K860" s="34"/>
      <c r="L860" s="34"/>
      <c r="M860" s="34"/>
      <c r="N860" s="34"/>
      <c r="O860" s="34"/>
      <c r="P860" s="34"/>
      <c r="Q860" s="34"/>
      <c r="R860" s="34"/>
      <c r="S860" s="34"/>
      <c r="T860" s="34"/>
      <c r="U860" s="34"/>
      <c r="V860" s="34"/>
      <c r="W860" s="34"/>
      <c r="X860" s="34"/>
      <c r="Y860" s="34"/>
      <c r="Z860" s="34"/>
      <c r="AA860" s="34"/>
      <c r="AB860" s="34"/>
    </row>
    <row r="861" spans="1:28" ht="15.75" customHeight="1" x14ac:dyDescent="0.2">
      <c r="A861" s="34"/>
      <c r="B861" s="39"/>
      <c r="C861" s="39"/>
      <c r="D861" s="19"/>
      <c r="E861" s="41"/>
      <c r="F861" s="34"/>
      <c r="G861" s="34"/>
      <c r="H861" s="39"/>
      <c r="I861" s="34"/>
      <c r="J861" s="34"/>
      <c r="K861" s="34"/>
      <c r="L861" s="34"/>
      <c r="M861" s="34"/>
      <c r="N861" s="34"/>
      <c r="O861" s="34"/>
      <c r="P861" s="34"/>
      <c r="Q861" s="34"/>
      <c r="R861" s="34"/>
      <c r="S861" s="34"/>
      <c r="T861" s="34"/>
      <c r="U861" s="34"/>
      <c r="V861" s="34"/>
      <c r="W861" s="34"/>
      <c r="X861" s="34"/>
      <c r="Y861" s="34"/>
      <c r="Z861" s="34"/>
      <c r="AA861" s="34"/>
      <c r="AB861" s="34"/>
    </row>
    <row r="862" spans="1:28" ht="15.75" customHeight="1" x14ac:dyDescent="0.2">
      <c r="A862" s="34"/>
      <c r="B862" s="39"/>
      <c r="C862" s="39"/>
      <c r="D862" s="19"/>
      <c r="E862" s="41"/>
      <c r="F862" s="34"/>
      <c r="G862" s="34"/>
      <c r="H862" s="39"/>
      <c r="I862" s="34"/>
      <c r="J862" s="34"/>
      <c r="K862" s="34"/>
      <c r="L862" s="34"/>
      <c r="M862" s="34"/>
      <c r="N862" s="34"/>
      <c r="O862" s="34"/>
      <c r="P862" s="34"/>
      <c r="Q862" s="34"/>
      <c r="R862" s="34"/>
      <c r="S862" s="34"/>
      <c r="T862" s="34"/>
      <c r="U862" s="34"/>
      <c r="V862" s="34"/>
      <c r="W862" s="34"/>
      <c r="X862" s="34"/>
      <c r="Y862" s="34"/>
      <c r="Z862" s="34"/>
      <c r="AA862" s="34"/>
      <c r="AB862" s="34"/>
    </row>
    <row r="863" spans="1:28" ht="15.75" customHeight="1" x14ac:dyDescent="0.2">
      <c r="A863" s="34"/>
      <c r="B863" s="39"/>
      <c r="C863" s="39"/>
      <c r="D863" s="19"/>
      <c r="E863" s="41"/>
      <c r="F863" s="34"/>
      <c r="G863" s="34"/>
      <c r="H863" s="39"/>
      <c r="I863" s="34"/>
      <c r="J863" s="34"/>
      <c r="K863" s="34"/>
      <c r="L863" s="34"/>
      <c r="M863" s="34"/>
      <c r="N863" s="34"/>
      <c r="O863" s="34"/>
      <c r="P863" s="34"/>
      <c r="Q863" s="34"/>
      <c r="R863" s="34"/>
      <c r="S863" s="34"/>
      <c r="T863" s="34"/>
      <c r="U863" s="34"/>
      <c r="V863" s="34"/>
      <c r="W863" s="34"/>
      <c r="X863" s="34"/>
      <c r="Y863" s="34"/>
      <c r="Z863" s="34"/>
      <c r="AA863" s="34"/>
      <c r="AB863" s="34"/>
    </row>
    <row r="864" spans="1:28" ht="15.75" customHeight="1" x14ac:dyDescent="0.2">
      <c r="A864" s="34"/>
      <c r="B864" s="39"/>
      <c r="C864" s="39"/>
      <c r="D864" s="19"/>
      <c r="E864" s="41"/>
      <c r="F864" s="34"/>
      <c r="G864" s="34"/>
      <c r="H864" s="39"/>
      <c r="I864" s="34"/>
      <c r="J864" s="34"/>
      <c r="K864" s="34"/>
      <c r="L864" s="34"/>
      <c r="M864" s="34"/>
      <c r="N864" s="34"/>
      <c r="O864" s="34"/>
      <c r="P864" s="34"/>
      <c r="Q864" s="34"/>
      <c r="R864" s="34"/>
      <c r="S864" s="34"/>
      <c r="T864" s="34"/>
      <c r="U864" s="34"/>
      <c r="V864" s="34"/>
      <c r="W864" s="34"/>
      <c r="X864" s="34"/>
      <c r="Y864" s="34"/>
      <c r="Z864" s="34"/>
      <c r="AA864" s="34"/>
      <c r="AB864" s="34"/>
    </row>
    <row r="865" spans="1:28" ht="15.75" customHeight="1" x14ac:dyDescent="0.2">
      <c r="A865" s="34"/>
      <c r="B865" s="39"/>
      <c r="C865" s="39"/>
      <c r="D865" s="19"/>
      <c r="E865" s="41"/>
      <c r="F865" s="34"/>
      <c r="G865" s="34"/>
      <c r="H865" s="39"/>
      <c r="I865" s="34"/>
      <c r="J865" s="34"/>
      <c r="K865" s="34"/>
      <c r="L865" s="34"/>
      <c r="M865" s="34"/>
      <c r="N865" s="34"/>
      <c r="O865" s="34"/>
      <c r="P865" s="34"/>
      <c r="Q865" s="34"/>
      <c r="R865" s="34"/>
      <c r="S865" s="34"/>
      <c r="T865" s="34"/>
      <c r="U865" s="34"/>
      <c r="V865" s="34"/>
      <c r="W865" s="34"/>
      <c r="X865" s="34"/>
      <c r="Y865" s="34"/>
      <c r="Z865" s="34"/>
      <c r="AA865" s="34"/>
      <c r="AB865" s="34"/>
    </row>
    <row r="866" spans="1:28" ht="15.75" customHeight="1" x14ac:dyDescent="0.2">
      <c r="A866" s="34"/>
      <c r="B866" s="39"/>
      <c r="C866" s="39"/>
      <c r="D866" s="19"/>
      <c r="E866" s="41"/>
      <c r="F866" s="34"/>
      <c r="G866" s="34"/>
      <c r="H866" s="39"/>
      <c r="I866" s="34"/>
      <c r="J866" s="34"/>
      <c r="K866" s="34"/>
      <c r="L866" s="34"/>
      <c r="M866" s="34"/>
      <c r="N866" s="34"/>
      <c r="O866" s="34"/>
      <c r="P866" s="34"/>
      <c r="Q866" s="34"/>
      <c r="R866" s="34"/>
      <c r="S866" s="34"/>
      <c r="T866" s="34"/>
      <c r="U866" s="34"/>
      <c r="V866" s="34"/>
      <c r="W866" s="34"/>
      <c r="X866" s="34"/>
      <c r="Y866" s="34"/>
      <c r="Z866" s="34"/>
      <c r="AA866" s="34"/>
      <c r="AB866" s="34"/>
    </row>
    <row r="867" spans="1:28" ht="15.75" customHeight="1" x14ac:dyDescent="0.2">
      <c r="A867" s="34"/>
      <c r="B867" s="39"/>
      <c r="C867" s="39"/>
      <c r="D867" s="19"/>
      <c r="E867" s="41"/>
      <c r="F867" s="34"/>
      <c r="G867" s="34"/>
      <c r="H867" s="39"/>
      <c r="I867" s="34"/>
      <c r="J867" s="34"/>
      <c r="K867" s="34"/>
      <c r="L867" s="34"/>
      <c r="M867" s="34"/>
      <c r="N867" s="34"/>
      <c r="O867" s="34"/>
      <c r="P867" s="34"/>
      <c r="Q867" s="34"/>
      <c r="R867" s="34"/>
      <c r="S867" s="34"/>
      <c r="T867" s="34"/>
      <c r="U867" s="34"/>
      <c r="V867" s="34"/>
      <c r="W867" s="34"/>
      <c r="X867" s="34"/>
      <c r="Y867" s="34"/>
      <c r="Z867" s="34"/>
      <c r="AA867" s="34"/>
      <c r="AB867" s="34"/>
    </row>
    <row r="868" spans="1:28" ht="15.75" customHeight="1" x14ac:dyDescent="0.2">
      <c r="A868" s="34"/>
      <c r="B868" s="39"/>
      <c r="C868" s="39"/>
      <c r="D868" s="19"/>
      <c r="E868" s="41"/>
      <c r="F868" s="34"/>
      <c r="G868" s="34"/>
      <c r="H868" s="39"/>
      <c r="I868" s="34"/>
      <c r="J868" s="34"/>
      <c r="K868" s="34"/>
      <c r="L868" s="34"/>
      <c r="M868" s="34"/>
      <c r="N868" s="34"/>
      <c r="O868" s="34"/>
      <c r="P868" s="34"/>
      <c r="Q868" s="34"/>
      <c r="R868" s="34"/>
      <c r="S868" s="34"/>
      <c r="T868" s="34"/>
      <c r="U868" s="34"/>
      <c r="V868" s="34"/>
      <c r="W868" s="34"/>
      <c r="X868" s="34"/>
      <c r="Y868" s="34"/>
      <c r="Z868" s="34"/>
      <c r="AA868" s="34"/>
      <c r="AB868" s="34"/>
    </row>
    <row r="869" spans="1:28" ht="15.75" customHeight="1" x14ac:dyDescent="0.2">
      <c r="A869" s="34"/>
      <c r="B869" s="39"/>
      <c r="C869" s="39"/>
      <c r="D869" s="19"/>
      <c r="E869" s="41"/>
      <c r="F869" s="34"/>
      <c r="G869" s="34"/>
      <c r="H869" s="39"/>
      <c r="I869" s="34"/>
      <c r="J869" s="34"/>
      <c r="K869" s="34"/>
      <c r="L869" s="34"/>
      <c r="M869" s="34"/>
      <c r="N869" s="34"/>
      <c r="O869" s="34"/>
      <c r="P869" s="34"/>
      <c r="Q869" s="34"/>
      <c r="R869" s="34"/>
      <c r="S869" s="34"/>
      <c r="T869" s="34"/>
      <c r="U869" s="34"/>
      <c r="V869" s="34"/>
      <c r="W869" s="34"/>
      <c r="X869" s="34"/>
      <c r="Y869" s="34"/>
      <c r="Z869" s="34"/>
      <c r="AA869" s="34"/>
      <c r="AB869" s="34"/>
    </row>
    <row r="870" spans="1:28" ht="15.75" customHeight="1" x14ac:dyDescent="0.2">
      <c r="A870" s="34"/>
      <c r="B870" s="39"/>
      <c r="C870" s="39"/>
      <c r="D870" s="19"/>
      <c r="E870" s="41"/>
      <c r="F870" s="34"/>
      <c r="G870" s="34"/>
      <c r="H870" s="39"/>
      <c r="I870" s="34"/>
      <c r="J870" s="34"/>
      <c r="K870" s="34"/>
      <c r="L870" s="34"/>
      <c r="M870" s="34"/>
      <c r="N870" s="34"/>
      <c r="O870" s="34"/>
      <c r="P870" s="34"/>
      <c r="Q870" s="34"/>
      <c r="R870" s="34"/>
      <c r="S870" s="34"/>
      <c r="T870" s="34"/>
      <c r="U870" s="34"/>
      <c r="V870" s="34"/>
      <c r="W870" s="34"/>
      <c r="X870" s="34"/>
      <c r="Y870" s="34"/>
      <c r="Z870" s="34"/>
      <c r="AA870" s="34"/>
      <c r="AB870" s="34"/>
    </row>
    <row r="871" spans="1:28" ht="15.75" customHeight="1" x14ac:dyDescent="0.2">
      <c r="A871" s="34"/>
      <c r="B871" s="39"/>
      <c r="C871" s="39"/>
      <c r="D871" s="19"/>
      <c r="E871" s="41"/>
      <c r="F871" s="34"/>
      <c r="G871" s="34"/>
      <c r="H871" s="39"/>
      <c r="I871" s="34"/>
      <c r="J871" s="34"/>
      <c r="K871" s="34"/>
      <c r="L871" s="34"/>
      <c r="M871" s="34"/>
      <c r="N871" s="34"/>
      <c r="O871" s="34"/>
      <c r="P871" s="34"/>
      <c r="Q871" s="34"/>
      <c r="R871" s="34"/>
      <c r="S871" s="34"/>
      <c r="T871" s="34"/>
      <c r="U871" s="34"/>
      <c r="V871" s="34"/>
      <c r="W871" s="34"/>
      <c r="X871" s="34"/>
      <c r="Y871" s="34"/>
      <c r="Z871" s="34"/>
      <c r="AA871" s="34"/>
      <c r="AB871" s="34"/>
    </row>
    <row r="872" spans="1:28" ht="15.75" customHeight="1" x14ac:dyDescent="0.2">
      <c r="A872" s="34"/>
      <c r="B872" s="39"/>
      <c r="C872" s="39"/>
      <c r="D872" s="19"/>
      <c r="E872" s="41"/>
      <c r="F872" s="34"/>
      <c r="G872" s="34"/>
      <c r="H872" s="39"/>
      <c r="I872" s="34"/>
      <c r="J872" s="34"/>
      <c r="K872" s="34"/>
      <c r="L872" s="34"/>
      <c r="M872" s="34"/>
      <c r="N872" s="34"/>
      <c r="O872" s="34"/>
      <c r="P872" s="34"/>
      <c r="Q872" s="34"/>
      <c r="R872" s="34"/>
      <c r="S872" s="34"/>
      <c r="T872" s="34"/>
      <c r="U872" s="34"/>
      <c r="V872" s="34"/>
      <c r="W872" s="34"/>
      <c r="X872" s="34"/>
      <c r="Y872" s="34"/>
      <c r="Z872" s="34"/>
      <c r="AA872" s="34"/>
      <c r="AB872" s="34"/>
    </row>
    <row r="873" spans="1:28" ht="15.75" customHeight="1" x14ac:dyDescent="0.2">
      <c r="A873" s="34"/>
      <c r="B873" s="39"/>
      <c r="C873" s="39"/>
      <c r="D873" s="19"/>
      <c r="E873" s="41"/>
      <c r="F873" s="34"/>
      <c r="G873" s="34"/>
      <c r="H873" s="39"/>
      <c r="I873" s="34"/>
      <c r="J873" s="34"/>
      <c r="K873" s="34"/>
      <c r="L873" s="34"/>
      <c r="M873" s="34"/>
      <c r="N873" s="34"/>
      <c r="O873" s="34"/>
      <c r="P873" s="34"/>
      <c r="Q873" s="34"/>
      <c r="R873" s="34"/>
      <c r="S873" s="34"/>
      <c r="T873" s="34"/>
      <c r="U873" s="34"/>
      <c r="V873" s="34"/>
      <c r="W873" s="34"/>
      <c r="X873" s="34"/>
      <c r="Y873" s="34"/>
      <c r="Z873" s="34"/>
      <c r="AA873" s="34"/>
      <c r="AB873" s="34"/>
    </row>
    <row r="874" spans="1:28" ht="15.75" customHeight="1" x14ac:dyDescent="0.2">
      <c r="A874" s="34"/>
      <c r="B874" s="39"/>
      <c r="C874" s="39"/>
      <c r="D874" s="19"/>
      <c r="E874" s="41"/>
      <c r="F874" s="34"/>
      <c r="G874" s="34"/>
      <c r="H874" s="39"/>
      <c r="I874" s="34"/>
      <c r="J874" s="34"/>
      <c r="K874" s="34"/>
      <c r="L874" s="34"/>
      <c r="M874" s="34"/>
      <c r="N874" s="34"/>
      <c r="O874" s="34"/>
      <c r="P874" s="34"/>
      <c r="Q874" s="34"/>
      <c r="R874" s="34"/>
      <c r="S874" s="34"/>
      <c r="T874" s="34"/>
      <c r="U874" s="34"/>
      <c r="V874" s="34"/>
      <c r="W874" s="34"/>
      <c r="X874" s="34"/>
      <c r="Y874" s="34"/>
      <c r="Z874" s="34"/>
      <c r="AA874" s="34"/>
      <c r="AB874" s="34"/>
    </row>
    <row r="875" spans="1:28" ht="15.75" customHeight="1" x14ac:dyDescent="0.2">
      <c r="A875" s="34"/>
      <c r="B875" s="39"/>
      <c r="C875" s="39"/>
      <c r="D875" s="19"/>
      <c r="E875" s="41"/>
      <c r="F875" s="34"/>
      <c r="G875" s="34"/>
      <c r="H875" s="39"/>
      <c r="I875" s="34"/>
      <c r="J875" s="34"/>
      <c r="K875" s="34"/>
      <c r="L875" s="34"/>
      <c r="M875" s="34"/>
      <c r="N875" s="34"/>
      <c r="O875" s="34"/>
      <c r="P875" s="34"/>
      <c r="Q875" s="34"/>
      <c r="R875" s="34"/>
      <c r="S875" s="34"/>
      <c r="T875" s="34"/>
      <c r="U875" s="34"/>
      <c r="V875" s="34"/>
      <c r="W875" s="34"/>
      <c r="X875" s="34"/>
      <c r="Y875" s="34"/>
      <c r="Z875" s="34"/>
      <c r="AA875" s="34"/>
      <c r="AB875" s="34"/>
    </row>
    <row r="876" spans="1:28" ht="15.75" customHeight="1" x14ac:dyDescent="0.2">
      <c r="A876" s="34"/>
      <c r="B876" s="39"/>
      <c r="C876" s="39"/>
      <c r="D876" s="19"/>
      <c r="E876" s="41"/>
      <c r="F876" s="34"/>
      <c r="G876" s="34"/>
      <c r="H876" s="39"/>
      <c r="I876" s="34"/>
      <c r="J876" s="34"/>
      <c r="K876" s="34"/>
      <c r="L876" s="34"/>
      <c r="M876" s="34"/>
      <c r="N876" s="34"/>
      <c r="O876" s="34"/>
      <c r="P876" s="34"/>
      <c r="Q876" s="34"/>
      <c r="R876" s="34"/>
      <c r="S876" s="34"/>
      <c r="T876" s="34"/>
      <c r="U876" s="34"/>
      <c r="V876" s="34"/>
      <c r="W876" s="34"/>
      <c r="X876" s="34"/>
      <c r="Y876" s="34"/>
      <c r="Z876" s="34"/>
      <c r="AA876" s="34"/>
      <c r="AB876" s="34"/>
    </row>
    <row r="877" spans="1:28" ht="15.75" customHeight="1" x14ac:dyDescent="0.2">
      <c r="A877" s="34"/>
      <c r="B877" s="39"/>
      <c r="C877" s="39"/>
      <c r="D877" s="19"/>
      <c r="E877" s="41"/>
      <c r="F877" s="34"/>
      <c r="G877" s="34"/>
      <c r="H877" s="39"/>
      <c r="I877" s="34"/>
      <c r="J877" s="34"/>
      <c r="K877" s="34"/>
      <c r="L877" s="34"/>
      <c r="M877" s="34"/>
      <c r="N877" s="34"/>
      <c r="O877" s="34"/>
      <c r="P877" s="34"/>
      <c r="Q877" s="34"/>
      <c r="R877" s="34"/>
      <c r="S877" s="34"/>
      <c r="T877" s="34"/>
      <c r="U877" s="34"/>
      <c r="V877" s="34"/>
      <c r="W877" s="34"/>
      <c r="X877" s="34"/>
      <c r="Y877" s="34"/>
      <c r="Z877" s="34"/>
      <c r="AA877" s="34"/>
      <c r="AB877" s="34"/>
    </row>
    <row r="878" spans="1:28" ht="15.75" customHeight="1" x14ac:dyDescent="0.2">
      <c r="A878" s="34"/>
      <c r="B878" s="39"/>
      <c r="C878" s="39"/>
      <c r="D878" s="19"/>
      <c r="E878" s="41"/>
      <c r="F878" s="34"/>
      <c r="G878" s="34"/>
      <c r="H878" s="39"/>
      <c r="I878" s="34"/>
      <c r="J878" s="34"/>
      <c r="K878" s="34"/>
      <c r="L878" s="34"/>
      <c r="M878" s="34"/>
      <c r="N878" s="34"/>
      <c r="O878" s="34"/>
      <c r="P878" s="34"/>
      <c r="Q878" s="34"/>
      <c r="R878" s="34"/>
      <c r="S878" s="34"/>
      <c r="T878" s="34"/>
      <c r="U878" s="34"/>
      <c r="V878" s="34"/>
      <c r="W878" s="34"/>
      <c r="X878" s="34"/>
      <c r="Y878" s="34"/>
      <c r="Z878" s="34"/>
      <c r="AA878" s="34"/>
      <c r="AB878" s="34"/>
    </row>
    <row r="879" spans="1:28" ht="15.75" customHeight="1" x14ac:dyDescent="0.2">
      <c r="A879" s="34"/>
      <c r="B879" s="39"/>
      <c r="C879" s="39"/>
      <c r="D879" s="19"/>
      <c r="E879" s="41"/>
      <c r="F879" s="34"/>
      <c r="G879" s="34"/>
      <c r="H879" s="39"/>
      <c r="I879" s="34"/>
      <c r="J879" s="34"/>
      <c r="K879" s="34"/>
      <c r="L879" s="34"/>
      <c r="M879" s="34"/>
      <c r="N879" s="34"/>
      <c r="O879" s="34"/>
      <c r="P879" s="34"/>
      <c r="Q879" s="34"/>
      <c r="R879" s="34"/>
      <c r="S879" s="34"/>
      <c r="T879" s="34"/>
      <c r="U879" s="34"/>
      <c r="V879" s="34"/>
      <c r="W879" s="34"/>
      <c r="X879" s="34"/>
      <c r="Y879" s="34"/>
      <c r="Z879" s="34"/>
      <c r="AA879" s="34"/>
      <c r="AB879" s="34"/>
    </row>
    <row r="880" spans="1:28" ht="15.75" customHeight="1" x14ac:dyDescent="0.2">
      <c r="A880" s="34"/>
      <c r="B880" s="39"/>
      <c r="C880" s="39"/>
      <c r="D880" s="19"/>
      <c r="E880" s="41"/>
      <c r="F880" s="34"/>
      <c r="G880" s="34"/>
      <c r="H880" s="39"/>
      <c r="I880" s="34"/>
      <c r="J880" s="34"/>
      <c r="K880" s="34"/>
      <c r="L880" s="34"/>
      <c r="M880" s="34"/>
      <c r="N880" s="34"/>
      <c r="O880" s="34"/>
      <c r="P880" s="34"/>
      <c r="Q880" s="34"/>
      <c r="R880" s="34"/>
      <c r="S880" s="34"/>
      <c r="T880" s="34"/>
      <c r="U880" s="34"/>
      <c r="V880" s="34"/>
      <c r="W880" s="34"/>
      <c r="X880" s="34"/>
      <c r="Y880" s="34"/>
      <c r="Z880" s="34"/>
      <c r="AA880" s="34"/>
      <c r="AB880" s="34"/>
    </row>
    <row r="881" spans="1:28" ht="15.75" customHeight="1" x14ac:dyDescent="0.2">
      <c r="A881" s="34"/>
      <c r="B881" s="39"/>
      <c r="C881" s="39"/>
      <c r="D881" s="19"/>
      <c r="E881" s="41"/>
      <c r="F881" s="34"/>
      <c r="G881" s="34"/>
      <c r="H881" s="39"/>
      <c r="I881" s="34"/>
      <c r="J881" s="34"/>
      <c r="K881" s="34"/>
      <c r="L881" s="34"/>
      <c r="M881" s="34"/>
      <c r="N881" s="34"/>
      <c r="O881" s="34"/>
      <c r="P881" s="34"/>
      <c r="Q881" s="34"/>
      <c r="R881" s="34"/>
      <c r="S881" s="34"/>
      <c r="T881" s="34"/>
      <c r="U881" s="34"/>
      <c r="V881" s="34"/>
      <c r="W881" s="34"/>
      <c r="X881" s="34"/>
      <c r="Y881" s="34"/>
      <c r="Z881" s="34"/>
      <c r="AA881" s="34"/>
      <c r="AB881" s="34"/>
    </row>
    <row r="882" spans="1:28" ht="15.75" customHeight="1" x14ac:dyDescent="0.2">
      <c r="A882" s="34"/>
      <c r="B882" s="39"/>
      <c r="C882" s="39"/>
      <c r="D882" s="19"/>
      <c r="E882" s="41"/>
      <c r="F882" s="34"/>
      <c r="G882" s="34"/>
      <c r="H882" s="39"/>
      <c r="I882" s="34"/>
      <c r="J882" s="34"/>
      <c r="K882" s="34"/>
      <c r="L882" s="34"/>
      <c r="M882" s="34"/>
      <c r="N882" s="34"/>
      <c r="O882" s="34"/>
      <c r="P882" s="34"/>
      <c r="Q882" s="34"/>
      <c r="R882" s="34"/>
      <c r="S882" s="34"/>
      <c r="T882" s="34"/>
      <c r="U882" s="34"/>
      <c r="V882" s="34"/>
      <c r="W882" s="34"/>
      <c r="X882" s="34"/>
      <c r="Y882" s="34"/>
      <c r="Z882" s="34"/>
      <c r="AA882" s="34"/>
      <c r="AB882" s="34"/>
    </row>
    <row r="883" spans="1:28" ht="15.75" customHeight="1" x14ac:dyDescent="0.2">
      <c r="A883" s="34"/>
      <c r="B883" s="39"/>
      <c r="C883" s="39"/>
      <c r="D883" s="19"/>
      <c r="E883" s="41"/>
      <c r="F883" s="34"/>
      <c r="G883" s="34"/>
      <c r="H883" s="39"/>
      <c r="I883" s="34"/>
      <c r="J883" s="34"/>
      <c r="K883" s="34"/>
      <c r="L883" s="34"/>
      <c r="M883" s="34"/>
      <c r="N883" s="34"/>
      <c r="O883" s="34"/>
      <c r="P883" s="34"/>
      <c r="Q883" s="34"/>
      <c r="R883" s="34"/>
      <c r="S883" s="34"/>
      <c r="T883" s="34"/>
      <c r="U883" s="34"/>
      <c r="V883" s="34"/>
      <c r="W883" s="34"/>
      <c r="X883" s="34"/>
      <c r="Y883" s="34"/>
      <c r="Z883" s="34"/>
      <c r="AA883" s="34"/>
      <c r="AB883" s="34"/>
    </row>
    <row r="884" spans="1:28" ht="15.75" customHeight="1" x14ac:dyDescent="0.2">
      <c r="A884" s="34"/>
      <c r="B884" s="39"/>
      <c r="C884" s="39"/>
      <c r="D884" s="19"/>
      <c r="E884" s="41"/>
      <c r="F884" s="34"/>
      <c r="G884" s="34"/>
      <c r="H884" s="39"/>
      <c r="I884" s="34"/>
      <c r="J884" s="34"/>
      <c r="K884" s="34"/>
      <c r="L884" s="34"/>
      <c r="M884" s="34"/>
      <c r="N884" s="34"/>
      <c r="O884" s="34"/>
      <c r="P884" s="34"/>
      <c r="Q884" s="34"/>
      <c r="R884" s="34"/>
      <c r="S884" s="34"/>
      <c r="T884" s="34"/>
      <c r="U884" s="34"/>
      <c r="V884" s="34"/>
      <c r="W884" s="34"/>
      <c r="X884" s="34"/>
      <c r="Y884" s="34"/>
      <c r="Z884" s="34"/>
      <c r="AA884" s="34"/>
      <c r="AB884" s="34"/>
    </row>
    <row r="885" spans="1:28" ht="15.75" customHeight="1" x14ac:dyDescent="0.2">
      <c r="A885" s="34"/>
      <c r="B885" s="39"/>
      <c r="C885" s="39"/>
      <c r="D885" s="19"/>
      <c r="E885" s="41"/>
      <c r="F885" s="34"/>
      <c r="G885" s="34"/>
      <c r="H885" s="39"/>
      <c r="I885" s="34"/>
      <c r="J885" s="34"/>
      <c r="K885" s="34"/>
      <c r="L885" s="34"/>
      <c r="M885" s="34"/>
      <c r="N885" s="34"/>
      <c r="O885" s="34"/>
      <c r="P885" s="34"/>
      <c r="Q885" s="34"/>
      <c r="R885" s="34"/>
      <c r="S885" s="34"/>
      <c r="T885" s="34"/>
      <c r="U885" s="34"/>
      <c r="V885" s="34"/>
      <c r="W885" s="34"/>
      <c r="X885" s="34"/>
      <c r="Y885" s="34"/>
      <c r="Z885" s="34"/>
      <c r="AA885" s="34"/>
      <c r="AB885" s="34"/>
    </row>
    <row r="886" spans="1:28" ht="15.75" customHeight="1" x14ac:dyDescent="0.2">
      <c r="A886" s="34"/>
      <c r="B886" s="39"/>
      <c r="C886" s="39"/>
      <c r="D886" s="19"/>
      <c r="E886" s="41"/>
      <c r="F886" s="34"/>
      <c r="G886" s="34"/>
      <c r="H886" s="39"/>
      <c r="I886" s="34"/>
      <c r="J886" s="34"/>
      <c r="K886" s="34"/>
      <c r="L886" s="34"/>
      <c r="M886" s="34"/>
      <c r="N886" s="34"/>
      <c r="O886" s="34"/>
      <c r="P886" s="34"/>
      <c r="Q886" s="34"/>
      <c r="R886" s="34"/>
      <c r="S886" s="34"/>
      <c r="T886" s="34"/>
      <c r="U886" s="34"/>
      <c r="V886" s="34"/>
      <c r="W886" s="34"/>
      <c r="X886" s="34"/>
      <c r="Y886" s="34"/>
      <c r="Z886" s="34"/>
      <c r="AA886" s="34"/>
      <c r="AB886" s="34"/>
    </row>
    <row r="887" spans="1:28" ht="15.75" customHeight="1" x14ac:dyDescent="0.2">
      <c r="A887" s="34"/>
      <c r="B887" s="39"/>
      <c r="C887" s="39"/>
      <c r="D887" s="19"/>
      <c r="E887" s="41"/>
      <c r="F887" s="34"/>
      <c r="G887" s="34"/>
      <c r="H887" s="39"/>
      <c r="I887" s="34"/>
      <c r="J887" s="34"/>
      <c r="K887" s="34"/>
      <c r="L887" s="34"/>
      <c r="M887" s="34"/>
      <c r="N887" s="34"/>
      <c r="O887" s="34"/>
      <c r="P887" s="34"/>
      <c r="Q887" s="34"/>
      <c r="R887" s="34"/>
      <c r="S887" s="34"/>
      <c r="T887" s="34"/>
      <c r="U887" s="34"/>
      <c r="V887" s="34"/>
      <c r="W887" s="34"/>
      <c r="X887" s="34"/>
      <c r="Y887" s="34"/>
      <c r="Z887" s="34"/>
      <c r="AA887" s="34"/>
      <c r="AB887" s="34"/>
    </row>
    <row r="888" spans="1:28" ht="15.75" customHeight="1" x14ac:dyDescent="0.2">
      <c r="A888" s="34"/>
      <c r="B888" s="39"/>
      <c r="C888" s="39"/>
      <c r="D888" s="19"/>
      <c r="E888" s="41"/>
      <c r="F888" s="34"/>
      <c r="G888" s="34"/>
      <c r="H888" s="39"/>
      <c r="I888" s="34"/>
      <c r="J888" s="34"/>
      <c r="K888" s="34"/>
      <c r="L888" s="34"/>
      <c r="M888" s="34"/>
      <c r="N888" s="34"/>
      <c r="O888" s="34"/>
      <c r="P888" s="34"/>
      <c r="Q888" s="34"/>
      <c r="R888" s="34"/>
      <c r="S888" s="34"/>
      <c r="T888" s="34"/>
      <c r="U888" s="34"/>
      <c r="V888" s="34"/>
      <c r="W888" s="34"/>
      <c r="X888" s="34"/>
      <c r="Y888" s="34"/>
      <c r="Z888" s="34"/>
      <c r="AA888" s="34"/>
      <c r="AB888" s="34"/>
    </row>
    <row r="889" spans="1:28" ht="15.75" customHeight="1" x14ac:dyDescent="0.2">
      <c r="A889" s="34"/>
      <c r="B889" s="39"/>
      <c r="C889" s="39"/>
      <c r="D889" s="19"/>
      <c r="E889" s="41"/>
      <c r="F889" s="34"/>
      <c r="G889" s="34"/>
      <c r="H889" s="39"/>
      <c r="I889" s="34"/>
      <c r="J889" s="34"/>
      <c r="K889" s="34"/>
      <c r="L889" s="34"/>
      <c r="M889" s="34"/>
      <c r="N889" s="34"/>
      <c r="O889" s="34"/>
      <c r="P889" s="34"/>
      <c r="Q889" s="34"/>
      <c r="R889" s="34"/>
      <c r="S889" s="34"/>
      <c r="T889" s="34"/>
      <c r="U889" s="34"/>
      <c r="V889" s="34"/>
      <c r="W889" s="34"/>
      <c r="X889" s="34"/>
      <c r="Y889" s="34"/>
      <c r="Z889" s="34"/>
      <c r="AA889" s="34"/>
      <c r="AB889" s="34"/>
    </row>
    <row r="890" spans="1:28" ht="15.75" customHeight="1" x14ac:dyDescent="0.2">
      <c r="A890" s="34"/>
      <c r="B890" s="39"/>
      <c r="C890" s="39"/>
      <c r="D890" s="19"/>
      <c r="E890" s="41"/>
      <c r="F890" s="34"/>
      <c r="G890" s="34"/>
      <c r="H890" s="39"/>
      <c r="I890" s="34"/>
      <c r="J890" s="34"/>
      <c r="K890" s="34"/>
      <c r="L890" s="34"/>
      <c r="M890" s="34"/>
      <c r="N890" s="34"/>
      <c r="O890" s="34"/>
      <c r="P890" s="34"/>
      <c r="Q890" s="34"/>
      <c r="R890" s="34"/>
      <c r="S890" s="34"/>
      <c r="T890" s="34"/>
      <c r="U890" s="34"/>
      <c r="V890" s="34"/>
      <c r="W890" s="34"/>
      <c r="X890" s="34"/>
      <c r="Y890" s="34"/>
      <c r="Z890" s="34"/>
      <c r="AA890" s="34"/>
      <c r="AB890" s="34"/>
    </row>
    <row r="891" spans="1:28" ht="15.75" customHeight="1" x14ac:dyDescent="0.2">
      <c r="A891" s="34"/>
      <c r="B891" s="39"/>
      <c r="C891" s="39"/>
      <c r="D891" s="19"/>
      <c r="E891" s="41"/>
      <c r="F891" s="34"/>
      <c r="G891" s="34"/>
      <c r="H891" s="39"/>
      <c r="I891" s="34"/>
      <c r="J891" s="34"/>
      <c r="K891" s="34"/>
      <c r="L891" s="34"/>
      <c r="M891" s="34"/>
      <c r="N891" s="34"/>
      <c r="O891" s="34"/>
      <c r="P891" s="34"/>
      <c r="Q891" s="34"/>
      <c r="R891" s="34"/>
      <c r="S891" s="34"/>
      <c r="T891" s="34"/>
      <c r="U891" s="34"/>
      <c r="V891" s="34"/>
      <c r="W891" s="34"/>
      <c r="X891" s="34"/>
      <c r="Y891" s="34"/>
      <c r="Z891" s="34"/>
      <c r="AA891" s="34"/>
      <c r="AB891" s="34"/>
    </row>
    <row r="892" spans="1:28" ht="15.75" customHeight="1" x14ac:dyDescent="0.2">
      <c r="A892" s="34"/>
      <c r="B892" s="39"/>
      <c r="C892" s="39"/>
      <c r="D892" s="19"/>
      <c r="E892" s="41"/>
      <c r="F892" s="34"/>
      <c r="G892" s="34"/>
      <c r="H892" s="39"/>
      <c r="I892" s="34"/>
      <c r="J892" s="34"/>
      <c r="K892" s="34"/>
      <c r="L892" s="34"/>
      <c r="M892" s="34"/>
      <c r="N892" s="34"/>
      <c r="O892" s="34"/>
      <c r="P892" s="34"/>
      <c r="Q892" s="34"/>
      <c r="R892" s="34"/>
      <c r="S892" s="34"/>
      <c r="T892" s="34"/>
      <c r="U892" s="34"/>
      <c r="V892" s="34"/>
      <c r="W892" s="34"/>
      <c r="X892" s="34"/>
      <c r="Y892" s="34"/>
      <c r="Z892" s="34"/>
      <c r="AA892" s="34"/>
      <c r="AB892" s="34"/>
    </row>
    <row r="893" spans="1:28" ht="15.75" customHeight="1" x14ac:dyDescent="0.2">
      <c r="A893" s="34"/>
      <c r="B893" s="39"/>
      <c r="C893" s="39"/>
      <c r="D893" s="19"/>
      <c r="E893" s="41"/>
      <c r="F893" s="34"/>
      <c r="G893" s="34"/>
      <c r="H893" s="39"/>
      <c r="I893" s="34"/>
      <c r="J893" s="34"/>
      <c r="K893" s="34"/>
      <c r="L893" s="34"/>
      <c r="M893" s="34"/>
      <c r="N893" s="34"/>
      <c r="O893" s="34"/>
      <c r="P893" s="34"/>
      <c r="Q893" s="34"/>
      <c r="R893" s="34"/>
      <c r="S893" s="34"/>
      <c r="T893" s="34"/>
      <c r="U893" s="34"/>
      <c r="V893" s="34"/>
      <c r="W893" s="34"/>
      <c r="X893" s="34"/>
      <c r="Y893" s="34"/>
      <c r="Z893" s="34"/>
      <c r="AA893" s="34"/>
      <c r="AB893" s="34"/>
    </row>
    <row r="894" spans="1:28" ht="15.75" customHeight="1" x14ac:dyDescent="0.2">
      <c r="A894" s="34"/>
      <c r="B894" s="39"/>
      <c r="C894" s="39"/>
      <c r="D894" s="19"/>
      <c r="E894" s="41"/>
      <c r="F894" s="34"/>
      <c r="G894" s="34"/>
      <c r="H894" s="39"/>
      <c r="I894" s="34"/>
      <c r="J894" s="34"/>
      <c r="K894" s="34"/>
      <c r="L894" s="34"/>
      <c r="M894" s="34"/>
      <c r="N894" s="34"/>
      <c r="O894" s="34"/>
      <c r="P894" s="34"/>
      <c r="Q894" s="34"/>
      <c r="R894" s="34"/>
      <c r="S894" s="34"/>
      <c r="T894" s="34"/>
      <c r="U894" s="34"/>
      <c r="V894" s="34"/>
      <c r="W894" s="34"/>
      <c r="X894" s="34"/>
      <c r="Y894" s="34"/>
      <c r="Z894" s="34"/>
      <c r="AA894" s="34"/>
      <c r="AB894" s="34"/>
    </row>
    <row r="895" spans="1:28" ht="15.75" customHeight="1" x14ac:dyDescent="0.2">
      <c r="A895" s="34"/>
      <c r="B895" s="39"/>
      <c r="C895" s="39"/>
      <c r="D895" s="19"/>
      <c r="E895" s="41"/>
      <c r="F895" s="34"/>
      <c r="G895" s="34"/>
      <c r="H895" s="39"/>
      <c r="I895" s="34"/>
      <c r="J895" s="34"/>
      <c r="K895" s="34"/>
      <c r="L895" s="34"/>
      <c r="M895" s="34"/>
      <c r="N895" s="34"/>
      <c r="O895" s="34"/>
      <c r="P895" s="34"/>
      <c r="Q895" s="34"/>
      <c r="R895" s="34"/>
      <c r="S895" s="34"/>
      <c r="T895" s="34"/>
      <c r="U895" s="34"/>
      <c r="V895" s="34"/>
      <c r="W895" s="34"/>
      <c r="X895" s="34"/>
      <c r="Y895" s="34"/>
      <c r="Z895" s="34"/>
      <c r="AA895" s="34"/>
      <c r="AB895" s="34"/>
    </row>
    <row r="896" spans="1:28" ht="15.75" customHeight="1" x14ac:dyDescent="0.2">
      <c r="A896" s="34"/>
      <c r="B896" s="39"/>
      <c r="C896" s="39"/>
      <c r="D896" s="19"/>
      <c r="E896" s="41"/>
      <c r="F896" s="34"/>
      <c r="G896" s="34"/>
      <c r="H896" s="39"/>
      <c r="I896" s="34"/>
      <c r="J896" s="34"/>
      <c r="K896" s="34"/>
      <c r="L896" s="34"/>
      <c r="M896" s="34"/>
      <c r="N896" s="34"/>
      <c r="O896" s="34"/>
      <c r="P896" s="34"/>
      <c r="Q896" s="34"/>
      <c r="R896" s="34"/>
      <c r="S896" s="34"/>
      <c r="T896" s="34"/>
      <c r="U896" s="34"/>
      <c r="V896" s="34"/>
      <c r="W896" s="34"/>
      <c r="X896" s="34"/>
      <c r="Y896" s="34"/>
      <c r="Z896" s="34"/>
      <c r="AA896" s="34"/>
      <c r="AB896" s="34"/>
    </row>
    <row r="897" spans="1:28" ht="15.75" customHeight="1" x14ac:dyDescent="0.2">
      <c r="A897" s="34"/>
      <c r="B897" s="39"/>
      <c r="C897" s="39"/>
      <c r="D897" s="19"/>
      <c r="E897" s="41"/>
      <c r="F897" s="34"/>
      <c r="G897" s="34"/>
      <c r="H897" s="39"/>
      <c r="I897" s="34"/>
      <c r="J897" s="34"/>
      <c r="K897" s="34"/>
      <c r="L897" s="34"/>
      <c r="M897" s="34"/>
      <c r="N897" s="34"/>
      <c r="O897" s="34"/>
      <c r="P897" s="34"/>
      <c r="Q897" s="34"/>
      <c r="R897" s="34"/>
      <c r="S897" s="34"/>
      <c r="T897" s="34"/>
      <c r="U897" s="34"/>
      <c r="V897" s="34"/>
      <c r="W897" s="34"/>
      <c r="X897" s="34"/>
      <c r="Y897" s="34"/>
      <c r="Z897" s="34"/>
      <c r="AA897" s="34"/>
      <c r="AB897" s="34"/>
    </row>
    <row r="898" spans="1:28" ht="15.75" customHeight="1" x14ac:dyDescent="0.2">
      <c r="A898" s="34"/>
      <c r="B898" s="39"/>
      <c r="C898" s="39"/>
      <c r="D898" s="19"/>
      <c r="E898" s="41"/>
      <c r="F898" s="34"/>
      <c r="G898" s="34"/>
      <c r="H898" s="39"/>
      <c r="I898" s="34"/>
      <c r="J898" s="34"/>
      <c r="K898" s="34"/>
      <c r="L898" s="34"/>
      <c r="M898" s="34"/>
      <c r="N898" s="34"/>
      <c r="O898" s="34"/>
      <c r="P898" s="34"/>
      <c r="Q898" s="34"/>
      <c r="R898" s="34"/>
      <c r="S898" s="34"/>
      <c r="T898" s="34"/>
      <c r="U898" s="34"/>
      <c r="V898" s="34"/>
      <c r="W898" s="34"/>
      <c r="X898" s="34"/>
      <c r="Y898" s="34"/>
      <c r="Z898" s="34"/>
      <c r="AA898" s="34"/>
      <c r="AB898" s="34"/>
    </row>
    <row r="899" spans="1:28" ht="15.75" customHeight="1" x14ac:dyDescent="0.2">
      <c r="A899" s="34"/>
      <c r="B899" s="39"/>
      <c r="C899" s="39"/>
      <c r="D899" s="19"/>
      <c r="E899" s="41"/>
      <c r="F899" s="34"/>
      <c r="G899" s="34"/>
      <c r="H899" s="39"/>
      <c r="I899" s="34"/>
      <c r="J899" s="34"/>
      <c r="K899" s="34"/>
      <c r="L899" s="34"/>
      <c r="M899" s="34"/>
      <c r="N899" s="34"/>
      <c r="O899" s="34"/>
      <c r="P899" s="34"/>
      <c r="Q899" s="34"/>
      <c r="R899" s="34"/>
      <c r="S899" s="34"/>
      <c r="T899" s="34"/>
      <c r="U899" s="34"/>
      <c r="V899" s="34"/>
      <c r="W899" s="34"/>
      <c r="X899" s="34"/>
      <c r="Y899" s="34"/>
      <c r="Z899" s="34"/>
      <c r="AA899" s="34"/>
      <c r="AB899" s="34"/>
    </row>
    <row r="900" spans="1:28" ht="15.75" customHeight="1" x14ac:dyDescent="0.2">
      <c r="A900" s="34"/>
      <c r="B900" s="39"/>
      <c r="C900" s="39"/>
      <c r="D900" s="19"/>
      <c r="E900" s="41"/>
      <c r="F900" s="34"/>
      <c r="G900" s="34"/>
      <c r="H900" s="39"/>
      <c r="I900" s="34"/>
      <c r="J900" s="34"/>
      <c r="K900" s="34"/>
      <c r="L900" s="34"/>
      <c r="M900" s="34"/>
      <c r="N900" s="34"/>
      <c r="O900" s="34"/>
      <c r="P900" s="34"/>
      <c r="Q900" s="34"/>
      <c r="R900" s="34"/>
      <c r="S900" s="34"/>
      <c r="T900" s="34"/>
      <c r="U900" s="34"/>
      <c r="V900" s="34"/>
      <c r="W900" s="34"/>
      <c r="X900" s="34"/>
      <c r="Y900" s="34"/>
      <c r="Z900" s="34"/>
      <c r="AA900" s="34"/>
      <c r="AB900" s="34"/>
    </row>
    <row r="901" spans="1:28" ht="15.75" customHeight="1" x14ac:dyDescent="0.2">
      <c r="A901" s="34"/>
      <c r="B901" s="39"/>
      <c r="C901" s="39"/>
      <c r="D901" s="19"/>
      <c r="E901" s="41"/>
      <c r="F901" s="34"/>
      <c r="G901" s="34"/>
      <c r="H901" s="39"/>
      <c r="I901" s="34"/>
      <c r="J901" s="34"/>
      <c r="K901" s="34"/>
      <c r="L901" s="34"/>
      <c r="M901" s="34"/>
      <c r="N901" s="34"/>
      <c r="O901" s="34"/>
      <c r="P901" s="34"/>
      <c r="Q901" s="34"/>
      <c r="R901" s="34"/>
      <c r="S901" s="34"/>
      <c r="T901" s="34"/>
      <c r="U901" s="34"/>
      <c r="V901" s="34"/>
      <c r="W901" s="34"/>
      <c r="X901" s="34"/>
      <c r="Y901" s="34"/>
      <c r="Z901" s="34"/>
      <c r="AA901" s="34"/>
      <c r="AB901" s="34"/>
    </row>
    <row r="902" spans="1:28" ht="15.75" customHeight="1" x14ac:dyDescent="0.2">
      <c r="A902" s="34"/>
      <c r="B902" s="39"/>
      <c r="C902" s="39"/>
      <c r="D902" s="19"/>
      <c r="E902" s="41"/>
      <c r="F902" s="34"/>
      <c r="G902" s="34"/>
      <c r="H902" s="39"/>
      <c r="I902" s="34"/>
      <c r="J902" s="34"/>
      <c r="K902" s="34"/>
      <c r="L902" s="34"/>
      <c r="M902" s="34"/>
      <c r="N902" s="34"/>
      <c r="O902" s="34"/>
      <c r="P902" s="34"/>
      <c r="Q902" s="34"/>
      <c r="R902" s="34"/>
      <c r="S902" s="34"/>
      <c r="T902" s="34"/>
      <c r="U902" s="34"/>
      <c r="V902" s="34"/>
      <c r="W902" s="34"/>
      <c r="X902" s="34"/>
      <c r="Y902" s="34"/>
      <c r="Z902" s="34"/>
      <c r="AA902" s="34"/>
      <c r="AB902" s="34"/>
    </row>
    <row r="903" spans="1:28" ht="15.75" customHeight="1" x14ac:dyDescent="0.2">
      <c r="A903" s="34"/>
      <c r="B903" s="39"/>
      <c r="C903" s="39"/>
      <c r="D903" s="19"/>
      <c r="E903" s="41"/>
      <c r="F903" s="34"/>
      <c r="G903" s="34"/>
      <c r="H903" s="39"/>
      <c r="I903" s="34"/>
      <c r="J903" s="34"/>
      <c r="K903" s="34"/>
      <c r="L903" s="34"/>
      <c r="M903" s="34"/>
      <c r="N903" s="34"/>
      <c r="O903" s="34"/>
      <c r="P903" s="34"/>
      <c r="Q903" s="34"/>
      <c r="R903" s="34"/>
      <c r="S903" s="34"/>
      <c r="T903" s="34"/>
      <c r="U903" s="34"/>
      <c r="V903" s="34"/>
      <c r="W903" s="34"/>
      <c r="X903" s="34"/>
      <c r="Y903" s="34"/>
      <c r="Z903" s="34"/>
      <c r="AA903" s="34"/>
      <c r="AB903" s="34"/>
    </row>
    <row r="904" spans="1:28" ht="15.75" customHeight="1" x14ac:dyDescent="0.2">
      <c r="A904" s="34"/>
      <c r="B904" s="39"/>
      <c r="C904" s="39"/>
      <c r="D904" s="19"/>
      <c r="E904" s="41"/>
      <c r="F904" s="34"/>
      <c r="G904" s="34"/>
      <c r="H904" s="39"/>
      <c r="I904" s="34"/>
      <c r="J904" s="34"/>
      <c r="K904" s="34"/>
      <c r="L904" s="34"/>
      <c r="M904" s="34"/>
      <c r="N904" s="34"/>
      <c r="O904" s="34"/>
      <c r="P904" s="34"/>
      <c r="Q904" s="34"/>
      <c r="R904" s="34"/>
      <c r="S904" s="34"/>
      <c r="T904" s="34"/>
      <c r="U904" s="34"/>
      <c r="V904" s="34"/>
      <c r="W904" s="34"/>
      <c r="X904" s="34"/>
      <c r="Y904" s="34"/>
      <c r="Z904" s="34"/>
      <c r="AA904" s="34"/>
      <c r="AB904" s="34"/>
    </row>
    <row r="905" spans="1:28" ht="15.75" customHeight="1" x14ac:dyDescent="0.2">
      <c r="A905" s="34"/>
      <c r="B905" s="39"/>
      <c r="C905" s="39"/>
      <c r="D905" s="19"/>
      <c r="E905" s="41"/>
      <c r="F905" s="34"/>
      <c r="G905" s="34"/>
      <c r="H905" s="39"/>
      <c r="I905" s="34"/>
      <c r="J905" s="34"/>
      <c r="K905" s="34"/>
      <c r="L905" s="34"/>
      <c r="M905" s="34"/>
      <c r="N905" s="34"/>
      <c r="O905" s="34"/>
      <c r="P905" s="34"/>
      <c r="Q905" s="34"/>
      <c r="R905" s="34"/>
      <c r="S905" s="34"/>
      <c r="T905" s="34"/>
      <c r="U905" s="34"/>
      <c r="V905" s="34"/>
      <c r="W905" s="34"/>
      <c r="X905" s="34"/>
      <c r="Y905" s="34"/>
      <c r="Z905" s="34"/>
      <c r="AA905" s="34"/>
      <c r="AB905" s="34"/>
    </row>
    <row r="906" spans="1:28" ht="15.75" customHeight="1" x14ac:dyDescent="0.2">
      <c r="A906" s="34"/>
      <c r="B906" s="39"/>
      <c r="C906" s="39"/>
      <c r="D906" s="19"/>
      <c r="E906" s="41"/>
      <c r="F906" s="34"/>
      <c r="G906" s="34"/>
      <c r="H906" s="39"/>
      <c r="I906" s="34"/>
      <c r="J906" s="34"/>
      <c r="K906" s="34"/>
      <c r="L906" s="34"/>
      <c r="M906" s="34"/>
      <c r="N906" s="34"/>
      <c r="O906" s="34"/>
      <c r="P906" s="34"/>
      <c r="Q906" s="34"/>
      <c r="R906" s="34"/>
      <c r="S906" s="34"/>
      <c r="T906" s="34"/>
      <c r="U906" s="34"/>
      <c r="V906" s="34"/>
      <c r="W906" s="34"/>
      <c r="X906" s="34"/>
      <c r="Y906" s="34"/>
      <c r="Z906" s="34"/>
      <c r="AA906" s="34"/>
      <c r="AB906" s="34"/>
    </row>
    <row r="907" spans="1:28" ht="15.75" customHeight="1" x14ac:dyDescent="0.2">
      <c r="A907" s="34"/>
      <c r="B907" s="39"/>
      <c r="C907" s="39"/>
      <c r="D907" s="19"/>
      <c r="E907" s="41"/>
      <c r="F907" s="34"/>
      <c r="G907" s="34"/>
      <c r="H907" s="39"/>
      <c r="I907" s="34"/>
      <c r="J907" s="34"/>
      <c r="K907" s="34"/>
      <c r="L907" s="34"/>
      <c r="M907" s="34"/>
      <c r="N907" s="34"/>
      <c r="O907" s="34"/>
      <c r="P907" s="34"/>
      <c r="Q907" s="34"/>
      <c r="R907" s="34"/>
      <c r="S907" s="34"/>
      <c r="T907" s="34"/>
      <c r="U907" s="34"/>
      <c r="V907" s="34"/>
      <c r="W907" s="34"/>
      <c r="X907" s="34"/>
      <c r="Y907" s="34"/>
      <c r="Z907" s="34"/>
      <c r="AA907" s="34"/>
      <c r="AB907" s="34"/>
    </row>
    <row r="908" spans="1:28" ht="15.75" customHeight="1" x14ac:dyDescent="0.2">
      <c r="A908" s="34"/>
      <c r="B908" s="39"/>
      <c r="C908" s="39"/>
      <c r="D908" s="19"/>
      <c r="E908" s="41"/>
      <c r="F908" s="34"/>
      <c r="G908" s="34"/>
      <c r="H908" s="39"/>
      <c r="I908" s="34"/>
      <c r="J908" s="34"/>
      <c r="K908" s="34"/>
      <c r="L908" s="34"/>
      <c r="M908" s="34"/>
      <c r="N908" s="34"/>
      <c r="O908" s="34"/>
      <c r="P908" s="34"/>
      <c r="Q908" s="34"/>
      <c r="R908" s="34"/>
      <c r="S908" s="34"/>
      <c r="T908" s="34"/>
      <c r="U908" s="34"/>
      <c r="V908" s="34"/>
      <c r="W908" s="34"/>
      <c r="X908" s="34"/>
      <c r="Y908" s="34"/>
      <c r="Z908" s="34"/>
      <c r="AA908" s="34"/>
      <c r="AB908" s="34"/>
    </row>
    <row r="909" spans="1:28" ht="15.75" customHeight="1" x14ac:dyDescent="0.2">
      <c r="A909" s="34"/>
      <c r="B909" s="39"/>
      <c r="C909" s="39"/>
      <c r="D909" s="19"/>
      <c r="E909" s="41"/>
      <c r="F909" s="34"/>
      <c r="G909" s="34"/>
      <c r="H909" s="39"/>
      <c r="I909" s="34"/>
      <c r="J909" s="34"/>
      <c r="K909" s="34"/>
      <c r="L909" s="34"/>
      <c r="M909" s="34"/>
      <c r="N909" s="34"/>
      <c r="O909" s="34"/>
      <c r="P909" s="34"/>
      <c r="Q909" s="34"/>
      <c r="R909" s="34"/>
      <c r="S909" s="34"/>
      <c r="T909" s="34"/>
      <c r="U909" s="34"/>
      <c r="V909" s="34"/>
      <c r="W909" s="34"/>
      <c r="X909" s="34"/>
      <c r="Y909" s="34"/>
      <c r="Z909" s="34"/>
      <c r="AA909" s="34"/>
      <c r="AB909" s="34"/>
    </row>
    <row r="910" spans="1:28" ht="15.75" customHeight="1" x14ac:dyDescent="0.2">
      <c r="A910" s="34"/>
      <c r="B910" s="39"/>
      <c r="C910" s="39"/>
      <c r="D910" s="19"/>
      <c r="E910" s="41"/>
      <c r="F910" s="34"/>
      <c r="G910" s="34"/>
      <c r="H910" s="39"/>
      <c r="I910" s="34"/>
      <c r="J910" s="34"/>
      <c r="K910" s="34"/>
      <c r="L910" s="34"/>
      <c r="M910" s="34"/>
      <c r="N910" s="34"/>
      <c r="O910" s="34"/>
      <c r="P910" s="34"/>
      <c r="Q910" s="34"/>
      <c r="R910" s="34"/>
      <c r="S910" s="34"/>
      <c r="T910" s="34"/>
      <c r="U910" s="34"/>
      <c r="V910" s="34"/>
      <c r="W910" s="34"/>
      <c r="X910" s="34"/>
      <c r="Y910" s="34"/>
      <c r="Z910" s="34"/>
      <c r="AA910" s="34"/>
      <c r="AB910" s="34"/>
    </row>
    <row r="911" spans="1:28" ht="15.75" customHeight="1" x14ac:dyDescent="0.2">
      <c r="A911" s="34"/>
      <c r="B911" s="39"/>
      <c r="C911" s="39"/>
      <c r="D911" s="19"/>
      <c r="E911" s="41"/>
      <c r="F911" s="34"/>
      <c r="G911" s="34"/>
      <c r="H911" s="39"/>
      <c r="I911" s="34"/>
      <c r="J911" s="34"/>
      <c r="K911" s="34"/>
      <c r="L911" s="34"/>
      <c r="M911" s="34"/>
      <c r="N911" s="34"/>
      <c r="O911" s="34"/>
      <c r="P911" s="34"/>
      <c r="Q911" s="34"/>
      <c r="R911" s="34"/>
      <c r="S911" s="34"/>
      <c r="T911" s="34"/>
      <c r="U911" s="34"/>
      <c r="V911" s="34"/>
      <c r="W911" s="34"/>
      <c r="X911" s="34"/>
      <c r="Y911" s="34"/>
      <c r="Z911" s="34"/>
      <c r="AA911" s="34"/>
      <c r="AB911" s="34"/>
    </row>
    <row r="912" spans="1:28" ht="15.75" customHeight="1" x14ac:dyDescent="0.2">
      <c r="A912" s="34"/>
      <c r="B912" s="39"/>
      <c r="C912" s="39"/>
      <c r="D912" s="19"/>
      <c r="E912" s="41"/>
      <c r="F912" s="34"/>
      <c r="G912" s="34"/>
      <c r="H912" s="39"/>
      <c r="I912" s="34"/>
      <c r="J912" s="34"/>
      <c r="K912" s="34"/>
      <c r="L912" s="34"/>
      <c r="M912" s="34"/>
      <c r="N912" s="34"/>
      <c r="O912" s="34"/>
      <c r="P912" s="34"/>
      <c r="Q912" s="34"/>
      <c r="R912" s="34"/>
      <c r="S912" s="34"/>
      <c r="T912" s="34"/>
      <c r="U912" s="34"/>
      <c r="V912" s="34"/>
      <c r="W912" s="34"/>
      <c r="X912" s="34"/>
      <c r="Y912" s="34"/>
      <c r="Z912" s="34"/>
      <c r="AA912" s="34"/>
      <c r="AB912" s="34"/>
    </row>
    <row r="913" spans="1:28" ht="15.75" customHeight="1" x14ac:dyDescent="0.2">
      <c r="A913" s="34"/>
      <c r="B913" s="39"/>
      <c r="C913" s="39"/>
      <c r="D913" s="19"/>
      <c r="E913" s="41"/>
      <c r="F913" s="34"/>
      <c r="G913" s="34"/>
      <c r="H913" s="39"/>
      <c r="I913" s="34"/>
      <c r="J913" s="34"/>
      <c r="K913" s="34"/>
      <c r="L913" s="34"/>
      <c r="M913" s="34"/>
      <c r="N913" s="34"/>
      <c r="O913" s="34"/>
      <c r="P913" s="34"/>
      <c r="Q913" s="34"/>
      <c r="R913" s="34"/>
      <c r="S913" s="34"/>
      <c r="T913" s="34"/>
      <c r="U913" s="34"/>
      <c r="V913" s="34"/>
      <c r="W913" s="34"/>
      <c r="X913" s="34"/>
      <c r="Y913" s="34"/>
      <c r="Z913" s="34"/>
      <c r="AA913" s="34"/>
      <c r="AB913" s="34"/>
    </row>
    <row r="914" spans="1:28" ht="15.75" customHeight="1" x14ac:dyDescent="0.2">
      <c r="A914" s="34"/>
      <c r="B914" s="39"/>
      <c r="C914" s="39"/>
      <c r="D914" s="19"/>
      <c r="E914" s="41"/>
      <c r="F914" s="34"/>
      <c r="G914" s="34"/>
      <c r="H914" s="39"/>
      <c r="I914" s="34"/>
      <c r="J914" s="34"/>
      <c r="K914" s="34"/>
      <c r="L914" s="34"/>
      <c r="M914" s="34"/>
      <c r="N914" s="34"/>
      <c r="O914" s="34"/>
      <c r="P914" s="34"/>
      <c r="Q914" s="34"/>
      <c r="R914" s="34"/>
      <c r="S914" s="34"/>
      <c r="T914" s="34"/>
      <c r="U914" s="34"/>
      <c r="V914" s="34"/>
      <c r="W914" s="34"/>
      <c r="X914" s="34"/>
      <c r="Y914" s="34"/>
      <c r="Z914" s="34"/>
      <c r="AA914" s="34"/>
      <c r="AB914" s="34"/>
    </row>
    <row r="915" spans="1:28" ht="15.75" customHeight="1" x14ac:dyDescent="0.2">
      <c r="A915" s="34"/>
      <c r="B915" s="39"/>
      <c r="C915" s="39"/>
      <c r="D915" s="19"/>
      <c r="E915" s="41"/>
      <c r="F915" s="34"/>
      <c r="G915" s="34"/>
      <c r="H915" s="39"/>
      <c r="I915" s="34"/>
      <c r="J915" s="34"/>
      <c r="K915" s="34"/>
      <c r="L915" s="34"/>
      <c r="M915" s="34"/>
      <c r="N915" s="34"/>
      <c r="O915" s="34"/>
      <c r="P915" s="34"/>
      <c r="Q915" s="34"/>
      <c r="R915" s="34"/>
      <c r="S915" s="34"/>
      <c r="T915" s="34"/>
      <c r="U915" s="34"/>
      <c r="V915" s="34"/>
      <c r="W915" s="34"/>
      <c r="X915" s="34"/>
      <c r="Y915" s="34"/>
      <c r="Z915" s="34"/>
      <c r="AA915" s="34"/>
      <c r="AB915" s="34"/>
    </row>
    <row r="916" spans="1:28" ht="15.75" customHeight="1" x14ac:dyDescent="0.2">
      <c r="A916" s="34"/>
      <c r="B916" s="39"/>
      <c r="C916" s="39"/>
      <c r="D916" s="19"/>
      <c r="E916" s="41"/>
      <c r="F916" s="34"/>
      <c r="G916" s="34"/>
      <c r="H916" s="39"/>
      <c r="I916" s="34"/>
      <c r="J916" s="34"/>
      <c r="K916" s="34"/>
      <c r="L916" s="34"/>
      <c r="M916" s="34"/>
      <c r="N916" s="34"/>
      <c r="O916" s="34"/>
      <c r="P916" s="34"/>
      <c r="Q916" s="34"/>
      <c r="R916" s="34"/>
      <c r="S916" s="34"/>
      <c r="T916" s="34"/>
      <c r="U916" s="34"/>
      <c r="V916" s="34"/>
      <c r="W916" s="34"/>
      <c r="X916" s="34"/>
      <c r="Y916" s="34"/>
      <c r="Z916" s="34"/>
      <c r="AA916" s="34"/>
      <c r="AB916" s="34"/>
    </row>
    <row r="917" spans="1:28" ht="15.75" customHeight="1" x14ac:dyDescent="0.2">
      <c r="A917" s="34"/>
      <c r="B917" s="39"/>
      <c r="C917" s="39"/>
      <c r="D917" s="19"/>
      <c r="E917" s="41"/>
      <c r="F917" s="34"/>
      <c r="G917" s="34"/>
      <c r="H917" s="39"/>
      <c r="I917" s="34"/>
      <c r="J917" s="34"/>
      <c r="K917" s="34"/>
      <c r="L917" s="34"/>
      <c r="M917" s="34"/>
      <c r="N917" s="34"/>
      <c r="O917" s="34"/>
      <c r="P917" s="34"/>
      <c r="Q917" s="34"/>
      <c r="R917" s="34"/>
      <c r="S917" s="34"/>
      <c r="T917" s="34"/>
      <c r="U917" s="34"/>
      <c r="V917" s="34"/>
      <c r="W917" s="34"/>
      <c r="X917" s="34"/>
      <c r="Y917" s="34"/>
      <c r="Z917" s="34"/>
      <c r="AA917" s="34"/>
      <c r="AB917" s="34"/>
    </row>
    <row r="918" spans="1:28" ht="15.75" customHeight="1" x14ac:dyDescent="0.2">
      <c r="A918" s="34"/>
      <c r="B918" s="39"/>
      <c r="C918" s="39"/>
      <c r="D918" s="19"/>
      <c r="E918" s="41"/>
      <c r="F918" s="34"/>
      <c r="G918" s="34"/>
      <c r="H918" s="39"/>
      <c r="I918" s="34"/>
      <c r="J918" s="34"/>
      <c r="K918" s="34"/>
      <c r="L918" s="34"/>
      <c r="M918" s="34"/>
      <c r="N918" s="34"/>
      <c r="O918" s="34"/>
      <c r="P918" s="34"/>
      <c r="Q918" s="34"/>
      <c r="R918" s="34"/>
      <c r="S918" s="34"/>
      <c r="T918" s="34"/>
      <c r="U918" s="34"/>
      <c r="V918" s="34"/>
      <c r="W918" s="34"/>
      <c r="X918" s="34"/>
      <c r="Y918" s="34"/>
      <c r="Z918" s="34"/>
      <c r="AA918" s="34"/>
      <c r="AB918" s="34"/>
    </row>
    <row r="919" spans="1:28" ht="15.75" customHeight="1" x14ac:dyDescent="0.2">
      <c r="A919" s="34"/>
      <c r="B919" s="39"/>
      <c r="C919" s="39"/>
      <c r="D919" s="19"/>
      <c r="E919" s="41"/>
      <c r="F919" s="34"/>
      <c r="G919" s="34"/>
      <c r="H919" s="39"/>
      <c r="I919" s="34"/>
      <c r="J919" s="34"/>
      <c r="K919" s="34"/>
      <c r="L919" s="34"/>
      <c r="M919" s="34"/>
      <c r="N919" s="34"/>
      <c r="O919" s="34"/>
      <c r="P919" s="34"/>
      <c r="Q919" s="34"/>
      <c r="R919" s="34"/>
      <c r="S919" s="34"/>
      <c r="T919" s="34"/>
      <c r="U919" s="34"/>
      <c r="V919" s="34"/>
      <c r="W919" s="34"/>
      <c r="X919" s="34"/>
      <c r="Y919" s="34"/>
      <c r="Z919" s="34"/>
      <c r="AA919" s="34"/>
      <c r="AB919" s="34"/>
    </row>
    <row r="920" spans="1:28" ht="15.75" customHeight="1" x14ac:dyDescent="0.2">
      <c r="A920" s="34"/>
      <c r="B920" s="39"/>
      <c r="C920" s="39"/>
      <c r="D920" s="19"/>
      <c r="E920" s="41"/>
      <c r="F920" s="34"/>
      <c r="G920" s="34"/>
      <c r="H920" s="39"/>
      <c r="I920" s="34"/>
      <c r="J920" s="34"/>
      <c r="K920" s="34"/>
      <c r="L920" s="34"/>
      <c r="M920" s="34"/>
      <c r="N920" s="34"/>
      <c r="O920" s="34"/>
      <c r="P920" s="34"/>
      <c r="Q920" s="34"/>
      <c r="R920" s="34"/>
      <c r="S920" s="34"/>
      <c r="T920" s="34"/>
      <c r="U920" s="34"/>
      <c r="V920" s="34"/>
      <c r="W920" s="34"/>
      <c r="X920" s="34"/>
      <c r="Y920" s="34"/>
      <c r="Z920" s="34"/>
      <c r="AA920" s="34"/>
      <c r="AB920" s="34"/>
    </row>
    <row r="921" spans="1:28" ht="15.75" customHeight="1" x14ac:dyDescent="0.2">
      <c r="A921" s="34"/>
      <c r="B921" s="39"/>
      <c r="C921" s="39"/>
      <c r="D921" s="19"/>
      <c r="E921" s="41"/>
      <c r="F921" s="34"/>
      <c r="G921" s="34"/>
      <c r="H921" s="39"/>
      <c r="I921" s="34"/>
      <c r="J921" s="34"/>
      <c r="K921" s="34"/>
      <c r="L921" s="34"/>
      <c r="M921" s="34"/>
      <c r="N921" s="34"/>
      <c r="O921" s="34"/>
      <c r="P921" s="34"/>
      <c r="Q921" s="34"/>
      <c r="R921" s="34"/>
      <c r="S921" s="34"/>
      <c r="T921" s="34"/>
      <c r="U921" s="34"/>
      <c r="V921" s="34"/>
      <c r="W921" s="34"/>
      <c r="X921" s="34"/>
      <c r="Y921" s="34"/>
      <c r="Z921" s="34"/>
      <c r="AA921" s="34"/>
      <c r="AB921" s="34"/>
    </row>
    <row r="922" spans="1:28" ht="15.75" customHeight="1" x14ac:dyDescent="0.2">
      <c r="A922" s="34"/>
      <c r="B922" s="39"/>
      <c r="C922" s="39"/>
      <c r="D922" s="19"/>
      <c r="E922" s="41"/>
      <c r="F922" s="34"/>
      <c r="G922" s="34"/>
      <c r="H922" s="39"/>
      <c r="I922" s="34"/>
      <c r="J922" s="34"/>
      <c r="K922" s="34"/>
      <c r="L922" s="34"/>
      <c r="M922" s="34"/>
      <c r="N922" s="34"/>
      <c r="O922" s="34"/>
      <c r="P922" s="34"/>
      <c r="Q922" s="34"/>
      <c r="R922" s="34"/>
      <c r="S922" s="34"/>
      <c r="T922" s="34"/>
      <c r="U922" s="34"/>
      <c r="V922" s="34"/>
      <c r="W922" s="34"/>
      <c r="X922" s="34"/>
      <c r="Y922" s="34"/>
      <c r="Z922" s="34"/>
      <c r="AA922" s="34"/>
      <c r="AB922" s="34"/>
    </row>
    <row r="923" spans="1:28" ht="15.75" customHeight="1" x14ac:dyDescent="0.2">
      <c r="A923" s="34"/>
      <c r="B923" s="39"/>
      <c r="C923" s="39"/>
      <c r="D923" s="19"/>
      <c r="E923" s="41"/>
      <c r="F923" s="34"/>
      <c r="G923" s="34"/>
      <c r="H923" s="39"/>
      <c r="I923" s="34"/>
      <c r="J923" s="34"/>
      <c r="K923" s="34"/>
      <c r="L923" s="34"/>
      <c r="M923" s="34"/>
      <c r="N923" s="34"/>
      <c r="O923" s="34"/>
      <c r="P923" s="34"/>
      <c r="Q923" s="34"/>
      <c r="R923" s="34"/>
      <c r="S923" s="34"/>
      <c r="T923" s="34"/>
      <c r="U923" s="34"/>
      <c r="V923" s="34"/>
      <c r="W923" s="34"/>
      <c r="X923" s="34"/>
      <c r="Y923" s="34"/>
      <c r="Z923" s="34"/>
      <c r="AA923" s="34"/>
      <c r="AB923" s="34"/>
    </row>
    <row r="924" spans="1:28" ht="15.75" customHeight="1" x14ac:dyDescent="0.2">
      <c r="A924" s="34"/>
      <c r="B924" s="39"/>
      <c r="C924" s="39"/>
      <c r="D924" s="19"/>
      <c r="E924" s="41"/>
      <c r="F924" s="34"/>
      <c r="G924" s="34"/>
      <c r="H924" s="39"/>
      <c r="I924" s="34"/>
      <c r="J924" s="34"/>
      <c r="K924" s="34"/>
      <c r="L924" s="34"/>
      <c r="M924" s="34"/>
      <c r="N924" s="34"/>
      <c r="O924" s="34"/>
      <c r="P924" s="34"/>
      <c r="Q924" s="34"/>
      <c r="R924" s="34"/>
      <c r="S924" s="34"/>
      <c r="T924" s="34"/>
      <c r="U924" s="34"/>
      <c r="V924" s="34"/>
      <c r="W924" s="34"/>
      <c r="X924" s="34"/>
      <c r="Y924" s="34"/>
      <c r="Z924" s="34"/>
      <c r="AA924" s="34"/>
      <c r="AB924" s="34"/>
    </row>
    <row r="925" spans="1:28" ht="15.75" customHeight="1" x14ac:dyDescent="0.2">
      <c r="A925" s="34"/>
      <c r="B925" s="39"/>
      <c r="C925" s="39"/>
      <c r="D925" s="19"/>
      <c r="E925" s="41"/>
      <c r="F925" s="34"/>
      <c r="G925" s="34"/>
      <c r="H925" s="39"/>
      <c r="I925" s="34"/>
      <c r="J925" s="34"/>
      <c r="K925" s="34"/>
      <c r="L925" s="34"/>
      <c r="M925" s="34"/>
      <c r="N925" s="34"/>
      <c r="O925" s="34"/>
      <c r="P925" s="34"/>
      <c r="Q925" s="34"/>
      <c r="R925" s="34"/>
      <c r="S925" s="34"/>
      <c r="T925" s="34"/>
      <c r="U925" s="34"/>
      <c r="V925" s="34"/>
      <c r="W925" s="34"/>
      <c r="X925" s="34"/>
      <c r="Y925" s="34"/>
      <c r="Z925" s="34"/>
      <c r="AA925" s="34"/>
      <c r="AB925" s="34"/>
    </row>
    <row r="926" spans="1:28" ht="15.75" customHeight="1" x14ac:dyDescent="0.2">
      <c r="A926" s="34"/>
      <c r="B926" s="39"/>
      <c r="C926" s="39"/>
      <c r="D926" s="19"/>
      <c r="E926" s="41"/>
      <c r="F926" s="34"/>
      <c r="G926" s="34"/>
      <c r="H926" s="39"/>
      <c r="I926" s="34"/>
      <c r="J926" s="34"/>
      <c r="K926" s="34"/>
      <c r="L926" s="34"/>
      <c r="M926" s="34"/>
      <c r="N926" s="34"/>
      <c r="O926" s="34"/>
      <c r="P926" s="34"/>
      <c r="Q926" s="34"/>
      <c r="R926" s="34"/>
      <c r="S926" s="34"/>
      <c r="T926" s="34"/>
      <c r="U926" s="34"/>
      <c r="V926" s="34"/>
      <c r="W926" s="34"/>
      <c r="X926" s="34"/>
      <c r="Y926" s="34"/>
      <c r="Z926" s="34"/>
      <c r="AA926" s="34"/>
      <c r="AB926" s="34"/>
    </row>
    <row r="927" spans="1:28" ht="15.75" customHeight="1" x14ac:dyDescent="0.2">
      <c r="A927" s="34"/>
      <c r="B927" s="39"/>
      <c r="C927" s="39"/>
      <c r="D927" s="19"/>
      <c r="E927" s="41"/>
      <c r="F927" s="34"/>
      <c r="G927" s="34"/>
      <c r="H927" s="39"/>
      <c r="I927" s="34"/>
      <c r="J927" s="34"/>
      <c r="K927" s="34"/>
      <c r="L927" s="34"/>
      <c r="M927" s="34"/>
      <c r="N927" s="34"/>
      <c r="O927" s="34"/>
      <c r="P927" s="34"/>
      <c r="Q927" s="34"/>
      <c r="R927" s="34"/>
      <c r="S927" s="34"/>
      <c r="T927" s="34"/>
      <c r="U927" s="34"/>
      <c r="V927" s="34"/>
      <c r="W927" s="34"/>
      <c r="X927" s="34"/>
      <c r="Y927" s="34"/>
      <c r="Z927" s="34"/>
      <c r="AA927" s="34"/>
      <c r="AB927" s="34"/>
    </row>
    <row r="928" spans="1:28" ht="15.75" customHeight="1" x14ac:dyDescent="0.2">
      <c r="A928" s="34"/>
      <c r="B928" s="39"/>
      <c r="C928" s="39"/>
      <c r="D928" s="19"/>
      <c r="E928" s="41"/>
      <c r="F928" s="34"/>
      <c r="G928" s="34"/>
      <c r="H928" s="39"/>
      <c r="I928" s="34"/>
      <c r="J928" s="34"/>
      <c r="K928" s="34"/>
      <c r="L928" s="34"/>
      <c r="M928" s="34"/>
      <c r="N928" s="34"/>
      <c r="O928" s="34"/>
      <c r="P928" s="34"/>
      <c r="Q928" s="34"/>
      <c r="R928" s="34"/>
      <c r="S928" s="34"/>
      <c r="T928" s="34"/>
      <c r="U928" s="34"/>
      <c r="V928" s="34"/>
      <c r="W928" s="34"/>
      <c r="X928" s="34"/>
      <c r="Y928" s="34"/>
      <c r="Z928" s="34"/>
      <c r="AA928" s="34"/>
      <c r="AB928" s="34"/>
    </row>
    <row r="929" spans="1:28" ht="15.75" customHeight="1" x14ac:dyDescent="0.2">
      <c r="A929" s="34"/>
      <c r="B929" s="39"/>
      <c r="C929" s="39"/>
      <c r="D929" s="19"/>
      <c r="E929" s="41"/>
      <c r="F929" s="34"/>
      <c r="G929" s="34"/>
      <c r="H929" s="39"/>
      <c r="I929" s="34"/>
      <c r="J929" s="34"/>
      <c r="K929" s="34"/>
      <c r="L929" s="34"/>
      <c r="M929" s="34"/>
      <c r="N929" s="34"/>
      <c r="O929" s="34"/>
      <c r="P929" s="34"/>
      <c r="Q929" s="34"/>
      <c r="R929" s="34"/>
      <c r="S929" s="34"/>
      <c r="T929" s="34"/>
      <c r="U929" s="34"/>
      <c r="V929" s="34"/>
      <c r="W929" s="34"/>
      <c r="X929" s="34"/>
      <c r="Y929" s="34"/>
      <c r="Z929" s="34"/>
      <c r="AA929" s="34"/>
      <c r="AB929" s="34"/>
    </row>
    <row r="930" spans="1:28" ht="15.75" customHeight="1" x14ac:dyDescent="0.2">
      <c r="A930" s="34"/>
      <c r="B930" s="39"/>
      <c r="C930" s="39"/>
      <c r="D930" s="19"/>
      <c r="E930" s="41"/>
      <c r="F930" s="34"/>
      <c r="G930" s="34"/>
      <c r="H930" s="39"/>
      <c r="I930" s="34"/>
      <c r="J930" s="34"/>
      <c r="K930" s="34"/>
      <c r="L930" s="34"/>
      <c r="M930" s="34"/>
      <c r="N930" s="34"/>
      <c r="O930" s="34"/>
      <c r="P930" s="34"/>
      <c r="Q930" s="34"/>
      <c r="R930" s="34"/>
      <c r="S930" s="34"/>
      <c r="T930" s="34"/>
      <c r="U930" s="34"/>
      <c r="V930" s="34"/>
      <c r="W930" s="34"/>
      <c r="X930" s="34"/>
      <c r="Y930" s="34"/>
      <c r="Z930" s="34"/>
      <c r="AA930" s="34"/>
      <c r="AB930" s="34"/>
    </row>
    <row r="931" spans="1:28" ht="15.75" customHeight="1" x14ac:dyDescent="0.2">
      <c r="A931" s="34"/>
      <c r="B931" s="39"/>
      <c r="C931" s="39"/>
      <c r="D931" s="19"/>
      <c r="E931" s="41"/>
      <c r="F931" s="34"/>
      <c r="G931" s="34"/>
      <c r="H931" s="39"/>
      <c r="I931" s="34"/>
      <c r="J931" s="34"/>
      <c r="K931" s="34"/>
      <c r="L931" s="34"/>
      <c r="M931" s="34"/>
      <c r="N931" s="34"/>
      <c r="O931" s="34"/>
      <c r="P931" s="34"/>
      <c r="Q931" s="34"/>
      <c r="R931" s="34"/>
      <c r="S931" s="34"/>
      <c r="T931" s="34"/>
      <c r="U931" s="34"/>
      <c r="V931" s="34"/>
      <c r="W931" s="34"/>
      <c r="X931" s="34"/>
      <c r="Y931" s="34"/>
      <c r="Z931" s="34"/>
      <c r="AA931" s="34"/>
      <c r="AB931" s="34"/>
    </row>
    <row r="932" spans="1:28" ht="15.75" customHeight="1" x14ac:dyDescent="0.2">
      <c r="A932" s="34"/>
      <c r="B932" s="39"/>
      <c r="C932" s="39"/>
      <c r="D932" s="19"/>
      <c r="E932" s="41"/>
      <c r="F932" s="34"/>
      <c r="G932" s="34"/>
      <c r="H932" s="39"/>
      <c r="I932" s="34"/>
      <c r="J932" s="34"/>
      <c r="K932" s="34"/>
      <c r="L932" s="34"/>
      <c r="M932" s="34"/>
      <c r="N932" s="34"/>
      <c r="O932" s="34"/>
      <c r="P932" s="34"/>
      <c r="Q932" s="34"/>
      <c r="R932" s="34"/>
      <c r="S932" s="34"/>
      <c r="T932" s="34"/>
      <c r="U932" s="34"/>
      <c r="V932" s="34"/>
      <c r="W932" s="34"/>
      <c r="X932" s="34"/>
      <c r="Y932" s="34"/>
      <c r="Z932" s="34"/>
      <c r="AA932" s="34"/>
      <c r="AB932" s="34"/>
    </row>
    <row r="933" spans="1:28" ht="15.75" customHeight="1" x14ac:dyDescent="0.2">
      <c r="A933" s="34"/>
      <c r="B933" s="39"/>
      <c r="C933" s="39"/>
      <c r="D933" s="19"/>
      <c r="E933" s="41"/>
      <c r="F933" s="34"/>
      <c r="G933" s="34"/>
      <c r="H933" s="39"/>
      <c r="I933" s="34"/>
      <c r="J933" s="34"/>
      <c r="K933" s="34"/>
      <c r="L933" s="34"/>
      <c r="M933" s="34"/>
      <c r="N933" s="34"/>
      <c r="O933" s="34"/>
      <c r="P933" s="34"/>
      <c r="Q933" s="34"/>
      <c r="R933" s="34"/>
      <c r="S933" s="34"/>
      <c r="T933" s="34"/>
      <c r="U933" s="34"/>
      <c r="V933" s="34"/>
      <c r="W933" s="34"/>
      <c r="X933" s="34"/>
      <c r="Y933" s="34"/>
      <c r="Z933" s="34"/>
      <c r="AA933" s="34"/>
      <c r="AB933" s="34"/>
    </row>
    <row r="934" spans="1:28" ht="15.75" customHeight="1" x14ac:dyDescent="0.2">
      <c r="A934" s="34"/>
      <c r="B934" s="39"/>
      <c r="C934" s="39"/>
      <c r="D934" s="19"/>
      <c r="E934" s="41"/>
      <c r="F934" s="34"/>
      <c r="G934" s="34"/>
      <c r="H934" s="39"/>
      <c r="I934" s="34"/>
      <c r="J934" s="34"/>
      <c r="K934" s="34"/>
      <c r="L934" s="34"/>
      <c r="M934" s="34"/>
      <c r="N934" s="34"/>
      <c r="O934" s="34"/>
      <c r="P934" s="34"/>
      <c r="Q934" s="34"/>
      <c r="R934" s="34"/>
      <c r="S934" s="34"/>
      <c r="T934" s="34"/>
      <c r="U934" s="34"/>
      <c r="V934" s="34"/>
      <c r="W934" s="34"/>
      <c r="X934" s="34"/>
      <c r="Y934" s="34"/>
      <c r="Z934" s="34"/>
      <c r="AA934" s="34"/>
      <c r="AB934" s="34"/>
    </row>
    <row r="935" spans="1:28" ht="15.75" customHeight="1" x14ac:dyDescent="0.2">
      <c r="A935" s="34"/>
      <c r="B935" s="39"/>
      <c r="C935" s="39"/>
      <c r="D935" s="19"/>
      <c r="E935" s="41"/>
      <c r="F935" s="34"/>
      <c r="G935" s="34"/>
      <c r="H935" s="39"/>
      <c r="I935" s="34"/>
      <c r="J935" s="34"/>
      <c r="K935" s="34"/>
      <c r="L935" s="34"/>
      <c r="M935" s="34"/>
      <c r="N935" s="34"/>
      <c r="O935" s="34"/>
      <c r="P935" s="34"/>
      <c r="Q935" s="34"/>
      <c r="R935" s="34"/>
      <c r="S935" s="34"/>
      <c r="T935" s="34"/>
      <c r="U935" s="34"/>
      <c r="V935" s="34"/>
      <c r="W935" s="34"/>
      <c r="X935" s="34"/>
      <c r="Y935" s="34"/>
      <c r="Z935" s="34"/>
      <c r="AA935" s="34"/>
      <c r="AB935" s="34"/>
    </row>
    <row r="936" spans="1:28" ht="15.75" customHeight="1" x14ac:dyDescent="0.2">
      <c r="A936" s="34"/>
      <c r="B936" s="39"/>
      <c r="C936" s="39"/>
      <c r="D936" s="19"/>
      <c r="E936" s="41"/>
      <c r="F936" s="34"/>
      <c r="G936" s="34"/>
      <c r="H936" s="39"/>
      <c r="I936" s="34"/>
      <c r="J936" s="34"/>
      <c r="K936" s="34"/>
      <c r="L936" s="34"/>
      <c r="M936" s="34"/>
      <c r="N936" s="34"/>
      <c r="O936" s="34"/>
      <c r="P936" s="34"/>
      <c r="Q936" s="34"/>
      <c r="R936" s="34"/>
      <c r="S936" s="34"/>
      <c r="T936" s="34"/>
      <c r="U936" s="34"/>
      <c r="V936" s="34"/>
      <c r="W936" s="34"/>
      <c r="X936" s="34"/>
      <c r="Y936" s="34"/>
      <c r="Z936" s="34"/>
      <c r="AA936" s="34"/>
      <c r="AB936" s="34"/>
    </row>
    <row r="937" spans="1:28" ht="15.75" customHeight="1" x14ac:dyDescent="0.2">
      <c r="A937" s="34"/>
      <c r="B937" s="39"/>
      <c r="C937" s="39"/>
      <c r="D937" s="19"/>
      <c r="E937" s="41"/>
      <c r="F937" s="34"/>
      <c r="G937" s="34"/>
      <c r="H937" s="39"/>
      <c r="I937" s="34"/>
      <c r="J937" s="34"/>
      <c r="K937" s="34"/>
      <c r="L937" s="34"/>
      <c r="M937" s="34"/>
      <c r="N937" s="34"/>
      <c r="O937" s="34"/>
      <c r="P937" s="34"/>
      <c r="Q937" s="34"/>
      <c r="R937" s="34"/>
      <c r="S937" s="34"/>
      <c r="T937" s="34"/>
      <c r="U937" s="34"/>
      <c r="V937" s="34"/>
      <c r="W937" s="34"/>
      <c r="X937" s="34"/>
      <c r="Y937" s="34"/>
      <c r="Z937" s="34"/>
      <c r="AA937" s="34"/>
      <c r="AB937" s="34"/>
    </row>
    <row r="938" spans="1:28" ht="15.75" customHeight="1" x14ac:dyDescent="0.2">
      <c r="A938" s="34"/>
      <c r="B938" s="39"/>
      <c r="C938" s="39"/>
      <c r="D938" s="19"/>
      <c r="E938" s="41"/>
      <c r="F938" s="34"/>
      <c r="G938" s="34"/>
      <c r="H938" s="39"/>
      <c r="I938" s="34"/>
      <c r="J938" s="34"/>
      <c r="K938" s="34"/>
      <c r="L938" s="34"/>
      <c r="M938" s="34"/>
      <c r="N938" s="34"/>
      <c r="O938" s="34"/>
      <c r="P938" s="34"/>
      <c r="Q938" s="34"/>
      <c r="R938" s="34"/>
      <c r="S938" s="34"/>
      <c r="T938" s="34"/>
      <c r="U938" s="34"/>
      <c r="V938" s="34"/>
      <c r="W938" s="34"/>
      <c r="X938" s="34"/>
      <c r="Y938" s="34"/>
      <c r="Z938" s="34"/>
      <c r="AA938" s="34"/>
      <c r="AB938" s="34"/>
    </row>
    <row r="939" spans="1:28" ht="15.75" customHeight="1" x14ac:dyDescent="0.2">
      <c r="A939" s="34"/>
      <c r="B939" s="39"/>
      <c r="C939" s="39"/>
      <c r="D939" s="19"/>
      <c r="E939" s="41"/>
      <c r="F939" s="34"/>
      <c r="G939" s="34"/>
      <c r="H939" s="39"/>
      <c r="I939" s="34"/>
      <c r="J939" s="34"/>
      <c r="K939" s="34"/>
      <c r="L939" s="34"/>
      <c r="M939" s="34"/>
      <c r="N939" s="34"/>
      <c r="O939" s="34"/>
      <c r="P939" s="34"/>
      <c r="Q939" s="34"/>
      <c r="R939" s="34"/>
      <c r="S939" s="34"/>
      <c r="T939" s="34"/>
      <c r="U939" s="34"/>
      <c r="V939" s="34"/>
      <c r="W939" s="34"/>
      <c r="X939" s="34"/>
      <c r="Y939" s="34"/>
      <c r="Z939" s="34"/>
      <c r="AA939" s="34"/>
      <c r="AB939" s="34"/>
    </row>
    <row r="940" spans="1:28" ht="15.75" customHeight="1" x14ac:dyDescent="0.2">
      <c r="A940" s="34"/>
      <c r="B940" s="39"/>
      <c r="C940" s="39"/>
      <c r="D940" s="19"/>
      <c r="E940" s="41"/>
      <c r="F940" s="34"/>
      <c r="G940" s="34"/>
      <c r="H940" s="39"/>
      <c r="I940" s="34"/>
      <c r="J940" s="34"/>
      <c r="K940" s="34"/>
      <c r="L940" s="34"/>
      <c r="M940" s="34"/>
      <c r="N940" s="34"/>
      <c r="O940" s="34"/>
      <c r="P940" s="34"/>
      <c r="Q940" s="34"/>
      <c r="R940" s="34"/>
      <c r="S940" s="34"/>
      <c r="T940" s="34"/>
      <c r="U940" s="34"/>
      <c r="V940" s="34"/>
      <c r="W940" s="34"/>
      <c r="X940" s="34"/>
      <c r="Y940" s="34"/>
      <c r="Z940" s="34"/>
      <c r="AA940" s="34"/>
      <c r="AB940" s="34"/>
    </row>
    <row r="941" spans="1:28" ht="15.75" customHeight="1" x14ac:dyDescent="0.2">
      <c r="A941" s="34"/>
      <c r="B941" s="39"/>
      <c r="C941" s="39"/>
      <c r="D941" s="19"/>
      <c r="E941" s="41"/>
      <c r="F941" s="34"/>
      <c r="G941" s="34"/>
      <c r="H941" s="39"/>
      <c r="I941" s="34"/>
      <c r="J941" s="34"/>
      <c r="K941" s="34"/>
      <c r="L941" s="34"/>
      <c r="M941" s="34"/>
      <c r="N941" s="34"/>
      <c r="O941" s="34"/>
      <c r="P941" s="34"/>
      <c r="Q941" s="34"/>
      <c r="R941" s="34"/>
      <c r="S941" s="34"/>
      <c r="T941" s="34"/>
      <c r="U941" s="34"/>
      <c r="V941" s="34"/>
      <c r="W941" s="34"/>
      <c r="X941" s="34"/>
      <c r="Y941" s="34"/>
      <c r="Z941" s="34"/>
      <c r="AA941" s="34"/>
      <c r="AB941" s="34"/>
    </row>
    <row r="942" spans="1:28" ht="15.75" customHeight="1" x14ac:dyDescent="0.2">
      <c r="A942" s="34"/>
      <c r="B942" s="39"/>
      <c r="C942" s="39"/>
      <c r="D942" s="19"/>
      <c r="E942" s="41"/>
      <c r="F942" s="34"/>
      <c r="G942" s="34"/>
      <c r="H942" s="39"/>
      <c r="I942" s="34"/>
      <c r="J942" s="34"/>
      <c r="K942" s="34"/>
      <c r="L942" s="34"/>
      <c r="M942" s="34"/>
      <c r="N942" s="34"/>
      <c r="O942" s="34"/>
      <c r="P942" s="34"/>
      <c r="Q942" s="34"/>
      <c r="R942" s="34"/>
      <c r="S942" s="34"/>
      <c r="T942" s="34"/>
      <c r="U942" s="34"/>
      <c r="V942" s="34"/>
      <c r="W942" s="34"/>
      <c r="X942" s="34"/>
      <c r="Y942" s="34"/>
      <c r="Z942" s="34"/>
      <c r="AA942" s="34"/>
      <c r="AB942" s="34"/>
    </row>
    <row r="943" spans="1:28" ht="15.75" customHeight="1" x14ac:dyDescent="0.2">
      <c r="A943" s="34"/>
      <c r="B943" s="39"/>
      <c r="C943" s="39"/>
      <c r="D943" s="19"/>
      <c r="E943" s="41"/>
      <c r="F943" s="34"/>
      <c r="G943" s="34"/>
      <c r="H943" s="39"/>
      <c r="I943" s="34"/>
      <c r="J943" s="34"/>
      <c r="K943" s="34"/>
      <c r="L943" s="34"/>
      <c r="M943" s="34"/>
      <c r="N943" s="34"/>
      <c r="O943" s="34"/>
      <c r="P943" s="34"/>
      <c r="Q943" s="34"/>
      <c r="R943" s="34"/>
      <c r="S943" s="34"/>
      <c r="T943" s="34"/>
      <c r="U943" s="34"/>
      <c r="V943" s="34"/>
      <c r="W943" s="34"/>
      <c r="X943" s="34"/>
      <c r="Y943" s="34"/>
      <c r="Z943" s="34"/>
      <c r="AA943" s="34"/>
      <c r="AB943" s="34"/>
    </row>
    <row r="944" spans="1:28" ht="15.75" customHeight="1" x14ac:dyDescent="0.2">
      <c r="A944" s="34"/>
      <c r="B944" s="39"/>
      <c r="C944" s="39"/>
      <c r="D944" s="19"/>
      <c r="E944" s="41"/>
      <c r="F944" s="34"/>
      <c r="G944" s="34"/>
      <c r="H944" s="39"/>
      <c r="I944" s="34"/>
      <c r="J944" s="34"/>
      <c r="K944" s="34"/>
      <c r="L944" s="34"/>
      <c r="M944" s="34"/>
      <c r="N944" s="34"/>
      <c r="O944" s="34"/>
      <c r="P944" s="34"/>
      <c r="Q944" s="34"/>
      <c r="R944" s="34"/>
      <c r="S944" s="34"/>
      <c r="T944" s="34"/>
      <c r="U944" s="34"/>
      <c r="V944" s="34"/>
      <c r="W944" s="34"/>
      <c r="X944" s="34"/>
      <c r="Y944" s="34"/>
      <c r="Z944" s="34"/>
      <c r="AA944" s="34"/>
      <c r="AB944" s="34"/>
    </row>
    <row r="945" spans="1:28" ht="15.75" customHeight="1" x14ac:dyDescent="0.2">
      <c r="A945" s="34"/>
      <c r="B945" s="39"/>
      <c r="C945" s="39"/>
      <c r="D945" s="19"/>
      <c r="E945" s="41"/>
      <c r="F945" s="34"/>
      <c r="G945" s="34"/>
      <c r="H945" s="39"/>
      <c r="I945" s="34"/>
      <c r="J945" s="34"/>
      <c r="K945" s="34"/>
      <c r="L945" s="34"/>
      <c r="M945" s="34"/>
      <c r="N945" s="34"/>
      <c r="O945" s="34"/>
      <c r="P945" s="34"/>
      <c r="Q945" s="34"/>
      <c r="R945" s="34"/>
      <c r="S945" s="34"/>
      <c r="T945" s="34"/>
      <c r="U945" s="34"/>
      <c r="V945" s="34"/>
      <c r="W945" s="34"/>
      <c r="X945" s="34"/>
      <c r="Y945" s="34"/>
      <c r="Z945" s="34"/>
      <c r="AA945" s="34"/>
      <c r="AB945" s="34"/>
    </row>
    <row r="946" spans="1:28" ht="15.75" customHeight="1" x14ac:dyDescent="0.2">
      <c r="A946" s="34"/>
      <c r="B946" s="39"/>
      <c r="C946" s="39"/>
      <c r="D946" s="19"/>
      <c r="E946" s="41"/>
      <c r="F946" s="34"/>
      <c r="G946" s="34"/>
      <c r="H946" s="39"/>
      <c r="I946" s="34"/>
      <c r="J946" s="34"/>
      <c r="K946" s="34"/>
      <c r="L946" s="34"/>
      <c r="M946" s="34"/>
      <c r="N946" s="34"/>
      <c r="O946" s="34"/>
      <c r="P946" s="34"/>
      <c r="Q946" s="34"/>
      <c r="R946" s="34"/>
      <c r="S946" s="34"/>
      <c r="T946" s="34"/>
      <c r="U946" s="34"/>
      <c r="V946" s="34"/>
      <c r="W946" s="34"/>
      <c r="X946" s="34"/>
      <c r="Y946" s="34"/>
      <c r="Z946" s="34"/>
      <c r="AA946" s="34"/>
      <c r="AB946" s="34"/>
    </row>
    <row r="947" spans="1:28" ht="15.75" customHeight="1" x14ac:dyDescent="0.2">
      <c r="A947" s="34"/>
      <c r="B947" s="39"/>
      <c r="C947" s="39"/>
      <c r="D947" s="19"/>
      <c r="E947" s="41"/>
      <c r="F947" s="34"/>
      <c r="G947" s="34"/>
      <c r="H947" s="39"/>
      <c r="I947" s="34"/>
      <c r="J947" s="34"/>
      <c r="K947" s="34"/>
      <c r="L947" s="34"/>
      <c r="M947" s="34"/>
      <c r="N947" s="34"/>
      <c r="O947" s="34"/>
      <c r="P947" s="34"/>
      <c r="Q947" s="34"/>
      <c r="R947" s="34"/>
      <c r="S947" s="34"/>
      <c r="T947" s="34"/>
      <c r="U947" s="34"/>
      <c r="V947" s="34"/>
      <c r="W947" s="34"/>
      <c r="X947" s="34"/>
      <c r="Y947" s="34"/>
      <c r="Z947" s="34"/>
      <c r="AA947" s="34"/>
      <c r="AB947" s="34"/>
    </row>
    <row r="948" spans="1:28" ht="15.75" customHeight="1" x14ac:dyDescent="0.2">
      <c r="A948" s="34"/>
      <c r="B948" s="39"/>
      <c r="C948" s="39"/>
      <c r="D948" s="19"/>
      <c r="E948" s="41"/>
      <c r="F948" s="34"/>
      <c r="G948" s="34"/>
      <c r="H948" s="39"/>
      <c r="I948" s="34"/>
      <c r="J948" s="34"/>
      <c r="K948" s="34"/>
      <c r="L948" s="34"/>
      <c r="M948" s="34"/>
      <c r="N948" s="34"/>
      <c r="O948" s="34"/>
      <c r="P948" s="34"/>
      <c r="Q948" s="34"/>
      <c r="R948" s="34"/>
      <c r="S948" s="34"/>
      <c r="T948" s="34"/>
      <c r="U948" s="34"/>
      <c r="V948" s="34"/>
      <c r="W948" s="34"/>
      <c r="X948" s="34"/>
      <c r="Y948" s="34"/>
      <c r="Z948" s="34"/>
      <c r="AA948" s="34"/>
      <c r="AB948" s="34"/>
    </row>
    <row r="949" spans="1:28" ht="15.75" customHeight="1" x14ac:dyDescent="0.2">
      <c r="A949" s="34"/>
      <c r="B949" s="39"/>
      <c r="C949" s="39"/>
      <c r="D949" s="19"/>
      <c r="E949" s="41"/>
      <c r="F949" s="34"/>
      <c r="G949" s="34"/>
      <c r="H949" s="39"/>
      <c r="I949" s="34"/>
      <c r="J949" s="34"/>
      <c r="K949" s="34"/>
      <c r="L949" s="34"/>
      <c r="M949" s="34"/>
      <c r="N949" s="34"/>
      <c r="O949" s="34"/>
      <c r="P949" s="34"/>
      <c r="Q949" s="34"/>
      <c r="R949" s="34"/>
      <c r="S949" s="34"/>
      <c r="T949" s="34"/>
      <c r="U949" s="34"/>
      <c r="V949" s="34"/>
      <c r="W949" s="34"/>
      <c r="X949" s="34"/>
      <c r="Y949" s="34"/>
      <c r="Z949" s="34"/>
      <c r="AA949" s="34"/>
      <c r="AB949" s="34"/>
    </row>
    <row r="950" spans="1:28" ht="15.75" customHeight="1" x14ac:dyDescent="0.2">
      <c r="A950" s="34"/>
      <c r="B950" s="39"/>
      <c r="C950" s="39"/>
      <c r="D950" s="19"/>
      <c r="E950" s="41"/>
      <c r="F950" s="34"/>
      <c r="G950" s="34"/>
      <c r="H950" s="39"/>
      <c r="I950" s="34"/>
      <c r="J950" s="34"/>
      <c r="K950" s="34"/>
      <c r="L950" s="34"/>
      <c r="M950" s="34"/>
      <c r="N950" s="34"/>
      <c r="O950" s="34"/>
      <c r="P950" s="34"/>
      <c r="Q950" s="34"/>
      <c r="R950" s="34"/>
      <c r="S950" s="34"/>
      <c r="T950" s="34"/>
      <c r="U950" s="34"/>
      <c r="V950" s="34"/>
      <c r="W950" s="34"/>
      <c r="X950" s="34"/>
      <c r="Y950" s="34"/>
      <c r="Z950" s="34"/>
      <c r="AA950" s="34"/>
      <c r="AB950" s="34"/>
    </row>
    <row r="951" spans="1:28" ht="15.75" customHeight="1" x14ac:dyDescent="0.2">
      <c r="A951" s="34"/>
      <c r="B951" s="39"/>
      <c r="C951" s="39"/>
      <c r="D951" s="19"/>
      <c r="E951" s="41"/>
      <c r="F951" s="34"/>
      <c r="G951" s="34"/>
      <c r="H951" s="39"/>
      <c r="I951" s="34"/>
      <c r="J951" s="34"/>
      <c r="K951" s="34"/>
      <c r="L951" s="34"/>
      <c r="M951" s="34"/>
      <c r="N951" s="34"/>
      <c r="O951" s="34"/>
      <c r="P951" s="34"/>
      <c r="Q951" s="34"/>
      <c r="R951" s="34"/>
      <c r="S951" s="34"/>
      <c r="T951" s="34"/>
      <c r="U951" s="34"/>
      <c r="V951" s="34"/>
      <c r="W951" s="34"/>
      <c r="X951" s="34"/>
      <c r="Y951" s="34"/>
      <c r="Z951" s="34"/>
      <c r="AA951" s="34"/>
      <c r="AB951" s="34"/>
    </row>
    <row r="952" spans="1:28" ht="15.75" customHeight="1" x14ac:dyDescent="0.2">
      <c r="A952" s="34"/>
      <c r="B952" s="39"/>
      <c r="C952" s="39"/>
      <c r="D952" s="19"/>
      <c r="E952" s="41"/>
      <c r="F952" s="34"/>
      <c r="G952" s="34"/>
      <c r="H952" s="39"/>
      <c r="I952" s="34"/>
      <c r="J952" s="34"/>
      <c r="K952" s="34"/>
      <c r="L952" s="34"/>
      <c r="M952" s="34"/>
      <c r="N952" s="34"/>
      <c r="O952" s="34"/>
      <c r="P952" s="34"/>
      <c r="Q952" s="34"/>
      <c r="R952" s="34"/>
      <c r="S952" s="34"/>
      <c r="T952" s="34"/>
      <c r="U952" s="34"/>
      <c r="V952" s="34"/>
      <c r="W952" s="34"/>
      <c r="X952" s="34"/>
      <c r="Y952" s="34"/>
      <c r="Z952" s="34"/>
      <c r="AA952" s="34"/>
      <c r="AB952" s="34"/>
    </row>
    <row r="953" spans="1:28" ht="15.75" customHeight="1" x14ac:dyDescent="0.2">
      <c r="A953" s="34"/>
      <c r="B953" s="39"/>
      <c r="C953" s="39"/>
      <c r="D953" s="19"/>
      <c r="E953" s="41"/>
      <c r="F953" s="34"/>
      <c r="G953" s="34"/>
      <c r="H953" s="39"/>
      <c r="I953" s="34"/>
      <c r="J953" s="34"/>
      <c r="K953" s="34"/>
      <c r="L953" s="34"/>
      <c r="M953" s="34"/>
      <c r="N953" s="34"/>
      <c r="O953" s="34"/>
      <c r="P953" s="34"/>
      <c r="Q953" s="34"/>
      <c r="R953" s="34"/>
      <c r="S953" s="34"/>
      <c r="T953" s="34"/>
      <c r="U953" s="34"/>
      <c r="V953" s="34"/>
      <c r="W953" s="34"/>
      <c r="X953" s="34"/>
      <c r="Y953" s="34"/>
      <c r="Z953" s="34"/>
      <c r="AA953" s="34"/>
      <c r="AB953" s="34"/>
    </row>
    <row r="954" spans="1:28" ht="15.75" customHeight="1" x14ac:dyDescent="0.2">
      <c r="A954" s="34"/>
      <c r="B954" s="39"/>
      <c r="C954" s="39"/>
      <c r="D954" s="19"/>
      <c r="E954" s="41"/>
      <c r="F954" s="34"/>
      <c r="G954" s="34"/>
      <c r="H954" s="39"/>
      <c r="I954" s="34"/>
      <c r="J954" s="34"/>
      <c r="K954" s="34"/>
      <c r="L954" s="34"/>
      <c r="M954" s="34"/>
      <c r="N954" s="34"/>
      <c r="O954" s="34"/>
      <c r="P954" s="34"/>
      <c r="Q954" s="34"/>
      <c r="R954" s="34"/>
      <c r="S954" s="34"/>
      <c r="T954" s="34"/>
      <c r="U954" s="34"/>
      <c r="V954" s="34"/>
      <c r="W954" s="34"/>
      <c r="X954" s="34"/>
      <c r="Y954" s="34"/>
      <c r="Z954" s="34"/>
      <c r="AA954" s="34"/>
      <c r="AB954" s="34"/>
    </row>
    <row r="955" spans="1:28" ht="15.75" customHeight="1" x14ac:dyDescent="0.2">
      <c r="A955" s="34"/>
      <c r="B955" s="39"/>
      <c r="C955" s="39"/>
      <c r="D955" s="19"/>
      <c r="E955" s="41"/>
      <c r="F955" s="34"/>
      <c r="G955" s="34"/>
      <c r="H955" s="39"/>
      <c r="I955" s="34"/>
      <c r="J955" s="34"/>
      <c r="K955" s="34"/>
      <c r="L955" s="34"/>
      <c r="M955" s="34"/>
      <c r="N955" s="34"/>
      <c r="O955" s="34"/>
      <c r="P955" s="34"/>
      <c r="Q955" s="34"/>
      <c r="R955" s="34"/>
      <c r="S955" s="34"/>
      <c r="T955" s="34"/>
      <c r="U955" s="34"/>
      <c r="V955" s="34"/>
      <c r="W955" s="34"/>
      <c r="X955" s="34"/>
      <c r="Y955" s="34"/>
      <c r="Z955" s="34"/>
      <c r="AA955" s="34"/>
      <c r="AB955" s="34"/>
    </row>
    <row r="956" spans="1:28" ht="15.75" customHeight="1" x14ac:dyDescent="0.2">
      <c r="A956" s="34"/>
      <c r="B956" s="39"/>
      <c r="C956" s="39"/>
      <c r="D956" s="19"/>
      <c r="E956" s="41"/>
      <c r="F956" s="34"/>
      <c r="G956" s="34"/>
      <c r="H956" s="39"/>
      <c r="I956" s="34"/>
      <c r="J956" s="34"/>
      <c r="K956" s="34"/>
      <c r="L956" s="34"/>
      <c r="M956" s="34"/>
      <c r="N956" s="34"/>
      <c r="O956" s="34"/>
      <c r="P956" s="34"/>
      <c r="Q956" s="34"/>
      <c r="R956" s="34"/>
      <c r="S956" s="34"/>
      <c r="T956" s="34"/>
      <c r="U956" s="34"/>
      <c r="V956" s="34"/>
      <c r="W956" s="34"/>
      <c r="X956" s="34"/>
      <c r="Y956" s="34"/>
      <c r="Z956" s="34"/>
      <c r="AA956" s="34"/>
      <c r="AB956" s="34"/>
    </row>
    <row r="957" spans="1:28" ht="15.75" customHeight="1" x14ac:dyDescent="0.2">
      <c r="A957" s="34"/>
      <c r="B957" s="39"/>
      <c r="C957" s="39"/>
      <c r="D957" s="19"/>
      <c r="E957" s="41"/>
      <c r="F957" s="34"/>
      <c r="G957" s="34"/>
      <c r="H957" s="39"/>
      <c r="I957" s="34"/>
      <c r="J957" s="34"/>
      <c r="K957" s="34"/>
      <c r="L957" s="34"/>
      <c r="M957" s="34"/>
      <c r="N957" s="34"/>
      <c r="O957" s="34"/>
      <c r="P957" s="34"/>
      <c r="Q957" s="34"/>
      <c r="R957" s="34"/>
      <c r="S957" s="34"/>
      <c r="T957" s="34"/>
      <c r="U957" s="34"/>
      <c r="V957" s="34"/>
      <c r="W957" s="34"/>
      <c r="X957" s="34"/>
      <c r="Y957" s="34"/>
      <c r="Z957" s="34"/>
      <c r="AA957" s="34"/>
      <c r="AB957" s="34"/>
    </row>
    <row r="958" spans="1:28" ht="15.75" customHeight="1" x14ac:dyDescent="0.2">
      <c r="A958" s="34"/>
      <c r="B958" s="39"/>
      <c r="C958" s="39"/>
      <c r="D958" s="19"/>
      <c r="E958" s="41"/>
      <c r="F958" s="34"/>
      <c r="G958" s="34"/>
      <c r="H958" s="39"/>
      <c r="I958" s="34"/>
      <c r="J958" s="34"/>
      <c r="K958" s="34"/>
      <c r="L958" s="34"/>
      <c r="M958" s="34"/>
      <c r="N958" s="34"/>
      <c r="O958" s="34"/>
      <c r="P958" s="34"/>
      <c r="Q958" s="34"/>
      <c r="R958" s="34"/>
      <c r="S958" s="34"/>
      <c r="T958" s="34"/>
      <c r="U958" s="34"/>
      <c r="V958" s="34"/>
      <c r="W958" s="34"/>
      <c r="X958" s="34"/>
      <c r="Y958" s="34"/>
      <c r="Z958" s="34"/>
      <c r="AA958" s="34"/>
      <c r="AB958" s="34"/>
    </row>
    <row r="959" spans="1:28" ht="15.75" customHeight="1" x14ac:dyDescent="0.2">
      <c r="A959" s="34"/>
      <c r="B959" s="39"/>
      <c r="C959" s="39"/>
      <c r="D959" s="19"/>
      <c r="E959" s="41"/>
      <c r="F959" s="34"/>
      <c r="G959" s="34"/>
      <c r="H959" s="39"/>
      <c r="I959" s="34"/>
      <c r="J959" s="34"/>
      <c r="K959" s="34"/>
      <c r="L959" s="34"/>
      <c r="M959" s="34"/>
      <c r="N959" s="34"/>
      <c r="O959" s="34"/>
      <c r="P959" s="34"/>
      <c r="Q959" s="34"/>
      <c r="R959" s="34"/>
      <c r="S959" s="34"/>
      <c r="T959" s="34"/>
      <c r="U959" s="34"/>
      <c r="V959" s="34"/>
      <c r="W959" s="34"/>
      <c r="X959" s="34"/>
      <c r="Y959" s="34"/>
      <c r="Z959" s="34"/>
      <c r="AA959" s="34"/>
      <c r="AB959" s="34"/>
    </row>
    <row r="960" spans="1:28" ht="15.75" customHeight="1" x14ac:dyDescent="0.2">
      <c r="A960" s="34"/>
      <c r="B960" s="39"/>
      <c r="C960" s="39"/>
      <c r="D960" s="19"/>
      <c r="E960" s="41"/>
      <c r="F960" s="34"/>
      <c r="G960" s="34"/>
      <c r="H960" s="39"/>
      <c r="I960" s="34"/>
      <c r="J960" s="34"/>
      <c r="K960" s="34"/>
      <c r="L960" s="34"/>
      <c r="M960" s="34"/>
      <c r="N960" s="34"/>
      <c r="O960" s="34"/>
      <c r="P960" s="34"/>
      <c r="Q960" s="34"/>
      <c r="R960" s="34"/>
      <c r="S960" s="34"/>
      <c r="T960" s="34"/>
      <c r="U960" s="34"/>
      <c r="V960" s="34"/>
      <c r="W960" s="34"/>
      <c r="X960" s="34"/>
      <c r="Y960" s="34"/>
      <c r="Z960" s="34"/>
      <c r="AA960" s="34"/>
      <c r="AB960" s="34"/>
    </row>
    <row r="961" spans="1:28" ht="15.75" customHeight="1" x14ac:dyDescent="0.2">
      <c r="A961" s="34"/>
      <c r="B961" s="39"/>
      <c r="C961" s="39"/>
      <c r="D961" s="19"/>
      <c r="E961" s="41"/>
      <c r="F961" s="34"/>
      <c r="G961" s="34"/>
      <c r="H961" s="39"/>
      <c r="I961" s="34"/>
      <c r="J961" s="34"/>
      <c r="K961" s="34"/>
      <c r="L961" s="34"/>
      <c r="M961" s="34"/>
      <c r="N961" s="34"/>
      <c r="O961" s="34"/>
      <c r="P961" s="34"/>
      <c r="Q961" s="34"/>
      <c r="R961" s="34"/>
      <c r="S961" s="34"/>
      <c r="T961" s="34"/>
      <c r="U961" s="34"/>
      <c r="V961" s="34"/>
      <c r="W961" s="34"/>
      <c r="X961" s="34"/>
      <c r="Y961" s="34"/>
      <c r="Z961" s="34"/>
      <c r="AA961" s="34"/>
      <c r="AB961" s="34"/>
    </row>
    <row r="962" spans="1:28" ht="15.75" customHeight="1" x14ac:dyDescent="0.2">
      <c r="A962" s="34"/>
      <c r="B962" s="39"/>
      <c r="C962" s="39"/>
      <c r="D962" s="19"/>
      <c r="E962" s="41"/>
      <c r="F962" s="34"/>
      <c r="G962" s="34"/>
      <c r="H962" s="39"/>
      <c r="I962" s="34"/>
      <c r="J962" s="34"/>
      <c r="K962" s="34"/>
      <c r="L962" s="34"/>
      <c r="M962" s="34"/>
      <c r="N962" s="34"/>
      <c r="O962" s="34"/>
      <c r="P962" s="34"/>
      <c r="Q962" s="34"/>
      <c r="R962" s="34"/>
      <c r="S962" s="34"/>
      <c r="T962" s="34"/>
      <c r="U962" s="34"/>
      <c r="V962" s="34"/>
      <c r="W962" s="34"/>
      <c r="X962" s="34"/>
      <c r="Y962" s="34"/>
      <c r="Z962" s="34"/>
      <c r="AA962" s="34"/>
      <c r="AB962" s="34"/>
    </row>
    <row r="963" spans="1:28" ht="15.75" customHeight="1" x14ac:dyDescent="0.2">
      <c r="A963" s="34"/>
      <c r="B963" s="39"/>
      <c r="C963" s="39"/>
      <c r="D963" s="19"/>
      <c r="E963" s="41"/>
      <c r="F963" s="34"/>
      <c r="G963" s="34"/>
      <c r="H963" s="39"/>
      <c r="I963" s="34"/>
      <c r="J963" s="34"/>
      <c r="K963" s="34"/>
      <c r="L963" s="34"/>
      <c r="M963" s="34"/>
      <c r="N963" s="34"/>
      <c r="O963" s="34"/>
      <c r="P963" s="34"/>
      <c r="Q963" s="34"/>
      <c r="R963" s="34"/>
      <c r="S963" s="34"/>
      <c r="T963" s="34"/>
      <c r="U963" s="34"/>
      <c r="V963" s="34"/>
      <c r="W963" s="34"/>
      <c r="X963" s="34"/>
      <c r="Y963" s="34"/>
      <c r="Z963" s="34"/>
      <c r="AA963" s="34"/>
      <c r="AB963" s="34"/>
    </row>
    <row r="964" spans="1:28" ht="15.75" customHeight="1" x14ac:dyDescent="0.2">
      <c r="A964" s="34"/>
      <c r="B964" s="39"/>
      <c r="C964" s="39"/>
      <c r="D964" s="19"/>
      <c r="E964" s="41"/>
      <c r="F964" s="34"/>
      <c r="G964" s="34"/>
      <c r="H964" s="39"/>
      <c r="I964" s="34"/>
      <c r="J964" s="34"/>
      <c r="K964" s="34"/>
      <c r="L964" s="34"/>
      <c r="M964" s="34"/>
      <c r="N964" s="34"/>
      <c r="O964" s="34"/>
      <c r="P964" s="34"/>
      <c r="Q964" s="34"/>
      <c r="R964" s="34"/>
      <c r="S964" s="34"/>
      <c r="T964" s="34"/>
      <c r="U964" s="34"/>
      <c r="V964" s="34"/>
      <c r="W964" s="34"/>
      <c r="X964" s="34"/>
      <c r="Y964" s="34"/>
      <c r="Z964" s="34"/>
      <c r="AA964" s="34"/>
      <c r="AB964" s="34"/>
    </row>
    <row r="965" spans="1:28" ht="15.75" customHeight="1" x14ac:dyDescent="0.2">
      <c r="A965" s="34"/>
      <c r="B965" s="39"/>
      <c r="C965" s="39"/>
      <c r="D965" s="19"/>
      <c r="E965" s="41"/>
      <c r="F965" s="34"/>
      <c r="G965" s="34"/>
      <c r="H965" s="39"/>
      <c r="I965" s="34"/>
      <c r="J965" s="34"/>
      <c r="K965" s="34"/>
      <c r="L965" s="34"/>
      <c r="M965" s="34"/>
      <c r="N965" s="34"/>
      <c r="O965" s="34"/>
      <c r="P965" s="34"/>
      <c r="Q965" s="34"/>
      <c r="R965" s="34"/>
      <c r="S965" s="34"/>
      <c r="T965" s="34"/>
      <c r="U965" s="34"/>
      <c r="V965" s="34"/>
      <c r="W965" s="34"/>
      <c r="X965" s="34"/>
      <c r="Y965" s="34"/>
      <c r="Z965" s="34"/>
      <c r="AA965" s="34"/>
      <c r="AB965" s="34"/>
    </row>
    <row r="966" spans="1:28" ht="15.75" customHeight="1" x14ac:dyDescent="0.2">
      <c r="A966" s="34"/>
      <c r="B966" s="39"/>
      <c r="C966" s="39"/>
      <c r="D966" s="19"/>
      <c r="E966" s="41"/>
      <c r="F966" s="34"/>
      <c r="G966" s="34"/>
      <c r="H966" s="39"/>
      <c r="I966" s="34"/>
      <c r="J966" s="34"/>
      <c r="K966" s="34"/>
      <c r="L966" s="34"/>
      <c r="M966" s="34"/>
      <c r="N966" s="34"/>
      <c r="O966" s="34"/>
      <c r="P966" s="34"/>
      <c r="Q966" s="34"/>
      <c r="R966" s="34"/>
      <c r="S966" s="34"/>
      <c r="T966" s="34"/>
      <c r="U966" s="34"/>
      <c r="V966" s="34"/>
      <c r="W966" s="34"/>
      <c r="X966" s="34"/>
      <c r="Y966" s="34"/>
      <c r="Z966" s="34"/>
      <c r="AA966" s="34"/>
      <c r="AB966" s="34"/>
    </row>
    <row r="967" spans="1:28" ht="15.75" customHeight="1" x14ac:dyDescent="0.2">
      <c r="A967" s="34"/>
      <c r="B967" s="39"/>
      <c r="C967" s="39"/>
      <c r="D967" s="19"/>
      <c r="E967" s="41"/>
      <c r="F967" s="34"/>
      <c r="G967" s="34"/>
      <c r="H967" s="39"/>
      <c r="I967" s="34"/>
      <c r="J967" s="34"/>
      <c r="K967" s="34"/>
      <c r="L967" s="34"/>
      <c r="M967" s="34"/>
      <c r="N967" s="34"/>
      <c r="O967" s="34"/>
      <c r="P967" s="34"/>
      <c r="Q967" s="34"/>
      <c r="R967" s="34"/>
      <c r="S967" s="34"/>
      <c r="T967" s="34"/>
      <c r="U967" s="34"/>
      <c r="V967" s="34"/>
      <c r="W967" s="34"/>
      <c r="X967" s="34"/>
      <c r="Y967" s="34"/>
      <c r="Z967" s="34"/>
      <c r="AA967" s="34"/>
      <c r="AB967" s="34"/>
    </row>
    <row r="968" spans="1:28" ht="15.75" customHeight="1" x14ac:dyDescent="0.2">
      <c r="A968" s="34"/>
      <c r="B968" s="39"/>
      <c r="C968" s="39"/>
      <c r="D968" s="19"/>
      <c r="E968" s="41"/>
      <c r="F968" s="34"/>
      <c r="G968" s="34"/>
      <c r="H968" s="39"/>
      <c r="I968" s="34"/>
      <c r="J968" s="34"/>
      <c r="K968" s="34"/>
      <c r="L968" s="34"/>
      <c r="M968" s="34"/>
      <c r="N968" s="34"/>
      <c r="O968" s="34"/>
      <c r="P968" s="34"/>
      <c r="Q968" s="34"/>
      <c r="R968" s="34"/>
      <c r="S968" s="34"/>
      <c r="T968" s="34"/>
      <c r="U968" s="34"/>
      <c r="V968" s="34"/>
      <c r="W968" s="34"/>
      <c r="X968" s="34"/>
      <c r="Y968" s="34"/>
      <c r="Z968" s="34"/>
      <c r="AA968" s="34"/>
      <c r="AB968" s="34"/>
    </row>
    <row r="969" spans="1:28" ht="15.75" customHeight="1" x14ac:dyDescent="0.2">
      <c r="A969" s="34"/>
      <c r="B969" s="39"/>
      <c r="C969" s="39"/>
      <c r="D969" s="19"/>
      <c r="E969" s="41"/>
      <c r="F969" s="34"/>
      <c r="G969" s="34"/>
      <c r="H969" s="39"/>
      <c r="I969" s="34"/>
      <c r="J969" s="34"/>
      <c r="K969" s="34"/>
      <c r="L969" s="34"/>
      <c r="M969" s="34"/>
      <c r="N969" s="34"/>
      <c r="O969" s="34"/>
      <c r="P969" s="34"/>
      <c r="Q969" s="34"/>
      <c r="R969" s="34"/>
      <c r="S969" s="34"/>
      <c r="T969" s="34"/>
      <c r="U969" s="34"/>
      <c r="V969" s="34"/>
      <c r="W969" s="34"/>
      <c r="X969" s="34"/>
      <c r="Y969" s="34"/>
      <c r="Z969" s="34"/>
      <c r="AA969" s="34"/>
      <c r="AB969" s="34"/>
    </row>
    <row r="970" spans="1:28" ht="15.75" customHeight="1" x14ac:dyDescent="0.2">
      <c r="A970" s="34"/>
      <c r="B970" s="39"/>
      <c r="C970" s="39"/>
      <c r="D970" s="19"/>
      <c r="E970" s="41"/>
      <c r="F970" s="34"/>
      <c r="G970" s="34"/>
      <c r="H970" s="39"/>
      <c r="I970" s="34"/>
      <c r="J970" s="34"/>
      <c r="K970" s="34"/>
      <c r="L970" s="34"/>
      <c r="M970" s="34"/>
      <c r="N970" s="34"/>
      <c r="O970" s="34"/>
      <c r="P970" s="34"/>
      <c r="Q970" s="34"/>
      <c r="R970" s="34"/>
      <c r="S970" s="34"/>
      <c r="T970" s="34"/>
      <c r="U970" s="34"/>
      <c r="V970" s="34"/>
      <c r="W970" s="34"/>
      <c r="X970" s="34"/>
      <c r="Y970" s="34"/>
      <c r="Z970" s="34"/>
      <c r="AA970" s="34"/>
      <c r="AB970" s="34"/>
    </row>
    <row r="971" spans="1:28" ht="15.75" customHeight="1" x14ac:dyDescent="0.2">
      <c r="A971" s="34"/>
      <c r="B971" s="39"/>
      <c r="C971" s="39"/>
      <c r="D971" s="19"/>
      <c r="E971" s="41"/>
      <c r="F971" s="34"/>
      <c r="G971" s="34"/>
      <c r="H971" s="39"/>
      <c r="I971" s="34"/>
      <c r="J971" s="34"/>
      <c r="K971" s="34"/>
      <c r="L971" s="34"/>
      <c r="M971" s="34"/>
      <c r="N971" s="34"/>
      <c r="O971" s="34"/>
      <c r="P971" s="34"/>
      <c r="Q971" s="34"/>
      <c r="R971" s="34"/>
      <c r="S971" s="34"/>
      <c r="T971" s="34"/>
      <c r="U971" s="34"/>
      <c r="V971" s="34"/>
      <c r="W971" s="34"/>
      <c r="X971" s="34"/>
      <c r="Y971" s="34"/>
      <c r="Z971" s="34"/>
      <c r="AA971" s="34"/>
      <c r="AB971" s="34"/>
    </row>
    <row r="972" spans="1:28" ht="15.75" customHeight="1" x14ac:dyDescent="0.2">
      <c r="A972" s="34"/>
      <c r="B972" s="39"/>
      <c r="C972" s="39"/>
      <c r="D972" s="19"/>
      <c r="E972" s="41"/>
      <c r="F972" s="34"/>
      <c r="G972" s="34"/>
      <c r="H972" s="39"/>
      <c r="I972" s="34"/>
      <c r="J972" s="34"/>
      <c r="K972" s="34"/>
      <c r="L972" s="34"/>
      <c r="M972" s="34"/>
      <c r="N972" s="34"/>
      <c r="O972" s="34"/>
      <c r="P972" s="34"/>
      <c r="Q972" s="34"/>
      <c r="R972" s="34"/>
      <c r="S972" s="34"/>
      <c r="T972" s="34"/>
      <c r="U972" s="34"/>
      <c r="V972" s="34"/>
      <c r="W972" s="34"/>
      <c r="X972" s="34"/>
      <c r="Y972" s="34"/>
      <c r="Z972" s="34"/>
      <c r="AA972" s="34"/>
      <c r="AB972" s="34"/>
    </row>
    <row r="973" spans="1:28" ht="15.75" customHeight="1" x14ac:dyDescent="0.2">
      <c r="A973" s="34"/>
      <c r="B973" s="39"/>
      <c r="C973" s="39"/>
      <c r="D973" s="19"/>
      <c r="E973" s="41"/>
      <c r="F973" s="34"/>
      <c r="G973" s="34"/>
      <c r="H973" s="39"/>
      <c r="I973" s="34"/>
      <c r="J973" s="34"/>
      <c r="K973" s="34"/>
      <c r="L973" s="34"/>
      <c r="M973" s="34"/>
      <c r="N973" s="34"/>
      <c r="O973" s="34"/>
      <c r="P973" s="34"/>
      <c r="Q973" s="34"/>
      <c r="R973" s="34"/>
      <c r="S973" s="34"/>
      <c r="T973" s="34"/>
      <c r="U973" s="34"/>
      <c r="V973" s="34"/>
      <c r="W973" s="34"/>
      <c r="X973" s="34"/>
      <c r="Y973" s="34"/>
      <c r="Z973" s="34"/>
      <c r="AA973" s="34"/>
      <c r="AB973" s="34"/>
    </row>
    <row r="974" spans="1:28" ht="15.75" customHeight="1" x14ac:dyDescent="0.2">
      <c r="A974" s="34"/>
      <c r="B974" s="39"/>
      <c r="C974" s="39"/>
      <c r="D974" s="19"/>
      <c r="E974" s="41"/>
      <c r="F974" s="34"/>
      <c r="G974" s="34"/>
      <c r="H974" s="39"/>
      <c r="I974" s="34"/>
      <c r="J974" s="34"/>
      <c r="K974" s="34"/>
      <c r="L974" s="34"/>
      <c r="M974" s="34"/>
      <c r="N974" s="34"/>
      <c r="O974" s="34"/>
      <c r="P974" s="34"/>
      <c r="Q974" s="34"/>
      <c r="R974" s="34"/>
      <c r="S974" s="34"/>
      <c r="T974" s="34"/>
      <c r="U974" s="34"/>
      <c r="V974" s="34"/>
      <c r="W974" s="34"/>
      <c r="X974" s="34"/>
      <c r="Y974" s="34"/>
      <c r="Z974" s="34"/>
      <c r="AA974" s="34"/>
      <c r="AB974" s="34"/>
    </row>
    <row r="975" spans="1:28" ht="15.75" customHeight="1" x14ac:dyDescent="0.2">
      <c r="A975" s="34"/>
      <c r="B975" s="39"/>
      <c r="C975" s="39"/>
      <c r="D975" s="19"/>
      <c r="E975" s="41"/>
      <c r="F975" s="34"/>
      <c r="G975" s="34"/>
      <c r="H975" s="39"/>
      <c r="I975" s="34"/>
      <c r="J975" s="34"/>
      <c r="K975" s="34"/>
      <c r="L975" s="34"/>
      <c r="M975" s="34"/>
      <c r="N975" s="34"/>
      <c r="O975" s="34"/>
      <c r="P975" s="34"/>
      <c r="Q975" s="34"/>
      <c r="R975" s="34"/>
      <c r="S975" s="34"/>
      <c r="T975" s="34"/>
      <c r="U975" s="34"/>
      <c r="V975" s="34"/>
      <c r="W975" s="34"/>
      <c r="X975" s="34"/>
      <c r="Y975" s="34"/>
      <c r="Z975" s="34"/>
      <c r="AA975" s="34"/>
      <c r="AB975" s="34"/>
    </row>
    <row r="976" spans="1:28" ht="15.75" customHeight="1" x14ac:dyDescent="0.2">
      <c r="A976" s="34"/>
      <c r="B976" s="39"/>
      <c r="C976" s="39"/>
      <c r="D976" s="19"/>
      <c r="E976" s="41"/>
      <c r="F976" s="34"/>
      <c r="G976" s="34"/>
      <c r="H976" s="39"/>
      <c r="I976" s="34"/>
      <c r="J976" s="34"/>
      <c r="K976" s="34"/>
      <c r="L976" s="34"/>
      <c r="M976" s="34"/>
      <c r="N976" s="34"/>
      <c r="O976" s="34"/>
      <c r="P976" s="34"/>
      <c r="Q976" s="34"/>
      <c r="R976" s="34"/>
      <c r="S976" s="34"/>
      <c r="T976" s="34"/>
      <c r="U976" s="34"/>
      <c r="V976" s="34"/>
      <c r="W976" s="34"/>
      <c r="X976" s="34"/>
      <c r="Y976" s="34"/>
      <c r="Z976" s="34"/>
      <c r="AA976" s="34"/>
      <c r="AB976" s="34"/>
    </row>
    <row r="977" spans="1:28" ht="15.75" customHeight="1" x14ac:dyDescent="0.2">
      <c r="A977" s="34"/>
      <c r="B977" s="39"/>
      <c r="C977" s="39"/>
      <c r="D977" s="19"/>
      <c r="E977" s="41"/>
      <c r="F977" s="34"/>
      <c r="G977" s="34"/>
      <c r="H977" s="39"/>
      <c r="I977" s="34"/>
      <c r="J977" s="34"/>
      <c r="K977" s="34"/>
      <c r="L977" s="34"/>
      <c r="M977" s="34"/>
      <c r="N977" s="34"/>
      <c r="O977" s="34"/>
      <c r="P977" s="34"/>
      <c r="Q977" s="34"/>
      <c r="R977" s="34"/>
      <c r="S977" s="34"/>
      <c r="T977" s="34"/>
      <c r="U977" s="34"/>
      <c r="V977" s="34"/>
      <c r="W977" s="34"/>
      <c r="X977" s="34"/>
      <c r="Y977" s="34"/>
      <c r="Z977" s="34"/>
      <c r="AA977" s="34"/>
      <c r="AB977" s="34"/>
    </row>
    <row r="978" spans="1:28" ht="15.75" customHeight="1" x14ac:dyDescent="0.2">
      <c r="A978" s="34"/>
      <c r="B978" s="39"/>
      <c r="C978" s="39"/>
      <c r="D978" s="19"/>
      <c r="E978" s="41"/>
      <c r="F978" s="34"/>
      <c r="G978" s="34"/>
      <c r="H978" s="39"/>
      <c r="I978" s="34"/>
      <c r="J978" s="34"/>
      <c r="K978" s="34"/>
      <c r="L978" s="34"/>
      <c r="M978" s="34"/>
      <c r="N978" s="34"/>
      <c r="O978" s="34"/>
      <c r="P978" s="34"/>
      <c r="Q978" s="34"/>
      <c r="R978" s="34"/>
      <c r="S978" s="34"/>
      <c r="T978" s="34"/>
      <c r="U978" s="34"/>
      <c r="V978" s="34"/>
      <c r="W978" s="34"/>
      <c r="X978" s="34"/>
      <c r="Y978" s="34"/>
      <c r="Z978" s="34"/>
      <c r="AA978" s="34"/>
      <c r="AB978" s="34"/>
    </row>
    <row r="979" spans="1:28" ht="15.75" customHeight="1" x14ac:dyDescent="0.2">
      <c r="A979" s="34"/>
      <c r="B979" s="39"/>
      <c r="C979" s="39"/>
      <c r="D979" s="19"/>
      <c r="E979" s="41"/>
      <c r="F979" s="34"/>
      <c r="G979" s="34"/>
      <c r="H979" s="39"/>
      <c r="I979" s="34"/>
      <c r="J979" s="34"/>
      <c r="K979" s="34"/>
      <c r="L979" s="34"/>
      <c r="M979" s="34"/>
      <c r="N979" s="34"/>
      <c r="O979" s="34"/>
      <c r="P979" s="34"/>
      <c r="Q979" s="34"/>
      <c r="R979" s="34"/>
      <c r="S979" s="34"/>
      <c r="T979" s="34"/>
      <c r="U979" s="34"/>
      <c r="V979" s="34"/>
      <c r="W979" s="34"/>
      <c r="X979" s="34"/>
      <c r="Y979" s="34"/>
      <c r="Z979" s="34"/>
      <c r="AA979" s="34"/>
      <c r="AB979" s="34"/>
    </row>
    <row r="980" spans="1:28" ht="15.75" customHeight="1" x14ac:dyDescent="0.2">
      <c r="A980" s="34"/>
      <c r="B980" s="39"/>
      <c r="C980" s="39"/>
      <c r="D980" s="19"/>
      <c r="E980" s="41"/>
      <c r="F980" s="34"/>
      <c r="G980" s="34"/>
      <c r="H980" s="39"/>
      <c r="I980" s="34"/>
      <c r="J980" s="34"/>
      <c r="K980" s="34"/>
      <c r="L980" s="34"/>
      <c r="M980" s="34"/>
      <c r="N980" s="34"/>
      <c r="O980" s="34"/>
      <c r="P980" s="34"/>
      <c r="Q980" s="34"/>
      <c r="R980" s="34"/>
      <c r="S980" s="34"/>
      <c r="T980" s="34"/>
      <c r="U980" s="34"/>
      <c r="V980" s="34"/>
      <c r="W980" s="34"/>
      <c r="X980" s="34"/>
      <c r="Y980" s="34"/>
      <c r="Z980" s="34"/>
      <c r="AA980" s="34"/>
      <c r="AB980" s="34"/>
    </row>
    <row r="981" spans="1:28" ht="15.75" customHeight="1" x14ac:dyDescent="0.2">
      <c r="A981" s="34"/>
      <c r="B981" s="39"/>
      <c r="C981" s="39"/>
      <c r="D981" s="19"/>
      <c r="E981" s="41"/>
      <c r="F981" s="34"/>
      <c r="G981" s="34"/>
      <c r="H981" s="39"/>
      <c r="I981" s="34"/>
      <c r="J981" s="34"/>
      <c r="K981" s="34"/>
      <c r="L981" s="34"/>
      <c r="M981" s="34"/>
      <c r="N981" s="34"/>
      <c r="O981" s="34"/>
      <c r="P981" s="34"/>
      <c r="Q981" s="34"/>
      <c r="R981" s="34"/>
      <c r="S981" s="34"/>
      <c r="T981" s="34"/>
      <c r="U981" s="34"/>
      <c r="V981" s="34"/>
      <c r="W981" s="34"/>
      <c r="X981" s="34"/>
      <c r="Y981" s="34"/>
      <c r="Z981" s="34"/>
      <c r="AA981" s="34"/>
      <c r="AB981" s="34"/>
    </row>
    <row r="982" spans="1:28" ht="15.75" customHeight="1" x14ac:dyDescent="0.2">
      <c r="A982" s="34"/>
      <c r="B982" s="39"/>
      <c r="C982" s="39"/>
      <c r="D982" s="19"/>
      <c r="E982" s="41"/>
      <c r="F982" s="34"/>
      <c r="G982" s="34"/>
      <c r="H982" s="39"/>
      <c r="I982" s="34"/>
      <c r="J982" s="34"/>
      <c r="K982" s="34"/>
      <c r="L982" s="34"/>
      <c r="M982" s="34"/>
      <c r="N982" s="34"/>
      <c r="O982" s="34"/>
      <c r="P982" s="34"/>
      <c r="Q982" s="34"/>
      <c r="R982" s="34"/>
      <c r="S982" s="34"/>
      <c r="T982" s="34"/>
      <c r="U982" s="34"/>
      <c r="V982" s="34"/>
      <c r="W982" s="34"/>
      <c r="X982" s="34"/>
      <c r="Y982" s="34"/>
      <c r="Z982" s="34"/>
      <c r="AA982" s="34"/>
      <c r="AB982" s="34"/>
    </row>
    <row r="983" spans="1:28" ht="15.75" customHeight="1" x14ac:dyDescent="0.2">
      <c r="A983" s="34"/>
      <c r="B983" s="39"/>
      <c r="C983" s="39"/>
      <c r="D983" s="19"/>
      <c r="E983" s="41"/>
      <c r="F983" s="34"/>
      <c r="G983" s="34"/>
      <c r="H983" s="39"/>
      <c r="I983" s="34"/>
      <c r="J983" s="34"/>
      <c r="K983" s="34"/>
      <c r="L983" s="34"/>
      <c r="M983" s="34"/>
      <c r="N983" s="34"/>
      <c r="O983" s="34"/>
      <c r="P983" s="34"/>
      <c r="Q983" s="34"/>
      <c r="R983" s="34"/>
      <c r="S983" s="34"/>
      <c r="T983" s="34"/>
      <c r="U983" s="34"/>
      <c r="V983" s="34"/>
      <c r="W983" s="34"/>
      <c r="X983" s="34"/>
      <c r="Y983" s="34"/>
      <c r="Z983" s="34"/>
      <c r="AA983" s="34"/>
      <c r="AB983" s="34"/>
    </row>
    <row r="984" spans="1:28" ht="15.75" customHeight="1" x14ac:dyDescent="0.2">
      <c r="A984" s="34"/>
      <c r="B984" s="39"/>
      <c r="C984" s="39"/>
      <c r="D984" s="19"/>
      <c r="E984" s="41"/>
      <c r="F984" s="34"/>
      <c r="G984" s="34"/>
      <c r="H984" s="39"/>
      <c r="I984" s="34"/>
      <c r="J984" s="34"/>
      <c r="K984" s="34"/>
      <c r="L984" s="34"/>
      <c r="M984" s="34"/>
      <c r="N984" s="34"/>
      <c r="O984" s="34"/>
      <c r="P984" s="34"/>
      <c r="Q984" s="34"/>
      <c r="R984" s="34"/>
      <c r="S984" s="34"/>
      <c r="T984" s="34"/>
      <c r="U984" s="34"/>
      <c r="V984" s="34"/>
      <c r="W984" s="34"/>
      <c r="X984" s="34"/>
      <c r="Y984" s="34"/>
      <c r="Z984" s="34"/>
      <c r="AA984" s="34"/>
      <c r="AB984" s="34"/>
    </row>
    <row r="985" spans="1:28" ht="15.75" customHeight="1" x14ac:dyDescent="0.2">
      <c r="A985" s="34"/>
      <c r="B985" s="39"/>
      <c r="C985" s="39"/>
      <c r="D985" s="19"/>
      <c r="E985" s="41"/>
      <c r="F985" s="34"/>
      <c r="G985" s="34"/>
      <c r="H985" s="39"/>
      <c r="I985" s="34"/>
      <c r="J985" s="34"/>
      <c r="K985" s="34"/>
      <c r="L985" s="34"/>
      <c r="M985" s="34"/>
      <c r="N985" s="34"/>
      <c r="O985" s="34"/>
      <c r="P985" s="34"/>
      <c r="Q985" s="34"/>
      <c r="R985" s="34"/>
      <c r="S985" s="34"/>
      <c r="T985" s="34"/>
      <c r="U985" s="34"/>
      <c r="V985" s="34"/>
      <c r="W985" s="34"/>
      <c r="X985" s="34"/>
      <c r="Y985" s="34"/>
      <c r="Z985" s="34"/>
      <c r="AA985" s="34"/>
      <c r="AB985" s="34"/>
    </row>
    <row r="986" spans="1:28" ht="15.75" customHeight="1" x14ac:dyDescent="0.2">
      <c r="A986" s="34"/>
      <c r="B986" s="39"/>
      <c r="C986" s="39"/>
      <c r="D986" s="19"/>
      <c r="E986" s="41"/>
      <c r="F986" s="34"/>
      <c r="G986" s="34"/>
      <c r="H986" s="39"/>
      <c r="I986" s="34"/>
      <c r="J986" s="34"/>
      <c r="K986" s="34"/>
      <c r="L986" s="34"/>
      <c r="M986" s="34"/>
      <c r="N986" s="34"/>
      <c r="O986" s="34"/>
      <c r="P986" s="34"/>
      <c r="Q986" s="34"/>
      <c r="R986" s="34"/>
      <c r="S986" s="34"/>
      <c r="T986" s="34"/>
      <c r="U986" s="34"/>
      <c r="V986" s="34"/>
      <c r="W986" s="34"/>
      <c r="X986" s="34"/>
      <c r="Y986" s="34"/>
      <c r="Z986" s="34"/>
      <c r="AA986" s="34"/>
      <c r="AB986" s="34"/>
    </row>
    <row r="987" spans="1:28" ht="15.75" customHeight="1" x14ac:dyDescent="0.2">
      <c r="A987" s="34"/>
      <c r="B987" s="39"/>
      <c r="C987" s="39"/>
      <c r="D987" s="19"/>
      <c r="E987" s="41"/>
      <c r="F987" s="34"/>
      <c r="G987" s="34"/>
      <c r="H987" s="39"/>
      <c r="I987" s="34"/>
      <c r="J987" s="34"/>
      <c r="K987" s="34"/>
      <c r="L987" s="34"/>
      <c r="M987" s="34"/>
      <c r="N987" s="34"/>
      <c r="O987" s="34"/>
      <c r="P987" s="34"/>
      <c r="Q987" s="34"/>
      <c r="R987" s="34"/>
      <c r="S987" s="34"/>
      <c r="T987" s="34"/>
      <c r="U987" s="34"/>
      <c r="V987" s="34"/>
      <c r="W987" s="34"/>
      <c r="X987" s="34"/>
      <c r="Y987" s="34"/>
      <c r="Z987" s="34"/>
      <c r="AA987" s="34"/>
      <c r="AB987" s="34"/>
    </row>
    <row r="988" spans="1:28" ht="15.75" customHeight="1" x14ac:dyDescent="0.2">
      <c r="A988" s="34"/>
      <c r="B988" s="39"/>
      <c r="C988" s="39"/>
      <c r="D988" s="19"/>
      <c r="E988" s="41"/>
      <c r="F988" s="34"/>
      <c r="G988" s="34"/>
      <c r="H988" s="39"/>
      <c r="I988" s="34"/>
      <c r="J988" s="34"/>
      <c r="K988" s="34"/>
      <c r="L988" s="34"/>
      <c r="M988" s="34"/>
      <c r="N988" s="34"/>
      <c r="O988" s="34"/>
      <c r="P988" s="34"/>
      <c r="Q988" s="34"/>
      <c r="R988" s="34"/>
      <c r="S988" s="34"/>
      <c r="T988" s="34"/>
      <c r="U988" s="34"/>
      <c r="V988" s="34"/>
      <c r="W988" s="34"/>
      <c r="X988" s="34"/>
      <c r="Y988" s="34"/>
      <c r="Z988" s="34"/>
      <c r="AA988" s="34"/>
      <c r="AB988" s="34"/>
    </row>
    <row r="989" spans="1:28" ht="15.75" customHeight="1" x14ac:dyDescent="0.2">
      <c r="A989" s="34"/>
      <c r="B989" s="39"/>
      <c r="C989" s="39"/>
      <c r="D989" s="19"/>
      <c r="E989" s="41"/>
      <c r="F989" s="34"/>
      <c r="G989" s="34"/>
      <c r="H989" s="39"/>
      <c r="I989" s="34"/>
      <c r="J989" s="34"/>
      <c r="K989" s="34"/>
      <c r="L989" s="34"/>
      <c r="M989" s="34"/>
      <c r="N989" s="34"/>
      <c r="O989" s="34"/>
      <c r="P989" s="34"/>
      <c r="Q989" s="34"/>
      <c r="R989" s="34"/>
      <c r="S989" s="34"/>
      <c r="T989" s="34"/>
      <c r="U989" s="34"/>
      <c r="V989" s="34"/>
      <c r="W989" s="34"/>
      <c r="X989" s="34"/>
      <c r="Y989" s="34"/>
      <c r="Z989" s="34"/>
      <c r="AA989" s="34"/>
      <c r="AB989" s="34"/>
    </row>
    <row r="990" spans="1:28" ht="15.75" customHeight="1" x14ac:dyDescent="0.2">
      <c r="A990" s="34"/>
      <c r="B990" s="39"/>
      <c r="C990" s="39"/>
      <c r="D990" s="19"/>
      <c r="E990" s="41"/>
      <c r="F990" s="34"/>
      <c r="G990" s="34"/>
      <c r="H990" s="39"/>
      <c r="I990" s="34"/>
      <c r="J990" s="34"/>
      <c r="K990" s="34"/>
      <c r="L990" s="34"/>
      <c r="M990" s="34"/>
      <c r="N990" s="34"/>
      <c r="O990" s="34"/>
      <c r="P990" s="34"/>
      <c r="Q990" s="34"/>
      <c r="R990" s="34"/>
      <c r="S990" s="34"/>
      <c r="T990" s="34"/>
      <c r="U990" s="34"/>
      <c r="V990" s="34"/>
      <c r="W990" s="34"/>
      <c r="X990" s="34"/>
      <c r="Y990" s="34"/>
      <c r="Z990" s="34"/>
      <c r="AA990" s="34"/>
      <c r="AB990" s="34"/>
    </row>
    <row r="991" spans="1:28" ht="15.75" customHeight="1" x14ac:dyDescent="0.2">
      <c r="A991" s="34"/>
      <c r="B991" s="39"/>
      <c r="C991" s="39"/>
      <c r="D991" s="19"/>
      <c r="E991" s="41"/>
      <c r="F991" s="34"/>
      <c r="G991" s="34"/>
      <c r="H991" s="39"/>
      <c r="I991" s="34"/>
      <c r="J991" s="34"/>
      <c r="K991" s="34"/>
      <c r="L991" s="34"/>
      <c r="M991" s="34"/>
      <c r="N991" s="34"/>
      <c r="O991" s="34"/>
      <c r="P991" s="34"/>
      <c r="Q991" s="34"/>
      <c r="R991" s="34"/>
      <c r="S991" s="34"/>
      <c r="T991" s="34"/>
      <c r="U991" s="34"/>
      <c r="V991" s="34"/>
      <c r="W991" s="34"/>
      <c r="X991" s="34"/>
      <c r="Y991" s="34"/>
      <c r="Z991" s="34"/>
      <c r="AA991" s="34"/>
      <c r="AB991" s="34"/>
    </row>
    <row r="992" spans="1:28" ht="15.75" customHeight="1" x14ac:dyDescent="0.2">
      <c r="A992" s="34"/>
      <c r="B992" s="39"/>
      <c r="C992" s="39"/>
      <c r="D992" s="19"/>
      <c r="E992" s="41"/>
      <c r="F992" s="34"/>
      <c r="G992" s="34"/>
      <c r="H992" s="39"/>
      <c r="I992" s="34"/>
      <c r="J992" s="34"/>
      <c r="K992" s="34"/>
      <c r="L992" s="34"/>
      <c r="M992" s="34"/>
      <c r="N992" s="34"/>
      <c r="O992" s="34"/>
      <c r="P992" s="34"/>
      <c r="Q992" s="34"/>
      <c r="R992" s="34"/>
      <c r="S992" s="34"/>
      <c r="T992" s="34"/>
      <c r="U992" s="34"/>
      <c r="V992" s="34"/>
      <c r="W992" s="34"/>
      <c r="X992" s="34"/>
      <c r="Y992" s="34"/>
      <c r="Z992" s="34"/>
      <c r="AA992" s="34"/>
      <c r="AB992" s="34"/>
    </row>
    <row r="993" spans="1:28" ht="15.75" customHeight="1" x14ac:dyDescent="0.2">
      <c r="A993" s="34"/>
      <c r="B993" s="39"/>
      <c r="C993" s="39"/>
      <c r="D993" s="19"/>
      <c r="E993" s="41"/>
      <c r="F993" s="34"/>
      <c r="G993" s="34"/>
      <c r="H993" s="39"/>
      <c r="I993" s="34"/>
      <c r="J993" s="34"/>
      <c r="K993" s="34"/>
      <c r="L993" s="34"/>
      <c r="M993" s="34"/>
      <c r="N993" s="34"/>
      <c r="O993" s="34"/>
      <c r="P993" s="34"/>
      <c r="Q993" s="34"/>
      <c r="R993" s="34"/>
      <c r="S993" s="34"/>
      <c r="T993" s="34"/>
      <c r="U993" s="34"/>
      <c r="V993" s="34"/>
      <c r="W993" s="34"/>
      <c r="X993" s="34"/>
      <c r="Y993" s="34"/>
      <c r="Z993" s="34"/>
      <c r="AA993" s="34"/>
      <c r="AB993" s="34"/>
    </row>
    <row r="994" spans="1:28" ht="15.75" customHeight="1" x14ac:dyDescent="0.2">
      <c r="A994" s="34"/>
      <c r="B994" s="39"/>
      <c r="C994" s="39"/>
      <c r="D994" s="19"/>
      <c r="E994" s="41"/>
      <c r="F994" s="34"/>
      <c r="G994" s="34"/>
      <c r="H994" s="39"/>
      <c r="I994" s="34"/>
      <c r="J994" s="34"/>
      <c r="K994" s="34"/>
      <c r="L994" s="34"/>
      <c r="M994" s="34"/>
      <c r="N994" s="34"/>
      <c r="O994" s="34"/>
      <c r="P994" s="34"/>
      <c r="Q994" s="34"/>
      <c r="R994" s="34"/>
      <c r="S994" s="34"/>
      <c r="T994" s="34"/>
      <c r="U994" s="34"/>
      <c r="V994" s="34"/>
      <c r="W994" s="34"/>
      <c r="X994" s="34"/>
      <c r="Y994" s="34"/>
      <c r="Z994" s="34"/>
      <c r="AA994" s="34"/>
      <c r="AB994" s="34"/>
    </row>
    <row r="995" spans="1:28" ht="15.75" customHeight="1" x14ac:dyDescent="0.2">
      <c r="A995" s="34"/>
      <c r="B995" s="39"/>
      <c r="C995" s="39"/>
      <c r="D995" s="19"/>
      <c r="E995" s="41"/>
      <c r="F995" s="34"/>
      <c r="G995" s="34"/>
      <c r="H995" s="39"/>
      <c r="I995" s="34"/>
      <c r="J995" s="34"/>
      <c r="K995" s="34"/>
      <c r="L995" s="34"/>
      <c r="M995" s="34"/>
      <c r="N995" s="34"/>
      <c r="O995" s="34"/>
      <c r="P995" s="34"/>
      <c r="Q995" s="34"/>
      <c r="R995" s="34"/>
      <c r="S995" s="34"/>
      <c r="T995" s="34"/>
      <c r="U995" s="34"/>
      <c r="V995" s="34"/>
      <c r="W995" s="34"/>
      <c r="X995" s="34"/>
      <c r="Y995" s="34"/>
      <c r="Z995" s="34"/>
      <c r="AA995" s="34"/>
      <c r="AB995" s="34"/>
    </row>
    <row r="996" spans="1:28" ht="15.75" customHeight="1" x14ac:dyDescent="0.2">
      <c r="A996" s="34"/>
      <c r="B996" s="39"/>
      <c r="C996" s="39"/>
      <c r="D996" s="19"/>
      <c r="E996" s="41"/>
      <c r="F996" s="34"/>
      <c r="G996" s="34"/>
      <c r="H996" s="39"/>
      <c r="I996" s="34"/>
      <c r="J996" s="34"/>
      <c r="K996" s="34"/>
      <c r="L996" s="34"/>
      <c r="M996" s="34"/>
      <c r="N996" s="34"/>
      <c r="O996" s="34"/>
      <c r="P996" s="34"/>
      <c r="Q996" s="34"/>
      <c r="R996" s="34"/>
      <c r="S996" s="34"/>
      <c r="T996" s="34"/>
      <c r="U996" s="34"/>
      <c r="V996" s="34"/>
      <c r="W996" s="34"/>
      <c r="X996" s="34"/>
      <c r="Y996" s="34"/>
      <c r="Z996" s="34"/>
      <c r="AA996" s="34"/>
      <c r="AB996" s="34"/>
    </row>
    <row r="997" spans="1:28" ht="15.75" customHeight="1" x14ac:dyDescent="0.2">
      <c r="A997" s="34"/>
      <c r="B997" s="39"/>
      <c r="C997" s="39"/>
      <c r="D997" s="19"/>
      <c r="E997" s="41"/>
      <c r="F997" s="34"/>
      <c r="G997" s="34"/>
      <c r="H997" s="39"/>
      <c r="I997" s="34"/>
      <c r="J997" s="34"/>
      <c r="K997" s="34"/>
      <c r="L997" s="34"/>
      <c r="M997" s="34"/>
      <c r="N997" s="34"/>
      <c r="O997" s="34"/>
      <c r="P997" s="34"/>
      <c r="Q997" s="34"/>
      <c r="R997" s="34"/>
      <c r="S997" s="34"/>
      <c r="T997" s="34"/>
      <c r="U997" s="34"/>
      <c r="V997" s="34"/>
      <c r="W997" s="34"/>
      <c r="X997" s="34"/>
      <c r="Y997" s="34"/>
      <c r="Z997" s="34"/>
      <c r="AA997" s="34"/>
      <c r="AB997" s="34"/>
    </row>
    <row r="998" spans="1:28" ht="15.75" customHeight="1" x14ac:dyDescent="0.2">
      <c r="A998" s="34"/>
      <c r="B998" s="39"/>
      <c r="C998" s="39"/>
      <c r="D998" s="19"/>
      <c r="E998" s="41"/>
      <c r="F998" s="34"/>
      <c r="G998" s="34"/>
      <c r="H998" s="39"/>
      <c r="I998" s="34"/>
      <c r="J998" s="34"/>
      <c r="K998" s="34"/>
      <c r="L998" s="34"/>
      <c r="M998" s="34"/>
      <c r="N998" s="34"/>
      <c r="O998" s="34"/>
      <c r="P998" s="34"/>
      <c r="Q998" s="34"/>
      <c r="R998" s="34"/>
      <c r="S998" s="34"/>
      <c r="T998" s="34"/>
      <c r="U998" s="34"/>
      <c r="V998" s="34"/>
      <c r="W998" s="34"/>
      <c r="X998" s="34"/>
      <c r="Y998" s="34"/>
      <c r="Z998" s="34"/>
      <c r="AA998" s="34"/>
      <c r="AB998" s="34"/>
    </row>
    <row r="999" spans="1:28" ht="15.75" customHeight="1" x14ac:dyDescent="0.2">
      <c r="A999" s="34"/>
      <c r="B999" s="39"/>
      <c r="C999" s="39"/>
      <c r="D999" s="19"/>
      <c r="E999" s="41"/>
      <c r="F999" s="34"/>
      <c r="G999" s="34"/>
      <c r="H999" s="39"/>
      <c r="I999" s="34"/>
      <c r="J999" s="34"/>
      <c r="K999" s="34"/>
      <c r="L999" s="34"/>
      <c r="M999" s="34"/>
      <c r="N999" s="34"/>
      <c r="O999" s="34"/>
      <c r="P999" s="34"/>
      <c r="Q999" s="34"/>
      <c r="R999" s="34"/>
      <c r="S999" s="34"/>
      <c r="T999" s="34"/>
      <c r="U999" s="34"/>
      <c r="V999" s="34"/>
      <c r="W999" s="34"/>
      <c r="X999" s="34"/>
      <c r="Y999" s="34"/>
      <c r="Z999" s="34"/>
      <c r="AA999" s="34"/>
      <c r="AB999" s="34"/>
    </row>
  </sheetData>
  <sheetProtection algorithmName="SHA-512" hashValue="sz8SjiTgqchP24LQpsU8MfL9cvXMUgY2aEmEdNFGKONqbnMHIEfun6A8xzmZOtnCLnt1fiVznAFjzjGU1s+y1Q==" saltValue="JHLajpz1DnWVscoGLZ/Ucg==" spinCount="100000" sheet="1" objects="1" scenarios="1"/>
  <mergeCells count="4">
    <mergeCell ref="B6:B9"/>
    <mergeCell ref="D28:E28"/>
    <mergeCell ref="D32:E32"/>
    <mergeCell ref="D36:E36"/>
  </mergeCells>
  <dataValidations count="6">
    <dataValidation type="list" allowBlank="1" showErrorMessage="1" sqref="D7">
      <formula1>$D$25:$D$27</formula1>
    </dataValidation>
    <dataValidation type="list" allowBlank="1" showErrorMessage="1" sqref="D10">
      <formula1>$D$37:$D$39</formula1>
    </dataValidation>
    <dataValidation type="list" allowBlank="1" showErrorMessage="1" sqref="D9">
      <formula1>$D$33:$D$35</formula1>
    </dataValidation>
    <dataValidation type="list" allowBlank="1" showErrorMessage="1" sqref="D6">
      <formula1>$D$21:$D$23</formula1>
    </dataValidation>
    <dataValidation type="list" allowBlank="1" showErrorMessage="1" sqref="D5">
      <formula1>$D$17:$D$19</formula1>
    </dataValidation>
    <dataValidation type="list" allowBlank="1" showErrorMessage="1" sqref="D8">
      <formula1>$D$29:$D$31</formula1>
    </dataValidation>
  </dataValidations>
  <hyperlinks>
    <hyperlink ref="H6" r:id="rId1"/>
    <hyperlink ref="H8" r:id="rId2"/>
    <hyperlink ref="H9" r:id="rId3"/>
    <hyperlink ref="H10" r:id="rId4"/>
  </hyperlinks>
  <pageMargins left="0.25" right="0.25" top="0.75" bottom="0.75"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zoomScale="80" zoomScaleNormal="80" workbookViewId="0">
      <pane ySplit="4" topLeftCell="A5" activePane="bottomLeft" state="frozen"/>
      <selection pane="bottomLeft" activeCell="B1" sqref="B1"/>
    </sheetView>
  </sheetViews>
  <sheetFormatPr baseColWidth="10" defaultColWidth="12.625" defaultRowHeight="15" customHeight="1" x14ac:dyDescent="0.2"/>
  <cols>
    <col min="1" max="1" width="2.375" customWidth="1"/>
    <col min="2" max="2" width="44.75" customWidth="1"/>
    <col min="3" max="3" width="44.625" customWidth="1"/>
    <col min="4" max="4" width="15.75" customWidth="1"/>
    <col min="5" max="5" width="12.125" customWidth="1"/>
    <col min="6" max="6" width="51" customWidth="1"/>
    <col min="7" max="7" width="35.625" customWidth="1"/>
    <col min="8" max="8" width="27" customWidth="1"/>
    <col min="9" max="9" width="44.5" customWidth="1"/>
    <col min="10" max="26" width="10" customWidth="1"/>
  </cols>
  <sheetData>
    <row r="1" spans="1:26" s="426" customFormat="1" ht="21" x14ac:dyDescent="0.35">
      <c r="A1" s="424"/>
      <c r="B1" s="424" t="s">
        <v>516</v>
      </c>
      <c r="C1" s="424" t="s">
        <v>230</v>
      </c>
      <c r="D1" s="424"/>
      <c r="E1" s="424"/>
      <c r="F1" s="436"/>
    </row>
    <row r="2" spans="1:26" s="429" customFormat="1" ht="21" x14ac:dyDescent="0.35">
      <c r="A2" s="427"/>
      <c r="B2" s="428" t="s">
        <v>468</v>
      </c>
      <c r="C2" s="427"/>
      <c r="D2" s="427"/>
      <c r="E2" s="427"/>
      <c r="F2" s="437"/>
    </row>
    <row r="3" spans="1:26" ht="4.5" customHeight="1" x14ac:dyDescent="0.25">
      <c r="A3" s="438"/>
      <c r="B3" s="220"/>
      <c r="C3" s="438"/>
      <c r="D3" s="438"/>
      <c r="E3" s="438"/>
      <c r="F3" s="439"/>
      <c r="G3" s="4"/>
      <c r="H3" s="2"/>
      <c r="I3" s="2"/>
      <c r="J3" s="2"/>
      <c r="K3" s="2"/>
      <c r="L3" s="2"/>
      <c r="M3" s="2"/>
      <c r="N3" s="2"/>
      <c r="O3" s="3"/>
      <c r="P3" s="2"/>
      <c r="Q3" s="2"/>
      <c r="R3" s="2"/>
      <c r="S3" s="2"/>
      <c r="T3" s="2"/>
      <c r="U3" s="2"/>
      <c r="V3" s="2"/>
      <c r="W3" s="2"/>
      <c r="X3" s="2"/>
      <c r="Y3" s="2"/>
      <c r="Z3" s="2"/>
    </row>
    <row r="4" spans="1:26" ht="56.25" customHeight="1" x14ac:dyDescent="0.2">
      <c r="A4" s="431"/>
      <c r="B4" s="58" t="s">
        <v>231</v>
      </c>
      <c r="C4" s="38" t="s">
        <v>207</v>
      </c>
      <c r="D4" s="434" t="s">
        <v>206</v>
      </c>
      <c r="E4" s="434" t="s">
        <v>70</v>
      </c>
      <c r="F4" s="440" t="s">
        <v>464</v>
      </c>
      <c r="G4" s="34"/>
      <c r="H4" s="34"/>
      <c r="I4" s="34"/>
      <c r="J4" s="34"/>
      <c r="K4" s="34"/>
      <c r="L4" s="34"/>
      <c r="M4" s="34"/>
      <c r="N4" s="34"/>
      <c r="O4" s="34"/>
      <c r="P4" s="34"/>
      <c r="Q4" s="34"/>
      <c r="R4" s="34"/>
      <c r="S4" s="34"/>
      <c r="T4" s="34"/>
      <c r="U4" s="34"/>
      <c r="V4" s="34"/>
      <c r="W4" s="34"/>
      <c r="X4" s="34"/>
      <c r="Y4" s="34"/>
      <c r="Z4" s="34"/>
    </row>
    <row r="5" spans="1:26" ht="63.75" customHeight="1" x14ac:dyDescent="0.2">
      <c r="A5" s="431"/>
      <c r="B5" s="354" t="s">
        <v>232</v>
      </c>
      <c r="C5" s="355" t="s">
        <v>233</v>
      </c>
      <c r="D5" s="817" t="s">
        <v>41</v>
      </c>
      <c r="E5" s="820">
        <f>+VLOOKUP(D5,D11:E15,2,FALSE)</f>
        <v>1</v>
      </c>
      <c r="F5" s="441"/>
      <c r="G5" s="34"/>
      <c r="H5" s="34"/>
      <c r="I5" s="34"/>
      <c r="J5" s="34"/>
      <c r="K5" s="34"/>
      <c r="L5" s="34"/>
      <c r="M5" s="34"/>
      <c r="N5" s="34"/>
      <c r="O5" s="34"/>
      <c r="P5" s="34"/>
      <c r="Q5" s="34"/>
      <c r="R5" s="34"/>
      <c r="S5" s="34"/>
      <c r="T5" s="34"/>
      <c r="U5" s="34"/>
      <c r="V5" s="34"/>
      <c r="W5" s="34"/>
      <c r="X5" s="34"/>
      <c r="Y5" s="34"/>
      <c r="Z5" s="34"/>
    </row>
    <row r="6" spans="1:26" ht="63.75" customHeight="1" x14ac:dyDescent="0.2">
      <c r="A6" s="431"/>
      <c r="B6" s="354" t="s">
        <v>234</v>
      </c>
      <c r="C6" s="355" t="s">
        <v>235</v>
      </c>
      <c r="D6" s="818"/>
      <c r="E6" s="821"/>
      <c r="F6" s="442"/>
      <c r="G6" s="34"/>
      <c r="H6" s="34"/>
      <c r="I6" s="34"/>
      <c r="J6" s="34"/>
      <c r="K6" s="34"/>
      <c r="L6" s="34"/>
      <c r="M6" s="34"/>
      <c r="N6" s="34"/>
      <c r="O6" s="34"/>
      <c r="P6" s="34"/>
      <c r="Q6" s="34"/>
      <c r="R6" s="34"/>
      <c r="S6" s="34"/>
      <c r="T6" s="34"/>
      <c r="U6" s="34"/>
      <c r="V6" s="34"/>
      <c r="W6" s="34"/>
      <c r="X6" s="34"/>
      <c r="Y6" s="34"/>
      <c r="Z6" s="34"/>
    </row>
    <row r="7" spans="1:26" ht="63.75" customHeight="1" x14ac:dyDescent="0.2">
      <c r="A7" s="431"/>
      <c r="B7" s="354" t="s">
        <v>236</v>
      </c>
      <c r="C7" s="345" t="s">
        <v>237</v>
      </c>
      <c r="D7" s="819"/>
      <c r="E7" s="822"/>
      <c r="F7" s="442"/>
      <c r="G7" s="34"/>
      <c r="H7" s="34"/>
      <c r="I7" s="34"/>
      <c r="J7" s="34"/>
      <c r="K7" s="34"/>
      <c r="L7" s="34"/>
      <c r="M7" s="34"/>
      <c r="N7" s="34"/>
      <c r="O7" s="34"/>
      <c r="P7" s="34"/>
      <c r="Q7" s="34"/>
      <c r="R7" s="34"/>
      <c r="S7" s="34"/>
      <c r="T7" s="34"/>
      <c r="U7" s="34"/>
      <c r="V7" s="34"/>
      <c r="W7" s="34"/>
      <c r="X7" s="34"/>
      <c r="Y7" s="34"/>
      <c r="Z7" s="34"/>
    </row>
    <row r="8" spans="1:26" x14ac:dyDescent="0.2">
      <c r="A8" s="431"/>
      <c r="B8" s="443"/>
      <c r="C8" s="431"/>
      <c r="D8" s="431"/>
      <c r="E8" s="431"/>
      <c r="F8" s="444"/>
      <c r="G8" s="34"/>
      <c r="H8" s="34"/>
      <c r="I8" s="34"/>
      <c r="J8" s="34"/>
      <c r="K8" s="34"/>
      <c r="L8" s="34"/>
      <c r="M8" s="34"/>
      <c r="N8" s="34"/>
      <c r="O8" s="34"/>
      <c r="P8" s="34"/>
      <c r="Q8" s="34"/>
      <c r="R8" s="34"/>
      <c r="S8" s="34"/>
      <c r="T8" s="34"/>
      <c r="U8" s="34"/>
      <c r="V8" s="34"/>
      <c r="W8" s="34"/>
      <c r="X8" s="34"/>
      <c r="Y8" s="34"/>
      <c r="Z8" s="34"/>
    </row>
    <row r="9" spans="1:26" ht="9.75" customHeight="1" x14ac:dyDescent="0.25">
      <c r="A9" s="13"/>
      <c r="B9" s="13"/>
      <c r="C9" s="14"/>
      <c r="D9" s="14"/>
      <c r="E9" s="14"/>
      <c r="F9" s="445"/>
      <c r="G9" s="14"/>
      <c r="H9" s="15"/>
      <c r="I9" s="13"/>
      <c r="J9" s="13"/>
      <c r="K9" s="13"/>
      <c r="L9" s="13"/>
      <c r="M9" s="13"/>
      <c r="N9" s="13"/>
      <c r="O9" s="13"/>
      <c r="P9" s="13"/>
      <c r="Q9" s="13"/>
      <c r="R9" s="13"/>
      <c r="S9" s="13"/>
      <c r="T9" s="13"/>
      <c r="U9" s="13"/>
      <c r="V9" s="13"/>
      <c r="W9" s="20"/>
      <c r="X9" s="20"/>
      <c r="Y9" s="20"/>
      <c r="Z9" s="13"/>
    </row>
    <row r="10" spans="1:26" x14ac:dyDescent="0.25">
      <c r="A10" s="16"/>
      <c r="B10" s="17" t="s">
        <v>38</v>
      </c>
      <c r="C10" s="16"/>
      <c r="D10" s="131"/>
      <c r="E10" s="131"/>
      <c r="F10" s="17"/>
      <c r="G10" s="16"/>
      <c r="H10" s="16"/>
      <c r="I10" s="16"/>
      <c r="J10" s="16"/>
      <c r="K10" s="16"/>
      <c r="L10" s="16"/>
      <c r="M10" s="16"/>
      <c r="N10" s="16"/>
      <c r="O10" s="16"/>
      <c r="P10" s="16"/>
      <c r="Q10" s="16"/>
      <c r="R10" s="16"/>
      <c r="S10" s="16"/>
      <c r="T10" s="16"/>
      <c r="U10" s="16"/>
      <c r="V10" s="16"/>
      <c r="W10" s="16"/>
      <c r="X10" s="16"/>
      <c r="Y10" s="16"/>
      <c r="Z10" s="16"/>
    </row>
    <row r="11" spans="1:26" hidden="1" x14ac:dyDescent="0.25">
      <c r="A11" s="30"/>
      <c r="B11" s="31"/>
      <c r="C11" s="30"/>
      <c r="D11" s="435" t="s">
        <v>41</v>
      </c>
      <c r="E11" s="414">
        <v>1</v>
      </c>
      <c r="F11" s="31"/>
      <c r="G11" s="30"/>
      <c r="H11" s="30"/>
      <c r="I11" s="30"/>
      <c r="J11" s="30"/>
      <c r="K11" s="30"/>
      <c r="L11" s="30"/>
      <c r="M11" s="30"/>
      <c r="N11" s="30"/>
      <c r="O11" s="30"/>
      <c r="P11" s="30"/>
      <c r="Q11" s="30"/>
      <c r="R11" s="30"/>
      <c r="S11" s="30"/>
      <c r="T11" s="30"/>
      <c r="U11" s="30"/>
      <c r="V11" s="30"/>
      <c r="W11" s="30"/>
      <c r="X11" s="30"/>
      <c r="Y11" s="30"/>
      <c r="Z11" s="30"/>
    </row>
    <row r="12" spans="1:26" hidden="1" x14ac:dyDescent="0.25">
      <c r="A12" s="30"/>
      <c r="B12" s="31"/>
      <c r="C12" s="30"/>
      <c r="D12" s="435" t="s">
        <v>470</v>
      </c>
      <c r="E12" s="414">
        <v>1.1000000000000001</v>
      </c>
      <c r="F12" s="31"/>
      <c r="G12" s="30"/>
      <c r="H12" s="30"/>
      <c r="I12" s="30"/>
      <c r="J12" s="30"/>
      <c r="K12" s="30"/>
      <c r="L12" s="30"/>
      <c r="M12" s="30"/>
      <c r="N12" s="30"/>
      <c r="O12" s="30"/>
      <c r="P12" s="30"/>
      <c r="Q12" s="30"/>
      <c r="R12" s="30"/>
      <c r="S12" s="30"/>
      <c r="T12" s="30"/>
      <c r="U12" s="30"/>
      <c r="V12" s="30"/>
      <c r="W12" s="30"/>
      <c r="X12" s="30"/>
      <c r="Y12" s="30"/>
      <c r="Z12" s="30"/>
    </row>
    <row r="13" spans="1:26" hidden="1" x14ac:dyDescent="0.25">
      <c r="A13" s="30"/>
      <c r="B13" s="31"/>
      <c r="C13" s="30"/>
      <c r="D13" s="435" t="s">
        <v>471</v>
      </c>
      <c r="E13" s="414">
        <v>1.2</v>
      </c>
      <c r="F13" s="31"/>
      <c r="G13" s="30"/>
      <c r="H13" s="30"/>
      <c r="I13" s="30"/>
      <c r="J13" s="30"/>
      <c r="K13" s="30"/>
      <c r="L13" s="30"/>
      <c r="M13" s="30"/>
      <c r="N13" s="30"/>
      <c r="O13" s="30"/>
      <c r="P13" s="30"/>
      <c r="Q13" s="30"/>
      <c r="R13" s="30"/>
      <c r="S13" s="30"/>
      <c r="T13" s="30"/>
      <c r="U13" s="30"/>
      <c r="V13" s="30"/>
      <c r="W13" s="30"/>
      <c r="X13" s="30"/>
      <c r="Y13" s="30"/>
      <c r="Z13" s="30"/>
    </row>
    <row r="14" spans="1:26" hidden="1" x14ac:dyDescent="0.25">
      <c r="A14" s="30"/>
      <c r="B14" s="31"/>
      <c r="C14" s="30"/>
      <c r="D14" s="435" t="s">
        <v>472</v>
      </c>
      <c r="E14" s="414">
        <v>1.25</v>
      </c>
      <c r="F14" s="31"/>
      <c r="G14" s="30"/>
      <c r="H14" s="30"/>
      <c r="I14" s="30"/>
      <c r="J14" s="30"/>
      <c r="K14" s="30"/>
      <c r="L14" s="30"/>
      <c r="M14" s="30"/>
      <c r="N14" s="30"/>
      <c r="O14" s="30"/>
      <c r="P14" s="30"/>
      <c r="Q14" s="30"/>
      <c r="R14" s="30"/>
      <c r="S14" s="30"/>
      <c r="T14" s="30"/>
      <c r="U14" s="30"/>
      <c r="V14" s="30"/>
      <c r="W14" s="30"/>
      <c r="X14" s="30"/>
      <c r="Y14" s="30"/>
      <c r="Z14" s="30"/>
    </row>
    <row r="15" spans="1:26" hidden="1" x14ac:dyDescent="0.25">
      <c r="A15" s="30"/>
      <c r="B15" s="31"/>
      <c r="C15" s="30"/>
      <c r="D15" s="435" t="s">
        <v>131</v>
      </c>
      <c r="E15" s="435">
        <v>1</v>
      </c>
      <c r="F15" s="31"/>
      <c r="G15" s="30"/>
      <c r="H15" s="30"/>
      <c r="I15" s="30"/>
      <c r="J15" s="30"/>
      <c r="K15" s="30"/>
      <c r="L15" s="30"/>
      <c r="M15" s="30"/>
      <c r="N15" s="30"/>
      <c r="O15" s="30"/>
      <c r="P15" s="30"/>
      <c r="Q15" s="30"/>
      <c r="R15" s="30"/>
      <c r="S15" s="30"/>
      <c r="T15" s="30"/>
      <c r="U15" s="30"/>
      <c r="V15" s="30"/>
      <c r="W15" s="30"/>
      <c r="X15" s="30"/>
      <c r="Y15" s="30"/>
      <c r="Z15" s="30"/>
    </row>
    <row r="16" spans="1:26" x14ac:dyDescent="0.25">
      <c r="A16" s="30"/>
      <c r="B16" s="31"/>
      <c r="C16" s="30"/>
      <c r="D16" s="432"/>
      <c r="E16" s="432"/>
      <c r="F16" s="31"/>
      <c r="G16" s="30"/>
      <c r="H16" s="30"/>
      <c r="I16" s="30"/>
      <c r="J16" s="30"/>
      <c r="K16" s="30"/>
      <c r="L16" s="30"/>
      <c r="M16" s="30"/>
      <c r="N16" s="30"/>
      <c r="O16" s="30"/>
      <c r="P16" s="30"/>
      <c r="Q16" s="30"/>
      <c r="R16" s="30"/>
      <c r="S16" s="30"/>
      <c r="T16" s="30"/>
      <c r="U16" s="30"/>
      <c r="V16" s="30"/>
      <c r="W16" s="30"/>
      <c r="X16" s="30"/>
      <c r="Y16" s="30"/>
      <c r="Z16" s="30"/>
    </row>
    <row r="17" spans="1:26" x14ac:dyDescent="0.25">
      <c r="A17" s="30"/>
      <c r="B17" s="31"/>
      <c r="C17" s="30"/>
      <c r="D17" s="432"/>
      <c r="E17" s="432"/>
      <c r="F17" s="31"/>
      <c r="G17" s="30"/>
      <c r="H17" s="30"/>
      <c r="I17" s="30"/>
      <c r="J17" s="30"/>
      <c r="K17" s="30"/>
      <c r="L17" s="30"/>
      <c r="M17" s="30"/>
      <c r="N17" s="30"/>
      <c r="O17" s="30"/>
      <c r="P17" s="30"/>
      <c r="Q17" s="30"/>
      <c r="R17" s="30"/>
      <c r="S17" s="30"/>
      <c r="T17" s="30"/>
      <c r="U17" s="30"/>
      <c r="V17" s="30"/>
      <c r="W17" s="30"/>
      <c r="X17" s="30"/>
      <c r="Y17" s="30"/>
      <c r="Z17" s="30"/>
    </row>
    <row r="18" spans="1:26" x14ac:dyDescent="0.25">
      <c r="A18" s="30"/>
      <c r="B18" s="31"/>
      <c r="C18" s="30"/>
      <c r="D18" s="432"/>
      <c r="E18" s="432"/>
      <c r="F18" s="31"/>
      <c r="G18" s="30"/>
      <c r="H18" s="30"/>
      <c r="I18" s="30"/>
      <c r="J18" s="30"/>
      <c r="K18" s="30"/>
      <c r="L18" s="30"/>
      <c r="M18" s="30"/>
      <c r="N18" s="30"/>
      <c r="O18" s="30"/>
      <c r="P18" s="30"/>
      <c r="Q18" s="30"/>
      <c r="R18" s="30"/>
      <c r="S18" s="30"/>
      <c r="T18" s="30"/>
      <c r="U18" s="30"/>
      <c r="V18" s="30"/>
      <c r="W18" s="30"/>
      <c r="X18" s="30"/>
      <c r="Y18" s="30"/>
      <c r="Z18" s="30"/>
    </row>
    <row r="19" spans="1:26" x14ac:dyDescent="0.25">
      <c r="A19" s="30"/>
      <c r="B19" s="31"/>
      <c r="C19" s="30"/>
      <c r="D19" s="432"/>
      <c r="E19" s="432"/>
      <c r="F19" s="31"/>
      <c r="G19" s="30"/>
      <c r="H19" s="30"/>
      <c r="I19" s="30"/>
      <c r="J19" s="30"/>
      <c r="K19" s="30"/>
      <c r="L19" s="30"/>
      <c r="M19" s="30"/>
      <c r="N19" s="30"/>
      <c r="O19" s="30"/>
      <c r="P19" s="30"/>
      <c r="Q19" s="30"/>
      <c r="R19" s="30"/>
      <c r="S19" s="30"/>
      <c r="T19" s="30"/>
      <c r="U19" s="30"/>
      <c r="V19" s="30"/>
      <c r="W19" s="30"/>
      <c r="X19" s="30"/>
      <c r="Y19" s="30"/>
      <c r="Z19" s="30"/>
    </row>
    <row r="20" spans="1:26" x14ac:dyDescent="0.25">
      <c r="A20" s="30"/>
      <c r="B20" s="31"/>
      <c r="C20" s="30"/>
      <c r="D20" s="432"/>
      <c r="E20" s="432"/>
      <c r="F20" s="31"/>
      <c r="G20" s="30"/>
      <c r="H20" s="30"/>
      <c r="I20" s="30"/>
      <c r="J20" s="30"/>
      <c r="K20" s="30"/>
      <c r="L20" s="30"/>
      <c r="M20" s="30"/>
      <c r="N20" s="30"/>
      <c r="O20" s="30"/>
      <c r="P20" s="30"/>
      <c r="Q20" s="30"/>
      <c r="R20" s="30"/>
      <c r="S20" s="30"/>
      <c r="T20" s="30"/>
      <c r="U20" s="30"/>
      <c r="V20" s="30"/>
      <c r="W20" s="30"/>
      <c r="X20" s="30"/>
      <c r="Y20" s="30"/>
      <c r="Z20" s="30"/>
    </row>
    <row r="21" spans="1:26" ht="15.75" customHeight="1" x14ac:dyDescent="0.25">
      <c r="A21" s="30"/>
      <c r="B21" s="31"/>
      <c r="C21" s="30"/>
      <c r="D21" s="432"/>
      <c r="E21" s="432"/>
      <c r="F21" s="31"/>
      <c r="G21" s="30"/>
      <c r="H21" s="30"/>
      <c r="I21" s="30"/>
      <c r="J21" s="30"/>
      <c r="K21" s="30"/>
      <c r="L21" s="30"/>
      <c r="M21" s="30"/>
      <c r="N21" s="30"/>
      <c r="O21" s="30"/>
      <c r="P21" s="30"/>
      <c r="Q21" s="30"/>
      <c r="R21" s="30"/>
      <c r="S21" s="30"/>
      <c r="T21" s="30"/>
      <c r="U21" s="30"/>
      <c r="V21" s="30"/>
      <c r="W21" s="30"/>
      <c r="X21" s="30"/>
      <c r="Y21" s="30"/>
      <c r="Z21" s="30"/>
    </row>
    <row r="22" spans="1:26" ht="15.75" customHeight="1" x14ac:dyDescent="0.25">
      <c r="A22" s="30"/>
      <c r="B22" s="31"/>
      <c r="C22" s="30"/>
      <c r="D22" s="432"/>
      <c r="E22" s="432"/>
      <c r="F22" s="31"/>
      <c r="G22" s="30"/>
      <c r="H22" s="30"/>
      <c r="I22" s="30"/>
      <c r="J22" s="30"/>
      <c r="K22" s="30"/>
      <c r="L22" s="30"/>
      <c r="M22" s="30"/>
      <c r="N22" s="30"/>
      <c r="O22" s="30"/>
      <c r="P22" s="30"/>
      <c r="Q22" s="30"/>
      <c r="R22" s="30"/>
      <c r="S22" s="30"/>
      <c r="T22" s="30"/>
      <c r="U22" s="30"/>
      <c r="V22" s="30"/>
      <c r="W22" s="30"/>
      <c r="X22" s="30"/>
      <c r="Y22" s="30"/>
      <c r="Z22" s="30"/>
    </row>
    <row r="23" spans="1:26" ht="15.75" customHeight="1" x14ac:dyDescent="0.25">
      <c r="A23" s="30"/>
      <c r="B23" s="31"/>
      <c r="C23" s="30"/>
      <c r="D23" s="432"/>
      <c r="E23" s="432"/>
      <c r="F23" s="31"/>
      <c r="G23" s="30"/>
      <c r="H23" s="30"/>
      <c r="I23" s="30"/>
      <c r="J23" s="30"/>
      <c r="K23" s="30"/>
      <c r="L23" s="30"/>
      <c r="M23" s="30"/>
      <c r="N23" s="30"/>
      <c r="O23" s="30"/>
      <c r="P23" s="30"/>
      <c r="Q23" s="30"/>
      <c r="R23" s="30"/>
      <c r="S23" s="30"/>
      <c r="T23" s="30"/>
      <c r="U23" s="30"/>
      <c r="V23" s="30"/>
      <c r="W23" s="30"/>
      <c r="X23" s="30"/>
      <c r="Y23" s="30"/>
      <c r="Z23" s="30"/>
    </row>
    <row r="24" spans="1:26" ht="15.75" customHeight="1" x14ac:dyDescent="0.25">
      <c r="A24" s="30"/>
      <c r="B24" s="31"/>
      <c r="C24" s="30"/>
      <c r="D24" s="432"/>
      <c r="E24" s="432"/>
      <c r="F24" s="31"/>
      <c r="G24" s="30"/>
      <c r="H24" s="30"/>
      <c r="I24" s="30"/>
      <c r="J24" s="30"/>
      <c r="K24" s="30"/>
      <c r="L24" s="30"/>
      <c r="M24" s="30"/>
      <c r="N24" s="30"/>
      <c r="O24" s="30"/>
      <c r="P24" s="30"/>
      <c r="Q24" s="30"/>
      <c r="R24" s="30"/>
      <c r="S24" s="30"/>
      <c r="T24" s="30"/>
      <c r="U24" s="30"/>
      <c r="V24" s="30"/>
      <c r="W24" s="30"/>
      <c r="X24" s="30"/>
      <c r="Y24" s="30"/>
      <c r="Z24" s="30"/>
    </row>
    <row r="25" spans="1:26" ht="15.75" customHeight="1" x14ac:dyDescent="0.25">
      <c r="A25" s="30"/>
      <c r="B25" s="31"/>
      <c r="C25" s="30"/>
      <c r="D25" s="432"/>
      <c r="E25" s="432"/>
      <c r="F25" s="31"/>
      <c r="G25" s="30"/>
      <c r="H25" s="30"/>
      <c r="I25" s="30"/>
      <c r="J25" s="30"/>
      <c r="K25" s="30"/>
      <c r="L25" s="30"/>
      <c r="M25" s="30"/>
      <c r="N25" s="30"/>
      <c r="O25" s="30"/>
      <c r="P25" s="30"/>
      <c r="Q25" s="30"/>
      <c r="R25" s="30"/>
      <c r="S25" s="30"/>
      <c r="T25" s="30"/>
      <c r="U25" s="30"/>
      <c r="V25" s="30"/>
      <c r="W25" s="30"/>
      <c r="X25" s="30"/>
      <c r="Y25" s="30"/>
      <c r="Z25" s="30"/>
    </row>
    <row r="26" spans="1:26" ht="15.75" customHeight="1" x14ac:dyDescent="0.25">
      <c r="A26" s="30"/>
      <c r="B26" s="31"/>
      <c r="C26" s="30"/>
      <c r="D26" s="432"/>
      <c r="E26" s="432"/>
      <c r="F26" s="31"/>
      <c r="G26" s="30"/>
      <c r="H26" s="30"/>
      <c r="I26" s="30"/>
      <c r="J26" s="30"/>
      <c r="K26" s="30"/>
      <c r="L26" s="30"/>
      <c r="M26" s="30"/>
      <c r="N26" s="30"/>
      <c r="O26" s="30"/>
      <c r="P26" s="30"/>
      <c r="Q26" s="30"/>
      <c r="R26" s="30"/>
      <c r="S26" s="30"/>
      <c r="T26" s="30"/>
      <c r="U26" s="30"/>
      <c r="V26" s="30"/>
      <c r="W26" s="30"/>
      <c r="X26" s="30"/>
      <c r="Y26" s="30"/>
      <c r="Z26" s="30"/>
    </row>
    <row r="27" spans="1:26" ht="15.75" customHeight="1" x14ac:dyDescent="0.25">
      <c r="A27" s="30"/>
      <c r="B27" s="31"/>
      <c r="C27" s="30"/>
      <c r="D27" s="432"/>
      <c r="E27" s="432"/>
      <c r="F27" s="31"/>
      <c r="G27" s="30"/>
      <c r="H27" s="30"/>
      <c r="I27" s="30"/>
      <c r="J27" s="30"/>
      <c r="K27" s="30"/>
      <c r="L27" s="30"/>
      <c r="M27" s="30"/>
      <c r="N27" s="30"/>
      <c r="O27" s="30"/>
      <c r="P27" s="30"/>
      <c r="Q27" s="30"/>
      <c r="R27" s="30"/>
      <c r="S27" s="30"/>
      <c r="T27" s="30"/>
      <c r="U27" s="30"/>
      <c r="V27" s="30"/>
      <c r="W27" s="30"/>
      <c r="X27" s="30"/>
      <c r="Y27" s="30"/>
      <c r="Z27" s="30"/>
    </row>
    <row r="28" spans="1:26" ht="15.75" customHeight="1" x14ac:dyDescent="0.25">
      <c r="A28" s="30"/>
      <c r="B28" s="31"/>
      <c r="C28" s="30"/>
      <c r="D28" s="432"/>
      <c r="E28" s="432"/>
      <c r="F28" s="31"/>
      <c r="G28" s="30"/>
      <c r="H28" s="30"/>
      <c r="I28" s="30"/>
      <c r="J28" s="30"/>
      <c r="K28" s="30"/>
      <c r="L28" s="30"/>
      <c r="M28" s="30"/>
      <c r="N28" s="30"/>
      <c r="O28" s="30"/>
      <c r="P28" s="30"/>
      <c r="Q28" s="30"/>
      <c r="R28" s="30"/>
      <c r="S28" s="30"/>
      <c r="T28" s="30"/>
      <c r="U28" s="30"/>
      <c r="V28" s="30"/>
      <c r="W28" s="30"/>
      <c r="X28" s="30"/>
      <c r="Y28" s="30"/>
      <c r="Z28" s="30"/>
    </row>
    <row r="29" spans="1:26" ht="15.75" customHeight="1" x14ac:dyDescent="0.25">
      <c r="A29" s="30"/>
      <c r="B29" s="31"/>
      <c r="C29" s="30"/>
      <c r="D29" s="432"/>
      <c r="E29" s="432"/>
      <c r="F29" s="31"/>
      <c r="G29" s="30"/>
      <c r="H29" s="30"/>
      <c r="I29" s="30"/>
      <c r="J29" s="30"/>
      <c r="K29" s="30"/>
      <c r="L29" s="30"/>
      <c r="M29" s="30"/>
      <c r="N29" s="30"/>
      <c r="O29" s="30"/>
      <c r="P29" s="30"/>
      <c r="Q29" s="30"/>
      <c r="R29" s="30"/>
      <c r="S29" s="30"/>
      <c r="T29" s="30"/>
      <c r="U29" s="30"/>
      <c r="V29" s="30"/>
      <c r="W29" s="30"/>
      <c r="X29" s="30"/>
      <c r="Y29" s="30"/>
      <c r="Z29" s="30"/>
    </row>
    <row r="30" spans="1:26" ht="15.75" customHeight="1" x14ac:dyDescent="0.25">
      <c r="A30" s="30"/>
      <c r="B30" s="31"/>
      <c r="C30" s="30"/>
      <c r="D30" s="432"/>
      <c r="E30" s="432"/>
      <c r="F30" s="31"/>
      <c r="G30" s="30"/>
      <c r="H30" s="30"/>
      <c r="I30" s="30"/>
      <c r="J30" s="30"/>
      <c r="K30" s="30"/>
      <c r="L30" s="30"/>
      <c r="M30" s="30"/>
      <c r="N30" s="30"/>
      <c r="O30" s="30"/>
      <c r="P30" s="30"/>
      <c r="Q30" s="30"/>
      <c r="R30" s="30"/>
      <c r="S30" s="30"/>
      <c r="T30" s="30"/>
      <c r="U30" s="30"/>
      <c r="V30" s="30"/>
      <c r="W30" s="30"/>
      <c r="X30" s="30"/>
      <c r="Y30" s="30"/>
      <c r="Z30" s="30"/>
    </row>
    <row r="31" spans="1:26" ht="15.75" customHeight="1" x14ac:dyDescent="0.25">
      <c r="A31" s="30"/>
      <c r="B31" s="31"/>
      <c r="C31" s="30"/>
      <c r="D31" s="432"/>
      <c r="E31" s="432"/>
      <c r="F31" s="31"/>
      <c r="G31" s="30"/>
      <c r="H31" s="30"/>
      <c r="I31" s="30"/>
      <c r="J31" s="30"/>
      <c r="K31" s="30"/>
      <c r="L31" s="30"/>
      <c r="M31" s="30"/>
      <c r="N31" s="30"/>
      <c r="O31" s="30"/>
      <c r="P31" s="30"/>
      <c r="Q31" s="30"/>
      <c r="R31" s="30"/>
      <c r="S31" s="30"/>
      <c r="T31" s="30"/>
      <c r="U31" s="30"/>
      <c r="V31" s="30"/>
      <c r="W31" s="30"/>
      <c r="X31" s="30"/>
      <c r="Y31" s="30"/>
      <c r="Z31" s="30"/>
    </row>
    <row r="32" spans="1:26" ht="15.75" customHeight="1" x14ac:dyDescent="0.25">
      <c r="A32" s="30"/>
      <c r="B32" s="31"/>
      <c r="C32" s="30"/>
      <c r="D32" s="432"/>
      <c r="E32" s="432"/>
      <c r="F32" s="31"/>
      <c r="G32" s="30"/>
      <c r="H32" s="30"/>
      <c r="I32" s="30"/>
      <c r="J32" s="30"/>
      <c r="K32" s="30"/>
      <c r="L32" s="30"/>
      <c r="M32" s="30"/>
      <c r="N32" s="30"/>
      <c r="O32" s="30"/>
      <c r="P32" s="30"/>
      <c r="Q32" s="30"/>
      <c r="R32" s="30"/>
      <c r="S32" s="30"/>
      <c r="T32" s="30"/>
      <c r="U32" s="30"/>
      <c r="V32" s="30"/>
      <c r="W32" s="30"/>
      <c r="X32" s="30"/>
      <c r="Y32" s="30"/>
      <c r="Z32" s="30"/>
    </row>
    <row r="33" spans="1:26" ht="15.75" customHeight="1" x14ac:dyDescent="0.25">
      <c r="A33" s="30"/>
      <c r="B33" s="31"/>
      <c r="C33" s="30"/>
      <c r="D33" s="432"/>
      <c r="E33" s="432"/>
      <c r="F33" s="31"/>
      <c r="G33" s="30"/>
      <c r="H33" s="30"/>
      <c r="I33" s="30"/>
      <c r="J33" s="30"/>
      <c r="K33" s="30"/>
      <c r="L33" s="30"/>
      <c r="M33" s="30"/>
      <c r="N33" s="30"/>
      <c r="O33" s="30"/>
      <c r="P33" s="30"/>
      <c r="Q33" s="30"/>
      <c r="R33" s="30"/>
      <c r="S33" s="30"/>
      <c r="T33" s="30"/>
      <c r="U33" s="30"/>
      <c r="V33" s="30"/>
      <c r="W33" s="30"/>
      <c r="X33" s="30"/>
      <c r="Y33" s="30"/>
      <c r="Z33" s="30"/>
    </row>
    <row r="34" spans="1:26" ht="15.75" customHeight="1" x14ac:dyDescent="0.25">
      <c r="A34" s="30"/>
      <c r="B34" s="31"/>
      <c r="C34" s="30"/>
      <c r="D34" s="432"/>
      <c r="E34" s="432"/>
      <c r="F34" s="31"/>
      <c r="G34" s="30"/>
      <c r="H34" s="30"/>
      <c r="I34" s="30"/>
      <c r="J34" s="30"/>
      <c r="K34" s="30"/>
      <c r="L34" s="30"/>
      <c r="M34" s="30"/>
      <c r="N34" s="30"/>
      <c r="O34" s="30"/>
      <c r="P34" s="30"/>
      <c r="Q34" s="30"/>
      <c r="R34" s="30"/>
      <c r="S34" s="30"/>
      <c r="T34" s="30"/>
      <c r="U34" s="30"/>
      <c r="V34" s="30"/>
      <c r="W34" s="30"/>
      <c r="X34" s="30"/>
      <c r="Y34" s="30"/>
      <c r="Z34" s="30"/>
    </row>
    <row r="35" spans="1:26" ht="15.75" customHeight="1" x14ac:dyDescent="0.25">
      <c r="A35" s="30"/>
      <c r="B35" s="31"/>
      <c r="C35" s="30"/>
      <c r="D35" s="432"/>
      <c r="E35" s="432"/>
      <c r="F35" s="31"/>
      <c r="G35" s="30"/>
      <c r="H35" s="30"/>
      <c r="I35" s="30"/>
      <c r="J35" s="30"/>
      <c r="K35" s="30"/>
      <c r="L35" s="30"/>
      <c r="M35" s="30"/>
      <c r="N35" s="30"/>
      <c r="O35" s="30"/>
      <c r="P35" s="30"/>
      <c r="Q35" s="30"/>
      <c r="R35" s="30"/>
      <c r="S35" s="30"/>
      <c r="T35" s="30"/>
      <c r="U35" s="30"/>
      <c r="V35" s="30"/>
      <c r="W35" s="30"/>
      <c r="X35" s="30"/>
      <c r="Y35" s="30"/>
      <c r="Z35" s="30"/>
    </row>
    <row r="36" spans="1:26" ht="15.75" customHeight="1" x14ac:dyDescent="0.25">
      <c r="A36" s="30"/>
      <c r="B36" s="31"/>
      <c r="C36" s="30"/>
      <c r="D36" s="432"/>
      <c r="E36" s="432"/>
      <c r="F36" s="31"/>
      <c r="G36" s="30"/>
      <c r="H36" s="30"/>
      <c r="I36" s="30"/>
      <c r="J36" s="30"/>
      <c r="K36" s="30"/>
      <c r="L36" s="30"/>
      <c r="M36" s="30"/>
      <c r="N36" s="30"/>
      <c r="O36" s="30"/>
      <c r="P36" s="30"/>
      <c r="Q36" s="30"/>
      <c r="R36" s="30"/>
      <c r="S36" s="30"/>
      <c r="T36" s="30"/>
      <c r="U36" s="30"/>
      <c r="V36" s="30"/>
      <c r="W36" s="30"/>
      <c r="X36" s="30"/>
      <c r="Y36" s="30"/>
      <c r="Z36" s="30"/>
    </row>
    <row r="37" spans="1:26" ht="15.75" customHeight="1" x14ac:dyDescent="0.25">
      <c r="A37" s="30"/>
      <c r="B37" s="31"/>
      <c r="C37" s="30"/>
      <c r="D37" s="432"/>
      <c r="E37" s="432"/>
      <c r="F37" s="31"/>
      <c r="G37" s="30"/>
      <c r="H37" s="30"/>
      <c r="I37" s="30"/>
      <c r="J37" s="30"/>
      <c r="K37" s="30"/>
      <c r="L37" s="30"/>
      <c r="M37" s="30"/>
      <c r="N37" s="30"/>
      <c r="O37" s="30"/>
      <c r="P37" s="30"/>
      <c r="Q37" s="30"/>
      <c r="R37" s="30"/>
      <c r="S37" s="30"/>
      <c r="T37" s="30"/>
      <c r="U37" s="30"/>
      <c r="V37" s="30"/>
      <c r="W37" s="30"/>
      <c r="X37" s="30"/>
      <c r="Y37" s="30"/>
      <c r="Z37" s="30"/>
    </row>
    <row r="38" spans="1:26" ht="15.75" customHeight="1" x14ac:dyDescent="0.2">
      <c r="A38" s="34"/>
      <c r="B38" s="39"/>
      <c r="C38" s="46"/>
      <c r="D38" s="433"/>
      <c r="E38" s="433"/>
      <c r="F38" s="39"/>
      <c r="G38" s="46"/>
      <c r="H38" s="34"/>
      <c r="I38" s="34"/>
      <c r="J38" s="34"/>
      <c r="K38" s="34"/>
      <c r="L38" s="34"/>
      <c r="M38" s="34"/>
      <c r="N38" s="34"/>
      <c r="O38" s="34"/>
      <c r="P38" s="34"/>
      <c r="Q38" s="34"/>
      <c r="R38" s="34"/>
      <c r="S38" s="34"/>
      <c r="T38" s="34"/>
      <c r="U38" s="34"/>
      <c r="V38" s="34"/>
      <c r="W38" s="34"/>
      <c r="X38" s="34"/>
      <c r="Y38" s="34"/>
      <c r="Z38" s="34"/>
    </row>
    <row r="39" spans="1:26" ht="15.75" hidden="1" customHeight="1" x14ac:dyDescent="0.2">
      <c r="A39" s="34"/>
      <c r="B39" s="39"/>
      <c r="C39" s="34"/>
      <c r="D39" s="431"/>
      <c r="E39" s="431"/>
      <c r="F39" s="39"/>
      <c r="G39" s="50"/>
      <c r="H39" s="34"/>
      <c r="I39" s="34"/>
      <c r="J39" s="34"/>
      <c r="K39" s="34"/>
      <c r="L39" s="34"/>
      <c r="M39" s="34"/>
      <c r="N39" s="34"/>
      <c r="O39" s="34"/>
      <c r="P39" s="34"/>
      <c r="Q39" s="34"/>
      <c r="R39" s="34"/>
      <c r="S39" s="34"/>
      <c r="T39" s="34"/>
      <c r="U39" s="34"/>
      <c r="V39" s="34"/>
      <c r="W39" s="34"/>
      <c r="X39" s="34"/>
      <c r="Y39" s="34"/>
      <c r="Z39" s="34"/>
    </row>
    <row r="40" spans="1:26" ht="15.75" hidden="1" customHeight="1" x14ac:dyDescent="0.2">
      <c r="A40" s="34"/>
      <c r="B40" s="39"/>
      <c r="C40" s="34"/>
      <c r="D40" s="431"/>
      <c r="E40" s="431"/>
      <c r="F40" s="39"/>
      <c r="G40" s="53"/>
      <c r="H40" s="34"/>
      <c r="I40" s="34"/>
      <c r="J40" s="34"/>
      <c r="K40" s="34"/>
      <c r="L40" s="34"/>
      <c r="M40" s="34"/>
      <c r="N40" s="34"/>
      <c r="O40" s="34"/>
      <c r="P40" s="34"/>
      <c r="Q40" s="34"/>
      <c r="R40" s="34"/>
      <c r="S40" s="34"/>
      <c r="T40" s="34"/>
      <c r="U40" s="34"/>
      <c r="V40" s="34"/>
      <c r="W40" s="34"/>
      <c r="X40" s="34"/>
      <c r="Y40" s="34"/>
      <c r="Z40" s="34"/>
    </row>
    <row r="41" spans="1:26" ht="15.75" hidden="1" customHeight="1" x14ac:dyDescent="0.2">
      <c r="A41" s="34"/>
      <c r="B41" s="39"/>
      <c r="C41" s="34"/>
      <c r="D41" s="431"/>
      <c r="E41" s="431"/>
      <c r="F41" s="39"/>
      <c r="G41" s="34"/>
      <c r="H41" s="34"/>
      <c r="I41" s="34"/>
      <c r="J41" s="34"/>
      <c r="K41" s="34"/>
      <c r="L41" s="34"/>
      <c r="M41" s="34"/>
      <c r="N41" s="34"/>
      <c r="O41" s="34"/>
      <c r="P41" s="34"/>
      <c r="Q41" s="34"/>
      <c r="R41" s="34"/>
      <c r="S41" s="34"/>
      <c r="T41" s="34"/>
      <c r="U41" s="34"/>
      <c r="V41" s="34"/>
      <c r="W41" s="34"/>
      <c r="X41" s="34"/>
      <c r="Y41" s="34"/>
      <c r="Z41" s="34"/>
    </row>
    <row r="42" spans="1:26" ht="15.75" hidden="1" customHeight="1" x14ac:dyDescent="0.2">
      <c r="A42" s="34"/>
      <c r="B42" s="39"/>
      <c r="C42" s="34"/>
      <c r="D42" s="431"/>
      <c r="E42" s="431"/>
      <c r="F42" s="39"/>
      <c r="G42" s="34"/>
      <c r="H42" s="34"/>
      <c r="I42" s="34"/>
      <c r="J42" s="34"/>
      <c r="K42" s="34"/>
      <c r="L42" s="34"/>
      <c r="M42" s="34"/>
      <c r="N42" s="34"/>
      <c r="O42" s="34"/>
      <c r="P42" s="34"/>
      <c r="Q42" s="34"/>
      <c r="R42" s="34"/>
      <c r="S42" s="34"/>
      <c r="T42" s="34"/>
      <c r="U42" s="34"/>
      <c r="V42" s="34"/>
      <c r="W42" s="34"/>
      <c r="X42" s="34"/>
      <c r="Y42" s="34"/>
      <c r="Z42" s="34"/>
    </row>
    <row r="43" spans="1:26" ht="15.75" hidden="1" customHeight="1" x14ac:dyDescent="0.2">
      <c r="A43" s="34"/>
      <c r="B43" s="39"/>
      <c r="C43" s="34"/>
      <c r="D43" s="431"/>
      <c r="E43" s="431"/>
      <c r="F43" s="39"/>
      <c r="G43" s="34"/>
      <c r="H43" s="34"/>
      <c r="I43" s="34"/>
      <c r="J43" s="34"/>
      <c r="K43" s="34"/>
      <c r="L43" s="34"/>
      <c r="M43" s="34"/>
      <c r="N43" s="34"/>
      <c r="O43" s="34"/>
      <c r="P43" s="34"/>
      <c r="Q43" s="34"/>
      <c r="R43" s="34"/>
      <c r="S43" s="34"/>
      <c r="T43" s="34"/>
      <c r="U43" s="34"/>
      <c r="V43" s="34"/>
      <c r="W43" s="34"/>
      <c r="X43" s="34"/>
      <c r="Y43" s="34"/>
      <c r="Z43" s="34"/>
    </row>
    <row r="44" spans="1:26" ht="15.75" hidden="1" customHeight="1" x14ac:dyDescent="0.2">
      <c r="A44" s="34"/>
      <c r="B44" s="39"/>
      <c r="C44" s="34"/>
      <c r="D44" s="431"/>
      <c r="E44" s="431"/>
      <c r="F44" s="39"/>
      <c r="G44" s="34"/>
      <c r="H44" s="34"/>
      <c r="I44" s="34"/>
      <c r="J44" s="34"/>
      <c r="K44" s="34"/>
      <c r="L44" s="34"/>
      <c r="M44" s="34"/>
      <c r="N44" s="34"/>
      <c r="O44" s="34"/>
      <c r="P44" s="34"/>
      <c r="Q44" s="34"/>
      <c r="R44" s="34"/>
      <c r="S44" s="34"/>
      <c r="T44" s="34"/>
      <c r="U44" s="34"/>
      <c r="V44" s="34"/>
      <c r="W44" s="34"/>
      <c r="X44" s="34"/>
      <c r="Y44" s="34"/>
      <c r="Z44" s="34"/>
    </row>
    <row r="45" spans="1:26" ht="15.75" hidden="1" customHeight="1" x14ac:dyDescent="0.2">
      <c r="A45" s="34"/>
      <c r="B45" s="39"/>
      <c r="C45" s="34"/>
      <c r="D45" s="431"/>
      <c r="E45" s="431"/>
      <c r="F45" s="39"/>
      <c r="G45" s="34"/>
      <c r="H45" s="34"/>
      <c r="I45" s="34"/>
      <c r="J45" s="34"/>
      <c r="K45" s="34"/>
      <c r="L45" s="34"/>
      <c r="M45" s="34"/>
      <c r="N45" s="34"/>
      <c r="O45" s="34"/>
      <c r="P45" s="34"/>
      <c r="Q45" s="34"/>
      <c r="R45" s="34"/>
      <c r="S45" s="34"/>
      <c r="T45" s="34"/>
      <c r="U45" s="34"/>
      <c r="V45" s="34"/>
      <c r="W45" s="34"/>
      <c r="X45" s="34"/>
      <c r="Y45" s="34"/>
      <c r="Z45" s="34"/>
    </row>
    <row r="46" spans="1:26" ht="15.75" hidden="1" customHeight="1" x14ac:dyDescent="0.2">
      <c r="A46" s="34"/>
      <c r="B46" s="39"/>
      <c r="C46" s="34"/>
      <c r="D46" s="431"/>
      <c r="E46" s="431"/>
      <c r="F46" s="39"/>
      <c r="G46" s="34"/>
      <c r="H46" s="34"/>
      <c r="I46" s="34"/>
      <c r="J46" s="34"/>
      <c r="K46" s="34"/>
      <c r="L46" s="34"/>
      <c r="M46" s="34"/>
      <c r="N46" s="34"/>
      <c r="O46" s="34"/>
      <c r="P46" s="34"/>
      <c r="Q46" s="34"/>
      <c r="R46" s="34"/>
      <c r="S46" s="34"/>
      <c r="T46" s="34"/>
      <c r="U46" s="34"/>
      <c r="V46" s="34"/>
      <c r="W46" s="34"/>
      <c r="X46" s="34"/>
      <c r="Y46" s="34"/>
      <c r="Z46" s="34"/>
    </row>
    <row r="47" spans="1:26" ht="15.75" hidden="1" customHeight="1" x14ac:dyDescent="0.2">
      <c r="A47" s="34"/>
      <c r="B47" s="39"/>
      <c r="C47" s="34"/>
      <c r="D47" s="431"/>
      <c r="E47" s="431"/>
      <c r="F47" s="39"/>
      <c r="G47" s="34"/>
      <c r="H47" s="34"/>
      <c r="I47" s="34"/>
      <c r="J47" s="34"/>
      <c r="K47" s="34"/>
      <c r="L47" s="34"/>
      <c r="M47" s="34"/>
      <c r="N47" s="34"/>
      <c r="O47" s="34"/>
      <c r="P47" s="34"/>
      <c r="Q47" s="34"/>
      <c r="R47" s="34"/>
      <c r="S47" s="34"/>
      <c r="T47" s="34"/>
      <c r="U47" s="34"/>
      <c r="V47" s="34"/>
      <c r="W47" s="34"/>
      <c r="X47" s="34"/>
      <c r="Y47" s="34"/>
      <c r="Z47" s="34"/>
    </row>
    <row r="48" spans="1:26" ht="15.75" hidden="1" customHeight="1" x14ac:dyDescent="0.2">
      <c r="A48" s="34"/>
      <c r="B48" s="39"/>
      <c r="C48" s="34"/>
      <c r="D48" s="431"/>
      <c r="E48" s="431"/>
      <c r="F48" s="39"/>
      <c r="G48" s="34"/>
      <c r="H48" s="34"/>
      <c r="I48" s="34"/>
      <c r="J48" s="34"/>
      <c r="K48" s="34"/>
      <c r="L48" s="34"/>
      <c r="M48" s="34"/>
      <c r="N48" s="34"/>
      <c r="O48" s="34"/>
      <c r="P48" s="34"/>
      <c r="Q48" s="34"/>
      <c r="R48" s="34"/>
      <c r="S48" s="34"/>
      <c r="T48" s="34"/>
      <c r="U48" s="34"/>
      <c r="V48" s="34"/>
      <c r="W48" s="34"/>
      <c r="X48" s="34"/>
      <c r="Y48" s="34"/>
      <c r="Z48" s="34"/>
    </row>
    <row r="49" spans="1:26" ht="15.75" hidden="1" customHeight="1" x14ac:dyDescent="0.2">
      <c r="A49" s="34"/>
      <c r="B49" s="39"/>
      <c r="C49" s="34"/>
      <c r="D49" s="431"/>
      <c r="E49" s="431"/>
      <c r="F49" s="39"/>
      <c r="G49" s="34"/>
      <c r="H49" s="34"/>
      <c r="I49" s="34"/>
      <c r="J49" s="34"/>
      <c r="K49" s="34"/>
      <c r="L49" s="34"/>
      <c r="M49" s="34"/>
      <c r="N49" s="34"/>
      <c r="O49" s="34"/>
      <c r="P49" s="34"/>
      <c r="Q49" s="34"/>
      <c r="R49" s="34"/>
      <c r="S49" s="34"/>
      <c r="T49" s="34"/>
      <c r="U49" s="34"/>
      <c r="V49" s="34"/>
      <c r="W49" s="34"/>
      <c r="X49" s="34"/>
      <c r="Y49" s="34"/>
      <c r="Z49" s="34"/>
    </row>
    <row r="50" spans="1:26" ht="15.75" hidden="1" customHeight="1" x14ac:dyDescent="0.2">
      <c r="A50" s="34"/>
      <c r="B50" s="39"/>
      <c r="C50" s="34"/>
      <c r="D50" s="431"/>
      <c r="E50" s="431"/>
      <c r="F50" s="39"/>
      <c r="G50" s="34"/>
      <c r="H50" s="34"/>
      <c r="I50" s="34"/>
      <c r="J50" s="34"/>
      <c r="K50" s="34"/>
      <c r="L50" s="34"/>
      <c r="M50" s="34"/>
      <c r="N50" s="34"/>
      <c r="O50" s="34"/>
      <c r="P50" s="34"/>
      <c r="Q50" s="34"/>
      <c r="R50" s="34"/>
      <c r="S50" s="34"/>
      <c r="T50" s="34"/>
      <c r="U50" s="34"/>
      <c r="V50" s="34"/>
      <c r="W50" s="34"/>
      <c r="X50" s="34"/>
      <c r="Y50" s="34"/>
      <c r="Z50" s="34"/>
    </row>
    <row r="51" spans="1:26" ht="15.75" hidden="1" customHeight="1" x14ac:dyDescent="0.2">
      <c r="A51" s="34"/>
      <c r="B51" s="39"/>
      <c r="C51" s="34"/>
      <c r="D51" s="431"/>
      <c r="E51" s="431"/>
      <c r="F51" s="39"/>
      <c r="G51" s="34"/>
      <c r="H51" s="34"/>
      <c r="I51" s="34"/>
      <c r="J51" s="34"/>
      <c r="K51" s="34"/>
      <c r="L51" s="34"/>
      <c r="M51" s="34"/>
      <c r="N51" s="34"/>
      <c r="O51" s="34"/>
      <c r="P51" s="34"/>
      <c r="Q51" s="34"/>
      <c r="R51" s="34"/>
      <c r="S51" s="34"/>
      <c r="T51" s="34"/>
      <c r="U51" s="34"/>
      <c r="V51" s="34"/>
      <c r="W51" s="34"/>
      <c r="X51" s="34"/>
      <c r="Y51" s="34"/>
      <c r="Z51" s="34"/>
    </row>
    <row r="52" spans="1:26" ht="15.75" hidden="1" customHeight="1" x14ac:dyDescent="0.2">
      <c r="A52" s="34"/>
      <c r="B52" s="39"/>
      <c r="C52" s="34"/>
      <c r="D52" s="431"/>
      <c r="E52" s="431"/>
      <c r="F52" s="39"/>
      <c r="G52" s="34"/>
      <c r="H52" s="34"/>
      <c r="I52" s="34"/>
      <c r="J52" s="34"/>
      <c r="K52" s="34"/>
      <c r="L52" s="34"/>
      <c r="M52" s="34"/>
      <c r="N52" s="34"/>
      <c r="O52" s="34"/>
      <c r="P52" s="34"/>
      <c r="Q52" s="34"/>
      <c r="R52" s="34"/>
      <c r="S52" s="34"/>
      <c r="T52" s="34"/>
      <c r="U52" s="34"/>
      <c r="V52" s="34"/>
      <c r="W52" s="34"/>
      <c r="X52" s="34"/>
      <c r="Y52" s="34"/>
      <c r="Z52" s="34"/>
    </row>
    <row r="53" spans="1:26" ht="15.75" hidden="1" customHeight="1" x14ac:dyDescent="0.2">
      <c r="A53" s="34"/>
      <c r="B53" s="39"/>
      <c r="C53" s="34"/>
      <c r="D53" s="431"/>
      <c r="E53" s="431"/>
      <c r="F53" s="39"/>
      <c r="G53" s="34"/>
      <c r="H53" s="34"/>
      <c r="I53" s="34"/>
      <c r="J53" s="34"/>
      <c r="K53" s="34"/>
      <c r="L53" s="34"/>
      <c r="M53" s="34"/>
      <c r="N53" s="34"/>
      <c r="O53" s="34"/>
      <c r="P53" s="34"/>
      <c r="Q53" s="34"/>
      <c r="R53" s="34"/>
      <c r="S53" s="34"/>
      <c r="T53" s="34"/>
      <c r="U53" s="34"/>
      <c r="V53" s="34"/>
      <c r="W53" s="34"/>
      <c r="X53" s="34"/>
      <c r="Y53" s="34"/>
      <c r="Z53" s="34"/>
    </row>
    <row r="54" spans="1:26" ht="15.75" hidden="1" customHeight="1" x14ac:dyDescent="0.2">
      <c r="A54" s="34"/>
      <c r="B54" s="39"/>
      <c r="C54" s="34"/>
      <c r="D54" s="431"/>
      <c r="E54" s="431"/>
      <c r="F54" s="39"/>
      <c r="G54" s="34"/>
      <c r="H54" s="34"/>
      <c r="I54" s="34"/>
      <c r="J54" s="34"/>
      <c r="K54" s="34"/>
      <c r="L54" s="34"/>
      <c r="M54" s="34"/>
      <c r="N54" s="34"/>
      <c r="O54" s="34"/>
      <c r="P54" s="34"/>
      <c r="Q54" s="34"/>
      <c r="R54" s="34"/>
      <c r="S54" s="34"/>
      <c r="T54" s="34"/>
      <c r="U54" s="34"/>
      <c r="V54" s="34"/>
      <c r="W54" s="34"/>
      <c r="X54" s="34"/>
      <c r="Y54" s="34"/>
      <c r="Z54" s="34"/>
    </row>
    <row r="55" spans="1:26" ht="15.75" hidden="1" customHeight="1" x14ac:dyDescent="0.2">
      <c r="A55" s="34"/>
      <c r="B55" s="39"/>
      <c r="C55" s="34"/>
      <c r="D55" s="431"/>
      <c r="E55" s="431"/>
      <c r="F55" s="39"/>
      <c r="G55" s="34"/>
      <c r="H55" s="34"/>
      <c r="I55" s="34"/>
      <c r="J55" s="34"/>
      <c r="K55" s="34"/>
      <c r="L55" s="34"/>
      <c r="M55" s="34"/>
      <c r="N55" s="34"/>
      <c r="O55" s="34"/>
      <c r="P55" s="34"/>
      <c r="Q55" s="34"/>
      <c r="R55" s="34"/>
      <c r="S55" s="34"/>
      <c r="T55" s="34"/>
      <c r="U55" s="34"/>
      <c r="V55" s="34"/>
      <c r="W55" s="34"/>
      <c r="X55" s="34"/>
      <c r="Y55" s="34"/>
      <c r="Z55" s="34"/>
    </row>
    <row r="56" spans="1:26" ht="15.75" hidden="1" customHeight="1" x14ac:dyDescent="0.2">
      <c r="A56" s="34"/>
      <c r="B56" s="39"/>
      <c r="C56" s="34"/>
      <c r="D56" s="431"/>
      <c r="E56" s="431"/>
      <c r="F56" s="39"/>
      <c r="G56" s="34"/>
      <c r="H56" s="34"/>
      <c r="I56" s="34"/>
      <c r="J56" s="34"/>
      <c r="K56" s="34"/>
      <c r="L56" s="34"/>
      <c r="M56" s="34"/>
      <c r="N56" s="34"/>
      <c r="O56" s="34"/>
      <c r="P56" s="34"/>
      <c r="Q56" s="34"/>
      <c r="R56" s="34"/>
      <c r="S56" s="34"/>
      <c r="T56" s="34"/>
      <c r="U56" s="34"/>
      <c r="V56" s="34"/>
      <c r="W56" s="34"/>
      <c r="X56" s="34"/>
      <c r="Y56" s="34"/>
      <c r="Z56" s="34"/>
    </row>
    <row r="57" spans="1:26" ht="15.75" hidden="1" customHeight="1" x14ac:dyDescent="0.2">
      <c r="A57" s="34"/>
      <c r="B57" s="39"/>
      <c r="C57" s="34"/>
      <c r="D57" s="431"/>
      <c r="E57" s="431"/>
      <c r="F57" s="39"/>
      <c r="G57" s="34"/>
      <c r="H57" s="34"/>
      <c r="I57" s="34"/>
      <c r="J57" s="34"/>
      <c r="K57" s="34"/>
      <c r="L57" s="34"/>
      <c r="M57" s="34"/>
      <c r="N57" s="34"/>
      <c r="O57" s="34"/>
      <c r="P57" s="34"/>
      <c r="Q57" s="34"/>
      <c r="R57" s="34"/>
      <c r="S57" s="34"/>
      <c r="T57" s="34"/>
      <c r="U57" s="34"/>
      <c r="V57" s="34"/>
      <c r="W57" s="34"/>
      <c r="X57" s="34"/>
      <c r="Y57" s="34"/>
      <c r="Z57" s="34"/>
    </row>
    <row r="58" spans="1:26" ht="15.75" hidden="1" customHeight="1" x14ac:dyDescent="0.2">
      <c r="A58" s="34"/>
      <c r="B58" s="39"/>
      <c r="C58" s="34"/>
      <c r="D58" s="431"/>
      <c r="E58" s="431"/>
      <c r="F58" s="39"/>
      <c r="G58" s="34"/>
      <c r="H58" s="34"/>
      <c r="I58" s="34"/>
      <c r="J58" s="34"/>
      <c r="K58" s="34"/>
      <c r="L58" s="34"/>
      <c r="M58" s="34"/>
      <c r="N58" s="34"/>
      <c r="O58" s="34"/>
      <c r="P58" s="34"/>
      <c r="Q58" s="34"/>
      <c r="R58" s="34"/>
      <c r="S58" s="34"/>
      <c r="T58" s="34"/>
      <c r="U58" s="34"/>
      <c r="V58" s="34"/>
      <c r="W58" s="34"/>
      <c r="X58" s="34"/>
      <c r="Y58" s="34"/>
      <c r="Z58" s="34"/>
    </row>
    <row r="59" spans="1:26" ht="15.75" hidden="1" customHeight="1" x14ac:dyDescent="0.2">
      <c r="A59" s="34"/>
      <c r="B59" s="39"/>
      <c r="C59" s="34"/>
      <c r="D59" s="431"/>
      <c r="E59" s="431"/>
      <c r="F59" s="39"/>
      <c r="G59" s="34"/>
      <c r="H59" s="34"/>
      <c r="I59" s="34"/>
      <c r="J59" s="34"/>
      <c r="K59" s="34"/>
      <c r="L59" s="34"/>
      <c r="M59" s="34"/>
      <c r="N59" s="34"/>
      <c r="O59" s="34"/>
      <c r="P59" s="34"/>
      <c r="Q59" s="34"/>
      <c r="R59" s="34"/>
      <c r="S59" s="34"/>
      <c r="T59" s="34"/>
      <c r="U59" s="34"/>
      <c r="V59" s="34"/>
      <c r="W59" s="34"/>
      <c r="X59" s="34"/>
      <c r="Y59" s="34"/>
      <c r="Z59" s="34"/>
    </row>
    <row r="60" spans="1:26" ht="15.75" hidden="1" customHeight="1" x14ac:dyDescent="0.2">
      <c r="A60" s="34"/>
      <c r="B60" s="39"/>
      <c r="C60" s="34"/>
      <c r="D60" s="431"/>
      <c r="E60" s="431"/>
      <c r="F60" s="39"/>
      <c r="G60" s="34"/>
      <c r="H60" s="34"/>
      <c r="I60" s="34"/>
      <c r="J60" s="34"/>
      <c r="K60" s="34"/>
      <c r="L60" s="34"/>
      <c r="M60" s="34"/>
      <c r="N60" s="34"/>
      <c r="O60" s="34"/>
      <c r="P60" s="34"/>
      <c r="Q60" s="34"/>
      <c r="R60" s="34"/>
      <c r="S60" s="34"/>
      <c r="T60" s="34"/>
      <c r="U60" s="34"/>
      <c r="V60" s="34"/>
      <c r="W60" s="34"/>
      <c r="X60" s="34"/>
      <c r="Y60" s="34"/>
      <c r="Z60" s="34"/>
    </row>
    <row r="61" spans="1:26" ht="15.75" hidden="1" customHeight="1" x14ac:dyDescent="0.2">
      <c r="A61" s="34"/>
      <c r="B61" s="39"/>
      <c r="C61" s="34"/>
      <c r="D61" s="431"/>
      <c r="E61" s="431"/>
      <c r="F61" s="39"/>
      <c r="G61" s="34"/>
      <c r="H61" s="34"/>
      <c r="I61" s="34"/>
      <c r="J61" s="34"/>
      <c r="K61" s="34"/>
      <c r="L61" s="34"/>
      <c r="M61" s="34"/>
      <c r="N61" s="34"/>
      <c r="O61" s="34"/>
      <c r="P61" s="34"/>
      <c r="Q61" s="34"/>
      <c r="R61" s="34"/>
      <c r="S61" s="34"/>
      <c r="T61" s="34"/>
      <c r="U61" s="34"/>
      <c r="V61" s="34"/>
      <c r="W61" s="34"/>
      <c r="X61" s="34"/>
      <c r="Y61" s="34"/>
      <c r="Z61" s="34"/>
    </row>
    <row r="62" spans="1:26" ht="15.75" hidden="1" customHeight="1" x14ac:dyDescent="0.2">
      <c r="A62" s="34"/>
      <c r="B62" s="39"/>
      <c r="C62" s="34"/>
      <c r="D62" s="431"/>
      <c r="E62" s="431"/>
      <c r="F62" s="39"/>
      <c r="G62" s="34"/>
      <c r="H62" s="34"/>
      <c r="I62" s="34"/>
      <c r="J62" s="34"/>
      <c r="K62" s="34"/>
      <c r="L62" s="34"/>
      <c r="M62" s="34"/>
      <c r="N62" s="34"/>
      <c r="O62" s="34"/>
      <c r="P62" s="34"/>
      <c r="Q62" s="34"/>
      <c r="R62" s="34"/>
      <c r="S62" s="34"/>
      <c r="T62" s="34"/>
      <c r="U62" s="34"/>
      <c r="V62" s="34"/>
      <c r="W62" s="34"/>
      <c r="X62" s="34"/>
      <c r="Y62" s="34"/>
      <c r="Z62" s="34"/>
    </row>
    <row r="63" spans="1:26" ht="15.75" hidden="1" customHeight="1" x14ac:dyDescent="0.2">
      <c r="A63" s="34"/>
      <c r="B63" s="39"/>
      <c r="C63" s="34"/>
      <c r="D63" s="431"/>
      <c r="E63" s="431"/>
      <c r="F63" s="39"/>
      <c r="G63" s="34"/>
      <c r="H63" s="34"/>
      <c r="I63" s="34"/>
      <c r="J63" s="34"/>
      <c r="K63" s="34"/>
      <c r="L63" s="34"/>
      <c r="M63" s="34"/>
      <c r="N63" s="34"/>
      <c r="O63" s="34"/>
      <c r="P63" s="34"/>
      <c r="Q63" s="34"/>
      <c r="R63" s="34"/>
      <c r="S63" s="34"/>
      <c r="T63" s="34"/>
      <c r="U63" s="34"/>
      <c r="V63" s="34"/>
      <c r="W63" s="34"/>
      <c r="X63" s="34"/>
      <c r="Y63" s="34"/>
      <c r="Z63" s="34"/>
    </row>
    <row r="64" spans="1:26" ht="15.75" customHeight="1" x14ac:dyDescent="0.2">
      <c r="A64" s="34"/>
      <c r="B64" s="39"/>
      <c r="C64" s="34"/>
      <c r="D64" s="431"/>
      <c r="E64" s="431"/>
      <c r="F64" s="39"/>
      <c r="G64" s="34"/>
      <c r="H64" s="34"/>
      <c r="I64" s="34"/>
      <c r="J64" s="34"/>
      <c r="K64" s="34"/>
      <c r="L64" s="34"/>
      <c r="M64" s="34"/>
      <c r="N64" s="34"/>
      <c r="O64" s="34"/>
      <c r="P64" s="34"/>
      <c r="Q64" s="34"/>
      <c r="R64" s="34"/>
      <c r="S64" s="34"/>
      <c r="T64" s="34"/>
      <c r="U64" s="34"/>
      <c r="V64" s="34"/>
      <c r="W64" s="34"/>
      <c r="X64" s="34"/>
      <c r="Y64" s="34"/>
      <c r="Z64" s="34"/>
    </row>
    <row r="65" spans="1:26" ht="15.75" customHeight="1" x14ac:dyDescent="0.2">
      <c r="A65" s="34"/>
      <c r="B65" s="39"/>
      <c r="C65" s="34"/>
      <c r="D65" s="431"/>
      <c r="E65" s="431"/>
      <c r="F65" s="39"/>
      <c r="G65" s="34"/>
      <c r="H65" s="34"/>
      <c r="I65" s="34"/>
      <c r="J65" s="34"/>
      <c r="K65" s="34"/>
      <c r="L65" s="34"/>
      <c r="M65" s="34"/>
      <c r="N65" s="34"/>
      <c r="O65" s="34"/>
      <c r="P65" s="34"/>
      <c r="Q65" s="34"/>
      <c r="R65" s="34"/>
      <c r="S65" s="34"/>
      <c r="T65" s="34"/>
      <c r="U65" s="34"/>
      <c r="V65" s="34"/>
      <c r="W65" s="34"/>
      <c r="X65" s="34"/>
      <c r="Y65" s="34"/>
      <c r="Z65" s="34"/>
    </row>
    <row r="66" spans="1:26" ht="15.75" customHeight="1" x14ac:dyDescent="0.2">
      <c r="A66" s="34"/>
      <c r="B66" s="39"/>
      <c r="C66" s="34"/>
      <c r="D66" s="431"/>
      <c r="E66" s="431"/>
      <c r="F66" s="39"/>
      <c r="G66" s="34"/>
      <c r="H66" s="34"/>
      <c r="I66" s="34"/>
      <c r="J66" s="34"/>
      <c r="K66" s="34"/>
      <c r="L66" s="34"/>
      <c r="M66" s="34"/>
      <c r="N66" s="34"/>
      <c r="O66" s="34"/>
      <c r="P66" s="34"/>
      <c r="Q66" s="34"/>
      <c r="R66" s="34"/>
      <c r="S66" s="34"/>
      <c r="T66" s="34"/>
      <c r="U66" s="34"/>
      <c r="V66" s="34"/>
      <c r="W66" s="34"/>
      <c r="X66" s="34"/>
      <c r="Y66" s="34"/>
      <c r="Z66" s="34"/>
    </row>
    <row r="67" spans="1:26" ht="15.75" customHeight="1" x14ac:dyDescent="0.2">
      <c r="A67" s="34"/>
      <c r="B67" s="39"/>
      <c r="C67" s="34"/>
      <c r="D67" s="431"/>
      <c r="E67" s="431"/>
      <c r="F67" s="39"/>
      <c r="G67" s="34"/>
      <c r="H67" s="34"/>
      <c r="I67" s="34"/>
      <c r="J67" s="34"/>
      <c r="K67" s="34"/>
      <c r="L67" s="34"/>
      <c r="M67" s="34"/>
      <c r="N67" s="34"/>
      <c r="O67" s="34"/>
      <c r="P67" s="34"/>
      <c r="Q67" s="34"/>
      <c r="R67" s="34"/>
      <c r="S67" s="34"/>
      <c r="T67" s="34"/>
      <c r="U67" s="34"/>
      <c r="V67" s="34"/>
      <c r="W67" s="34"/>
      <c r="X67" s="34"/>
      <c r="Y67" s="34"/>
      <c r="Z67" s="34"/>
    </row>
    <row r="68" spans="1:26" ht="15.75" customHeight="1" x14ac:dyDescent="0.2">
      <c r="A68" s="34"/>
      <c r="B68" s="39"/>
      <c r="C68" s="34"/>
      <c r="D68" s="431"/>
      <c r="E68" s="431"/>
      <c r="F68" s="39"/>
      <c r="G68" s="34"/>
      <c r="H68" s="34"/>
      <c r="I68" s="34"/>
      <c r="J68" s="34"/>
      <c r="K68" s="34"/>
      <c r="L68" s="34"/>
      <c r="M68" s="34"/>
      <c r="N68" s="34"/>
      <c r="O68" s="34"/>
      <c r="P68" s="34"/>
      <c r="Q68" s="34"/>
      <c r="R68" s="34"/>
      <c r="S68" s="34"/>
      <c r="T68" s="34"/>
      <c r="U68" s="34"/>
      <c r="V68" s="34"/>
      <c r="W68" s="34"/>
      <c r="X68" s="34"/>
      <c r="Y68" s="34"/>
      <c r="Z68" s="34"/>
    </row>
    <row r="69" spans="1:26" ht="15.75" customHeight="1" x14ac:dyDescent="0.2">
      <c r="A69" s="34"/>
      <c r="B69" s="39"/>
      <c r="C69" s="34"/>
      <c r="D69" s="431"/>
      <c r="E69" s="431"/>
      <c r="F69" s="39"/>
      <c r="G69" s="34"/>
      <c r="H69" s="34"/>
      <c r="I69" s="34"/>
      <c r="J69" s="34"/>
      <c r="K69" s="34"/>
      <c r="L69" s="34"/>
      <c r="M69" s="34"/>
      <c r="N69" s="34"/>
      <c r="O69" s="34"/>
      <c r="P69" s="34"/>
      <c r="Q69" s="34"/>
      <c r="R69" s="34"/>
      <c r="S69" s="34"/>
      <c r="T69" s="34"/>
      <c r="U69" s="34"/>
      <c r="V69" s="34"/>
      <c r="W69" s="34"/>
      <c r="X69" s="34"/>
      <c r="Y69" s="34"/>
      <c r="Z69" s="34"/>
    </row>
    <row r="70" spans="1:26" ht="15.75" customHeight="1" x14ac:dyDescent="0.2">
      <c r="A70" s="34"/>
      <c r="B70" s="39"/>
      <c r="C70" s="34"/>
      <c r="D70" s="431"/>
      <c r="E70" s="431"/>
      <c r="F70" s="39"/>
      <c r="G70" s="34"/>
      <c r="H70" s="34"/>
      <c r="I70" s="34"/>
      <c r="J70" s="34"/>
      <c r="K70" s="34"/>
      <c r="L70" s="34"/>
      <c r="M70" s="34"/>
      <c r="N70" s="34"/>
      <c r="O70" s="34"/>
      <c r="P70" s="34"/>
      <c r="Q70" s="34"/>
      <c r="R70" s="34"/>
      <c r="S70" s="34"/>
      <c r="T70" s="34"/>
      <c r="U70" s="34"/>
      <c r="V70" s="34"/>
      <c r="W70" s="34"/>
      <c r="X70" s="34"/>
      <c r="Y70" s="34"/>
      <c r="Z70" s="34"/>
    </row>
    <row r="71" spans="1:26" ht="15.75" customHeight="1" x14ac:dyDescent="0.2">
      <c r="A71" s="34"/>
      <c r="B71" s="39"/>
      <c r="C71" s="34"/>
      <c r="D71" s="431"/>
      <c r="E71" s="431"/>
      <c r="F71" s="39"/>
      <c r="G71" s="34"/>
      <c r="H71" s="34"/>
      <c r="I71" s="34"/>
      <c r="J71" s="34"/>
      <c r="K71" s="34"/>
      <c r="L71" s="34"/>
      <c r="M71" s="34"/>
      <c r="N71" s="34"/>
      <c r="O71" s="34"/>
      <c r="P71" s="34"/>
      <c r="Q71" s="34"/>
      <c r="R71" s="34"/>
      <c r="S71" s="34"/>
      <c r="T71" s="34"/>
      <c r="U71" s="34"/>
      <c r="V71" s="34"/>
      <c r="W71" s="34"/>
      <c r="X71" s="34"/>
      <c r="Y71" s="34"/>
      <c r="Z71" s="34"/>
    </row>
    <row r="72" spans="1:26" ht="15.75" customHeight="1" x14ac:dyDescent="0.2">
      <c r="A72" s="34"/>
      <c r="B72" s="39"/>
      <c r="C72" s="34"/>
      <c r="D72" s="431"/>
      <c r="E72" s="431"/>
      <c r="F72" s="39"/>
      <c r="G72" s="34"/>
      <c r="H72" s="34"/>
      <c r="I72" s="34"/>
      <c r="J72" s="34"/>
      <c r="K72" s="34"/>
      <c r="L72" s="34"/>
      <c r="M72" s="34"/>
      <c r="N72" s="34"/>
      <c r="O72" s="34"/>
      <c r="P72" s="34"/>
      <c r="Q72" s="34"/>
      <c r="R72" s="34"/>
      <c r="S72" s="34"/>
      <c r="T72" s="34"/>
      <c r="U72" s="34"/>
      <c r="V72" s="34"/>
      <c r="W72" s="34"/>
      <c r="X72" s="34"/>
      <c r="Y72" s="34"/>
      <c r="Z72" s="34"/>
    </row>
    <row r="73" spans="1:26" ht="15.75" customHeight="1" x14ac:dyDescent="0.2">
      <c r="A73" s="34"/>
      <c r="B73" s="39"/>
      <c r="C73" s="34"/>
      <c r="D73" s="431"/>
      <c r="E73" s="431"/>
      <c r="F73" s="39"/>
      <c r="G73" s="34"/>
      <c r="H73" s="34"/>
      <c r="I73" s="34"/>
      <c r="J73" s="34"/>
      <c r="K73" s="34"/>
      <c r="L73" s="34"/>
      <c r="M73" s="34"/>
      <c r="N73" s="34"/>
      <c r="O73" s="34"/>
      <c r="P73" s="34"/>
      <c r="Q73" s="34"/>
      <c r="R73" s="34"/>
      <c r="S73" s="34"/>
      <c r="T73" s="34"/>
      <c r="U73" s="34"/>
      <c r="V73" s="34"/>
      <c r="W73" s="34"/>
      <c r="X73" s="34"/>
      <c r="Y73" s="34"/>
      <c r="Z73" s="34"/>
    </row>
    <row r="74" spans="1:26" ht="15.75" customHeight="1" x14ac:dyDescent="0.2">
      <c r="A74" s="34"/>
      <c r="B74" s="39"/>
      <c r="C74" s="34"/>
      <c r="D74" s="431"/>
      <c r="E74" s="431"/>
      <c r="F74" s="39"/>
      <c r="G74" s="34"/>
      <c r="H74" s="34"/>
      <c r="I74" s="34"/>
      <c r="J74" s="34"/>
      <c r="K74" s="34"/>
      <c r="L74" s="34"/>
      <c r="M74" s="34"/>
      <c r="N74" s="34"/>
      <c r="O74" s="34"/>
      <c r="P74" s="34"/>
      <c r="Q74" s="34"/>
      <c r="R74" s="34"/>
      <c r="S74" s="34"/>
      <c r="T74" s="34"/>
      <c r="U74" s="34"/>
      <c r="V74" s="34"/>
      <c r="W74" s="34"/>
      <c r="X74" s="34"/>
      <c r="Y74" s="34"/>
      <c r="Z74" s="34"/>
    </row>
    <row r="75" spans="1:26" ht="15.75" customHeight="1" x14ac:dyDescent="0.2">
      <c r="A75" s="34"/>
      <c r="B75" s="39"/>
      <c r="C75" s="34"/>
      <c r="D75" s="431"/>
      <c r="E75" s="431"/>
      <c r="F75" s="39"/>
      <c r="G75" s="34"/>
      <c r="H75" s="34"/>
      <c r="I75" s="34"/>
      <c r="J75" s="34"/>
      <c r="K75" s="34"/>
      <c r="L75" s="34"/>
      <c r="M75" s="34"/>
      <c r="N75" s="34"/>
      <c r="O75" s="34"/>
      <c r="P75" s="34"/>
      <c r="Q75" s="34"/>
      <c r="R75" s="34"/>
      <c r="S75" s="34"/>
      <c r="T75" s="34"/>
      <c r="U75" s="34"/>
      <c r="V75" s="34"/>
      <c r="W75" s="34"/>
      <c r="X75" s="34"/>
      <c r="Y75" s="34"/>
      <c r="Z75" s="34"/>
    </row>
    <row r="76" spans="1:26" ht="15.75" customHeight="1" x14ac:dyDescent="0.2">
      <c r="A76" s="34"/>
      <c r="B76" s="39"/>
      <c r="C76" s="34"/>
      <c r="D76" s="431"/>
      <c r="E76" s="431"/>
      <c r="F76" s="39"/>
      <c r="G76" s="34"/>
      <c r="H76" s="34"/>
      <c r="I76" s="34"/>
      <c r="J76" s="34"/>
      <c r="K76" s="34"/>
      <c r="L76" s="34"/>
      <c r="M76" s="34"/>
      <c r="N76" s="34"/>
      <c r="O76" s="34"/>
      <c r="P76" s="34"/>
      <c r="Q76" s="34"/>
      <c r="R76" s="34"/>
      <c r="S76" s="34"/>
      <c r="T76" s="34"/>
      <c r="U76" s="34"/>
      <c r="V76" s="34"/>
      <c r="W76" s="34"/>
      <c r="X76" s="34"/>
      <c r="Y76" s="34"/>
      <c r="Z76" s="34"/>
    </row>
    <row r="77" spans="1:26" ht="15.75" customHeight="1" x14ac:dyDescent="0.2">
      <c r="A77" s="34"/>
      <c r="B77" s="39"/>
      <c r="C77" s="34"/>
      <c r="D77" s="431"/>
      <c r="E77" s="431"/>
      <c r="F77" s="39"/>
      <c r="G77" s="34"/>
      <c r="H77" s="34"/>
      <c r="I77" s="34"/>
      <c r="J77" s="34"/>
      <c r="K77" s="34"/>
      <c r="L77" s="34"/>
      <c r="M77" s="34"/>
      <c r="N77" s="34"/>
      <c r="O77" s="34"/>
      <c r="P77" s="34"/>
      <c r="Q77" s="34"/>
      <c r="R77" s="34"/>
      <c r="S77" s="34"/>
      <c r="T77" s="34"/>
      <c r="U77" s="34"/>
      <c r="V77" s="34"/>
      <c r="W77" s="34"/>
      <c r="X77" s="34"/>
      <c r="Y77" s="34"/>
      <c r="Z77" s="34"/>
    </row>
    <row r="78" spans="1:26" ht="15.75" customHeight="1" x14ac:dyDescent="0.2">
      <c r="A78" s="34"/>
      <c r="B78" s="39"/>
      <c r="C78" s="34"/>
      <c r="D78" s="431"/>
      <c r="E78" s="431"/>
      <c r="F78" s="39"/>
      <c r="G78" s="34"/>
      <c r="H78" s="34"/>
      <c r="I78" s="34"/>
      <c r="J78" s="34"/>
      <c r="K78" s="34"/>
      <c r="L78" s="34"/>
      <c r="M78" s="34"/>
      <c r="N78" s="34"/>
      <c r="O78" s="34"/>
      <c r="P78" s="34"/>
      <c r="Q78" s="34"/>
      <c r="R78" s="34"/>
      <c r="S78" s="34"/>
      <c r="T78" s="34"/>
      <c r="U78" s="34"/>
      <c r="V78" s="34"/>
      <c r="W78" s="34"/>
      <c r="X78" s="34"/>
      <c r="Y78" s="34"/>
      <c r="Z78" s="34"/>
    </row>
    <row r="79" spans="1:26" ht="15.75" customHeight="1" x14ac:dyDescent="0.2">
      <c r="A79" s="34"/>
      <c r="B79" s="39"/>
      <c r="C79" s="34"/>
      <c r="D79" s="431"/>
      <c r="E79" s="431"/>
      <c r="F79" s="39"/>
      <c r="G79" s="34"/>
      <c r="H79" s="34"/>
      <c r="I79" s="34"/>
      <c r="J79" s="34"/>
      <c r="K79" s="34"/>
      <c r="L79" s="34"/>
      <c r="M79" s="34"/>
      <c r="N79" s="34"/>
      <c r="O79" s="34"/>
      <c r="P79" s="34"/>
      <c r="Q79" s="34"/>
      <c r="R79" s="34"/>
      <c r="S79" s="34"/>
      <c r="T79" s="34"/>
      <c r="U79" s="34"/>
      <c r="V79" s="34"/>
      <c r="W79" s="34"/>
      <c r="X79" s="34"/>
      <c r="Y79" s="34"/>
      <c r="Z79" s="34"/>
    </row>
    <row r="80" spans="1:26" ht="15.75" customHeight="1" x14ac:dyDescent="0.2">
      <c r="A80" s="34"/>
      <c r="B80" s="39"/>
      <c r="C80" s="34"/>
      <c r="D80" s="431"/>
      <c r="E80" s="431"/>
      <c r="F80" s="39"/>
      <c r="G80" s="34"/>
      <c r="H80" s="34"/>
      <c r="I80" s="34"/>
      <c r="J80" s="34"/>
      <c r="K80" s="34"/>
      <c r="L80" s="34"/>
      <c r="M80" s="34"/>
      <c r="N80" s="34"/>
      <c r="O80" s="34"/>
      <c r="P80" s="34"/>
      <c r="Q80" s="34"/>
      <c r="R80" s="34"/>
      <c r="S80" s="34"/>
      <c r="T80" s="34"/>
      <c r="U80" s="34"/>
      <c r="V80" s="34"/>
      <c r="W80" s="34"/>
      <c r="X80" s="34"/>
      <c r="Y80" s="34"/>
      <c r="Z80" s="34"/>
    </row>
    <row r="81" spans="1:26" ht="15.75" customHeight="1" x14ac:dyDescent="0.2">
      <c r="A81" s="34"/>
      <c r="B81" s="39"/>
      <c r="C81" s="34"/>
      <c r="D81" s="431"/>
      <c r="E81" s="431"/>
      <c r="F81" s="39"/>
      <c r="G81" s="34"/>
      <c r="H81" s="34"/>
      <c r="I81" s="34"/>
      <c r="J81" s="34"/>
      <c r="K81" s="34"/>
      <c r="L81" s="34"/>
      <c r="M81" s="34"/>
      <c r="N81" s="34"/>
      <c r="O81" s="34"/>
      <c r="P81" s="34"/>
      <c r="Q81" s="34"/>
      <c r="R81" s="34"/>
      <c r="S81" s="34"/>
      <c r="T81" s="34"/>
      <c r="U81" s="34"/>
      <c r="V81" s="34"/>
      <c r="W81" s="34"/>
      <c r="X81" s="34"/>
      <c r="Y81" s="34"/>
      <c r="Z81" s="34"/>
    </row>
    <row r="82" spans="1:26" ht="15.75" customHeight="1" x14ac:dyDescent="0.2">
      <c r="A82" s="34"/>
      <c r="B82" s="39"/>
      <c r="C82" s="34"/>
      <c r="D82" s="431"/>
      <c r="E82" s="431"/>
      <c r="F82" s="39"/>
      <c r="G82" s="34"/>
      <c r="H82" s="34"/>
      <c r="I82" s="34"/>
      <c r="J82" s="34"/>
      <c r="K82" s="34"/>
      <c r="L82" s="34"/>
      <c r="M82" s="34"/>
      <c r="N82" s="34"/>
      <c r="O82" s="34"/>
      <c r="P82" s="34"/>
      <c r="Q82" s="34"/>
      <c r="R82" s="34"/>
      <c r="S82" s="34"/>
      <c r="T82" s="34"/>
      <c r="U82" s="34"/>
      <c r="V82" s="34"/>
      <c r="W82" s="34"/>
      <c r="X82" s="34"/>
      <c r="Y82" s="34"/>
      <c r="Z82" s="34"/>
    </row>
    <row r="83" spans="1:26" ht="15.75" customHeight="1" x14ac:dyDescent="0.2">
      <c r="A83" s="34"/>
      <c r="B83" s="39"/>
      <c r="C83" s="34"/>
      <c r="D83" s="431"/>
      <c r="E83" s="431"/>
      <c r="F83" s="39"/>
      <c r="G83" s="34"/>
      <c r="H83" s="34"/>
      <c r="I83" s="34"/>
      <c r="J83" s="34"/>
      <c r="K83" s="34"/>
      <c r="L83" s="34"/>
      <c r="M83" s="34"/>
      <c r="N83" s="34"/>
      <c r="O83" s="34"/>
      <c r="P83" s="34"/>
      <c r="Q83" s="34"/>
      <c r="R83" s="34"/>
      <c r="S83" s="34"/>
      <c r="T83" s="34"/>
      <c r="U83" s="34"/>
      <c r="V83" s="34"/>
      <c r="W83" s="34"/>
      <c r="X83" s="34"/>
      <c r="Y83" s="34"/>
      <c r="Z83" s="34"/>
    </row>
    <row r="84" spans="1:26" ht="15.75" customHeight="1" x14ac:dyDescent="0.2">
      <c r="A84" s="34"/>
      <c r="B84" s="39"/>
      <c r="C84" s="34"/>
      <c r="D84" s="431"/>
      <c r="E84" s="431"/>
      <c r="F84" s="39"/>
      <c r="G84" s="34"/>
      <c r="H84" s="34"/>
      <c r="I84" s="34"/>
      <c r="J84" s="34"/>
      <c r="K84" s="34"/>
      <c r="L84" s="34"/>
      <c r="M84" s="34"/>
      <c r="N84" s="34"/>
      <c r="O84" s="34"/>
      <c r="P84" s="34"/>
      <c r="Q84" s="34"/>
      <c r="R84" s="34"/>
      <c r="S84" s="34"/>
      <c r="T84" s="34"/>
      <c r="U84" s="34"/>
      <c r="V84" s="34"/>
      <c r="W84" s="34"/>
      <c r="X84" s="34"/>
      <c r="Y84" s="34"/>
      <c r="Z84" s="34"/>
    </row>
    <row r="85" spans="1:26" ht="15.75" customHeight="1" x14ac:dyDescent="0.2">
      <c r="A85" s="34"/>
      <c r="B85" s="39"/>
      <c r="C85" s="34"/>
      <c r="D85" s="431"/>
      <c r="E85" s="431"/>
      <c r="F85" s="39"/>
      <c r="G85" s="34"/>
      <c r="H85" s="34"/>
      <c r="I85" s="34"/>
      <c r="J85" s="34"/>
      <c r="K85" s="34"/>
      <c r="L85" s="34"/>
      <c r="M85" s="34"/>
      <c r="N85" s="34"/>
      <c r="O85" s="34"/>
      <c r="P85" s="34"/>
      <c r="Q85" s="34"/>
      <c r="R85" s="34"/>
      <c r="S85" s="34"/>
      <c r="T85" s="34"/>
      <c r="U85" s="34"/>
      <c r="V85" s="34"/>
      <c r="W85" s="34"/>
      <c r="X85" s="34"/>
      <c r="Y85" s="34"/>
      <c r="Z85" s="34"/>
    </row>
    <row r="86" spans="1:26" ht="15.75" customHeight="1" x14ac:dyDescent="0.2">
      <c r="A86" s="34"/>
      <c r="B86" s="39"/>
      <c r="C86" s="34"/>
      <c r="D86" s="431"/>
      <c r="E86" s="431"/>
      <c r="F86" s="39"/>
      <c r="G86" s="34"/>
      <c r="H86" s="34"/>
      <c r="I86" s="34"/>
      <c r="J86" s="34"/>
      <c r="K86" s="34"/>
      <c r="L86" s="34"/>
      <c r="M86" s="34"/>
      <c r="N86" s="34"/>
      <c r="O86" s="34"/>
      <c r="P86" s="34"/>
      <c r="Q86" s="34"/>
      <c r="R86" s="34"/>
      <c r="S86" s="34"/>
      <c r="T86" s="34"/>
      <c r="U86" s="34"/>
      <c r="V86" s="34"/>
      <c r="W86" s="34"/>
      <c r="X86" s="34"/>
      <c r="Y86" s="34"/>
      <c r="Z86" s="34"/>
    </row>
    <row r="87" spans="1:26" ht="15.75" customHeight="1" x14ac:dyDescent="0.2">
      <c r="A87" s="34"/>
      <c r="B87" s="39"/>
      <c r="C87" s="34"/>
      <c r="D87" s="431"/>
      <c r="E87" s="431"/>
      <c r="F87" s="39"/>
      <c r="G87" s="34"/>
      <c r="H87" s="34"/>
      <c r="I87" s="34"/>
      <c r="J87" s="34"/>
      <c r="K87" s="34"/>
      <c r="L87" s="34"/>
      <c r="M87" s="34"/>
      <c r="N87" s="34"/>
      <c r="O87" s="34"/>
      <c r="P87" s="34"/>
      <c r="Q87" s="34"/>
      <c r="R87" s="34"/>
      <c r="S87" s="34"/>
      <c r="T87" s="34"/>
      <c r="U87" s="34"/>
      <c r="V87" s="34"/>
      <c r="W87" s="34"/>
      <c r="X87" s="34"/>
      <c r="Y87" s="34"/>
      <c r="Z87" s="34"/>
    </row>
    <row r="88" spans="1:26" ht="15.75" customHeight="1" x14ac:dyDescent="0.2">
      <c r="A88" s="34"/>
      <c r="B88" s="39"/>
      <c r="C88" s="34"/>
      <c r="D88" s="431"/>
      <c r="E88" s="431"/>
      <c r="F88" s="39"/>
      <c r="G88" s="34"/>
      <c r="H88" s="34"/>
      <c r="I88" s="34"/>
      <c r="J88" s="34"/>
      <c r="K88" s="34"/>
      <c r="L88" s="34"/>
      <c r="M88" s="34"/>
      <c r="N88" s="34"/>
      <c r="O88" s="34"/>
      <c r="P88" s="34"/>
      <c r="Q88" s="34"/>
      <c r="R88" s="34"/>
      <c r="S88" s="34"/>
      <c r="T88" s="34"/>
      <c r="U88" s="34"/>
      <c r="V88" s="34"/>
      <c r="W88" s="34"/>
      <c r="X88" s="34"/>
      <c r="Y88" s="34"/>
      <c r="Z88" s="34"/>
    </row>
    <row r="89" spans="1:26" ht="15.75" customHeight="1" x14ac:dyDescent="0.2">
      <c r="A89" s="34"/>
      <c r="B89" s="39"/>
      <c r="C89" s="34"/>
      <c r="D89" s="431"/>
      <c r="E89" s="431"/>
      <c r="F89" s="39"/>
      <c r="G89" s="34"/>
      <c r="H89" s="34"/>
      <c r="I89" s="34"/>
      <c r="J89" s="34"/>
      <c r="K89" s="34"/>
      <c r="L89" s="34"/>
      <c r="M89" s="34"/>
      <c r="N89" s="34"/>
      <c r="O89" s="34"/>
      <c r="P89" s="34"/>
      <c r="Q89" s="34"/>
      <c r="R89" s="34"/>
      <c r="S89" s="34"/>
      <c r="T89" s="34"/>
      <c r="U89" s="34"/>
      <c r="V89" s="34"/>
      <c r="W89" s="34"/>
      <c r="X89" s="34"/>
      <c r="Y89" s="34"/>
      <c r="Z89" s="34"/>
    </row>
    <row r="90" spans="1:26" ht="15.75" customHeight="1" x14ac:dyDescent="0.2">
      <c r="A90" s="34"/>
      <c r="B90" s="39"/>
      <c r="C90" s="34"/>
      <c r="D90" s="431"/>
      <c r="E90" s="431"/>
      <c r="F90" s="39"/>
      <c r="G90" s="34"/>
      <c r="H90" s="34"/>
      <c r="I90" s="34"/>
      <c r="J90" s="34"/>
      <c r="K90" s="34"/>
      <c r="L90" s="34"/>
      <c r="M90" s="34"/>
      <c r="N90" s="34"/>
      <c r="O90" s="34"/>
      <c r="P90" s="34"/>
      <c r="Q90" s="34"/>
      <c r="R90" s="34"/>
      <c r="S90" s="34"/>
      <c r="T90" s="34"/>
      <c r="U90" s="34"/>
      <c r="V90" s="34"/>
      <c r="W90" s="34"/>
      <c r="X90" s="34"/>
      <c r="Y90" s="34"/>
      <c r="Z90" s="34"/>
    </row>
    <row r="91" spans="1:26" ht="15.75" customHeight="1" x14ac:dyDescent="0.2">
      <c r="A91" s="34"/>
      <c r="B91" s="39"/>
      <c r="C91" s="34"/>
      <c r="D91" s="431"/>
      <c r="E91" s="431"/>
      <c r="F91" s="39"/>
      <c r="G91" s="34"/>
      <c r="H91" s="34"/>
      <c r="I91" s="34"/>
      <c r="J91" s="34"/>
      <c r="K91" s="34"/>
      <c r="L91" s="34"/>
      <c r="M91" s="34"/>
      <c r="N91" s="34"/>
      <c r="O91" s="34"/>
      <c r="P91" s="34"/>
      <c r="Q91" s="34"/>
      <c r="R91" s="34"/>
      <c r="S91" s="34"/>
      <c r="T91" s="34"/>
      <c r="U91" s="34"/>
      <c r="V91" s="34"/>
      <c r="W91" s="34"/>
      <c r="X91" s="34"/>
      <c r="Y91" s="34"/>
      <c r="Z91" s="34"/>
    </row>
    <row r="92" spans="1:26" ht="15.75" customHeight="1" x14ac:dyDescent="0.2">
      <c r="A92" s="34"/>
      <c r="B92" s="39"/>
      <c r="C92" s="34"/>
      <c r="D92" s="431"/>
      <c r="E92" s="431"/>
      <c r="F92" s="39"/>
      <c r="G92" s="34"/>
      <c r="H92" s="34"/>
      <c r="I92" s="34"/>
      <c r="J92" s="34"/>
      <c r="K92" s="34"/>
      <c r="L92" s="34"/>
      <c r="M92" s="34"/>
      <c r="N92" s="34"/>
      <c r="O92" s="34"/>
      <c r="P92" s="34"/>
      <c r="Q92" s="34"/>
      <c r="R92" s="34"/>
      <c r="S92" s="34"/>
      <c r="T92" s="34"/>
      <c r="U92" s="34"/>
      <c r="V92" s="34"/>
      <c r="W92" s="34"/>
      <c r="X92" s="34"/>
      <c r="Y92" s="34"/>
      <c r="Z92" s="34"/>
    </row>
    <row r="93" spans="1:26" ht="15.75" customHeight="1" x14ac:dyDescent="0.2">
      <c r="A93" s="34"/>
      <c r="B93" s="39"/>
      <c r="C93" s="34"/>
      <c r="D93" s="431"/>
      <c r="E93" s="431"/>
      <c r="F93" s="39"/>
      <c r="G93" s="34"/>
      <c r="H93" s="34"/>
      <c r="I93" s="34"/>
      <c r="J93" s="34"/>
      <c r="K93" s="34"/>
      <c r="L93" s="34"/>
      <c r="M93" s="34"/>
      <c r="N93" s="34"/>
      <c r="O93" s="34"/>
      <c r="P93" s="34"/>
      <c r="Q93" s="34"/>
      <c r="R93" s="34"/>
      <c r="S93" s="34"/>
      <c r="T93" s="34"/>
      <c r="U93" s="34"/>
      <c r="V93" s="34"/>
      <c r="W93" s="34"/>
      <c r="X93" s="34"/>
      <c r="Y93" s="34"/>
      <c r="Z93" s="34"/>
    </row>
    <row r="94" spans="1:26" ht="15.75" customHeight="1" x14ac:dyDescent="0.2">
      <c r="A94" s="34"/>
      <c r="B94" s="39"/>
      <c r="C94" s="34"/>
      <c r="D94" s="431"/>
      <c r="E94" s="431"/>
      <c r="F94" s="39"/>
      <c r="G94" s="34"/>
      <c r="H94" s="34"/>
      <c r="I94" s="34"/>
      <c r="J94" s="34"/>
      <c r="K94" s="34"/>
      <c r="L94" s="34"/>
      <c r="M94" s="34"/>
      <c r="N94" s="34"/>
      <c r="O94" s="34"/>
      <c r="P94" s="34"/>
      <c r="Q94" s="34"/>
      <c r="R94" s="34"/>
      <c r="S94" s="34"/>
      <c r="T94" s="34"/>
      <c r="U94" s="34"/>
      <c r="V94" s="34"/>
      <c r="W94" s="34"/>
      <c r="X94" s="34"/>
      <c r="Y94" s="34"/>
      <c r="Z94" s="34"/>
    </row>
    <row r="95" spans="1:26" ht="15.75" customHeight="1" x14ac:dyDescent="0.2">
      <c r="A95" s="34"/>
      <c r="B95" s="39"/>
      <c r="C95" s="34"/>
      <c r="D95" s="431"/>
      <c r="E95" s="431"/>
      <c r="F95" s="39"/>
      <c r="G95" s="34"/>
      <c r="H95" s="34"/>
      <c r="I95" s="34"/>
      <c r="J95" s="34"/>
      <c r="K95" s="34"/>
      <c r="L95" s="34"/>
      <c r="M95" s="34"/>
      <c r="N95" s="34"/>
      <c r="O95" s="34"/>
      <c r="P95" s="34"/>
      <c r="Q95" s="34"/>
      <c r="R95" s="34"/>
      <c r="S95" s="34"/>
      <c r="T95" s="34"/>
      <c r="U95" s="34"/>
      <c r="V95" s="34"/>
      <c r="W95" s="34"/>
      <c r="X95" s="34"/>
      <c r="Y95" s="34"/>
      <c r="Z95" s="34"/>
    </row>
    <row r="96" spans="1:26" ht="15.75" customHeight="1" x14ac:dyDescent="0.2">
      <c r="A96" s="34"/>
      <c r="B96" s="39"/>
      <c r="C96" s="34"/>
      <c r="D96" s="431"/>
      <c r="E96" s="431"/>
      <c r="F96" s="39"/>
      <c r="G96" s="34"/>
      <c r="H96" s="34"/>
      <c r="I96" s="34"/>
      <c r="J96" s="34"/>
      <c r="K96" s="34"/>
      <c r="L96" s="34"/>
      <c r="M96" s="34"/>
      <c r="N96" s="34"/>
      <c r="O96" s="34"/>
      <c r="P96" s="34"/>
      <c r="Q96" s="34"/>
      <c r="R96" s="34"/>
      <c r="S96" s="34"/>
      <c r="T96" s="34"/>
      <c r="U96" s="34"/>
      <c r="V96" s="34"/>
      <c r="W96" s="34"/>
      <c r="X96" s="34"/>
      <c r="Y96" s="34"/>
      <c r="Z96" s="34"/>
    </row>
    <row r="97" spans="1:26" ht="15.75" customHeight="1" x14ac:dyDescent="0.2">
      <c r="A97" s="34"/>
      <c r="B97" s="39"/>
      <c r="C97" s="34"/>
      <c r="D97" s="431"/>
      <c r="E97" s="431"/>
      <c r="F97" s="39"/>
      <c r="G97" s="34"/>
      <c r="H97" s="34"/>
      <c r="I97" s="34"/>
      <c r="J97" s="34"/>
      <c r="K97" s="34"/>
      <c r="L97" s="34"/>
      <c r="M97" s="34"/>
      <c r="N97" s="34"/>
      <c r="O97" s="34"/>
      <c r="P97" s="34"/>
      <c r="Q97" s="34"/>
      <c r="R97" s="34"/>
      <c r="S97" s="34"/>
      <c r="T97" s="34"/>
      <c r="U97" s="34"/>
      <c r="V97" s="34"/>
      <c r="W97" s="34"/>
      <c r="X97" s="34"/>
      <c r="Y97" s="34"/>
      <c r="Z97" s="34"/>
    </row>
    <row r="98" spans="1:26" ht="15.75" customHeight="1" x14ac:dyDescent="0.2">
      <c r="A98" s="34"/>
      <c r="B98" s="39"/>
      <c r="C98" s="34"/>
      <c r="D98" s="431"/>
      <c r="E98" s="431"/>
      <c r="F98" s="39"/>
      <c r="G98" s="34"/>
      <c r="H98" s="34"/>
      <c r="I98" s="34"/>
      <c r="J98" s="34"/>
      <c r="K98" s="34"/>
      <c r="L98" s="34"/>
      <c r="M98" s="34"/>
      <c r="N98" s="34"/>
      <c r="O98" s="34"/>
      <c r="P98" s="34"/>
      <c r="Q98" s="34"/>
      <c r="R98" s="34"/>
      <c r="S98" s="34"/>
      <c r="T98" s="34"/>
      <c r="U98" s="34"/>
      <c r="V98" s="34"/>
      <c r="W98" s="34"/>
      <c r="X98" s="34"/>
      <c r="Y98" s="34"/>
      <c r="Z98" s="34"/>
    </row>
    <row r="99" spans="1:26" ht="15.75" customHeight="1" x14ac:dyDescent="0.2">
      <c r="A99" s="34"/>
      <c r="B99" s="39"/>
      <c r="C99" s="34"/>
      <c r="D99" s="431"/>
      <c r="E99" s="431"/>
      <c r="F99" s="39"/>
      <c r="G99" s="34"/>
      <c r="H99" s="34"/>
      <c r="I99" s="34"/>
      <c r="J99" s="34"/>
      <c r="K99" s="34"/>
      <c r="L99" s="34"/>
      <c r="M99" s="34"/>
      <c r="N99" s="34"/>
      <c r="O99" s="34"/>
      <c r="P99" s="34"/>
      <c r="Q99" s="34"/>
      <c r="R99" s="34"/>
      <c r="S99" s="34"/>
      <c r="T99" s="34"/>
      <c r="U99" s="34"/>
      <c r="V99" s="34"/>
      <c r="W99" s="34"/>
      <c r="X99" s="34"/>
      <c r="Y99" s="34"/>
      <c r="Z99" s="34"/>
    </row>
    <row r="100" spans="1:26" ht="15.75" customHeight="1" x14ac:dyDescent="0.2">
      <c r="A100" s="34"/>
      <c r="B100" s="39"/>
      <c r="C100" s="34"/>
      <c r="D100" s="431"/>
      <c r="E100" s="431"/>
      <c r="F100" s="39"/>
      <c r="G100" s="34"/>
      <c r="H100" s="34"/>
      <c r="I100" s="34"/>
      <c r="J100" s="34"/>
      <c r="K100" s="34"/>
      <c r="L100" s="34"/>
      <c r="M100" s="34"/>
      <c r="N100" s="34"/>
      <c r="O100" s="34"/>
      <c r="P100" s="34"/>
      <c r="Q100" s="34"/>
      <c r="R100" s="34"/>
      <c r="S100" s="34"/>
      <c r="T100" s="34"/>
      <c r="U100" s="34"/>
      <c r="V100" s="34"/>
      <c r="W100" s="34"/>
      <c r="X100" s="34"/>
      <c r="Y100" s="34"/>
      <c r="Z100" s="34"/>
    </row>
    <row r="101" spans="1:26" ht="15.75" customHeight="1" x14ac:dyDescent="0.2">
      <c r="A101" s="34"/>
      <c r="B101" s="39"/>
      <c r="C101" s="34"/>
      <c r="D101" s="431"/>
      <c r="E101" s="431"/>
      <c r="F101" s="39"/>
      <c r="G101" s="34"/>
      <c r="H101" s="34"/>
      <c r="I101" s="34"/>
      <c r="J101" s="34"/>
      <c r="K101" s="34"/>
      <c r="L101" s="34"/>
      <c r="M101" s="34"/>
      <c r="N101" s="34"/>
      <c r="O101" s="34"/>
      <c r="P101" s="34"/>
      <c r="Q101" s="34"/>
      <c r="R101" s="34"/>
      <c r="S101" s="34"/>
      <c r="T101" s="34"/>
      <c r="U101" s="34"/>
      <c r="V101" s="34"/>
      <c r="W101" s="34"/>
      <c r="X101" s="34"/>
      <c r="Y101" s="34"/>
      <c r="Z101" s="34"/>
    </row>
    <row r="102" spans="1:26" ht="15.75" customHeight="1" x14ac:dyDescent="0.2">
      <c r="A102" s="34"/>
      <c r="B102" s="39"/>
      <c r="C102" s="34"/>
      <c r="D102" s="431"/>
      <c r="E102" s="431"/>
      <c r="F102" s="39"/>
      <c r="G102" s="34"/>
      <c r="H102" s="34"/>
      <c r="I102" s="34"/>
      <c r="J102" s="34"/>
      <c r="K102" s="34"/>
      <c r="L102" s="34"/>
      <c r="M102" s="34"/>
      <c r="N102" s="34"/>
      <c r="O102" s="34"/>
      <c r="P102" s="34"/>
      <c r="Q102" s="34"/>
      <c r="R102" s="34"/>
      <c r="S102" s="34"/>
      <c r="T102" s="34"/>
      <c r="U102" s="34"/>
      <c r="V102" s="34"/>
      <c r="W102" s="34"/>
      <c r="X102" s="34"/>
      <c r="Y102" s="34"/>
      <c r="Z102" s="34"/>
    </row>
    <row r="103" spans="1:26" ht="15.75" customHeight="1" x14ac:dyDescent="0.2">
      <c r="A103" s="34"/>
      <c r="B103" s="39"/>
      <c r="C103" s="34"/>
      <c r="D103" s="431"/>
      <c r="E103" s="431"/>
      <c r="F103" s="39"/>
      <c r="G103" s="34"/>
      <c r="H103" s="34"/>
      <c r="I103" s="34"/>
      <c r="J103" s="34"/>
      <c r="K103" s="34"/>
      <c r="L103" s="34"/>
      <c r="M103" s="34"/>
      <c r="N103" s="34"/>
      <c r="O103" s="34"/>
      <c r="P103" s="34"/>
      <c r="Q103" s="34"/>
      <c r="R103" s="34"/>
      <c r="S103" s="34"/>
      <c r="T103" s="34"/>
      <c r="U103" s="34"/>
      <c r="V103" s="34"/>
      <c r="W103" s="34"/>
      <c r="X103" s="34"/>
      <c r="Y103" s="34"/>
      <c r="Z103" s="34"/>
    </row>
    <row r="104" spans="1:26" ht="15.75" customHeight="1" x14ac:dyDescent="0.2">
      <c r="A104" s="34"/>
      <c r="B104" s="39"/>
      <c r="C104" s="34"/>
      <c r="D104" s="431"/>
      <c r="E104" s="431"/>
      <c r="F104" s="39"/>
      <c r="G104" s="34"/>
      <c r="H104" s="34"/>
      <c r="I104" s="34"/>
      <c r="J104" s="34"/>
      <c r="K104" s="34"/>
      <c r="L104" s="34"/>
      <c r="M104" s="34"/>
      <c r="N104" s="34"/>
      <c r="O104" s="34"/>
      <c r="P104" s="34"/>
      <c r="Q104" s="34"/>
      <c r="R104" s="34"/>
      <c r="S104" s="34"/>
      <c r="T104" s="34"/>
      <c r="U104" s="34"/>
      <c r="V104" s="34"/>
      <c r="W104" s="34"/>
      <c r="X104" s="34"/>
      <c r="Y104" s="34"/>
      <c r="Z104" s="34"/>
    </row>
    <row r="105" spans="1:26" ht="15.75" customHeight="1" x14ac:dyDescent="0.2">
      <c r="A105" s="34"/>
      <c r="B105" s="39"/>
      <c r="C105" s="34"/>
      <c r="D105" s="431"/>
      <c r="E105" s="431"/>
      <c r="F105" s="39"/>
      <c r="G105" s="34"/>
      <c r="H105" s="34"/>
      <c r="I105" s="34"/>
      <c r="J105" s="34"/>
      <c r="K105" s="34"/>
      <c r="L105" s="34"/>
      <c r="M105" s="34"/>
      <c r="N105" s="34"/>
      <c r="O105" s="34"/>
      <c r="P105" s="34"/>
      <c r="Q105" s="34"/>
      <c r="R105" s="34"/>
      <c r="S105" s="34"/>
      <c r="T105" s="34"/>
      <c r="U105" s="34"/>
      <c r="V105" s="34"/>
      <c r="W105" s="34"/>
      <c r="X105" s="34"/>
      <c r="Y105" s="34"/>
      <c r="Z105" s="34"/>
    </row>
    <row r="106" spans="1:26" ht="15.75" customHeight="1" x14ac:dyDescent="0.2">
      <c r="A106" s="34"/>
      <c r="B106" s="39"/>
      <c r="C106" s="34"/>
      <c r="D106" s="431"/>
      <c r="E106" s="431"/>
      <c r="F106" s="39"/>
      <c r="G106" s="34"/>
      <c r="H106" s="34"/>
      <c r="I106" s="34"/>
      <c r="J106" s="34"/>
      <c r="K106" s="34"/>
      <c r="L106" s="34"/>
      <c r="M106" s="34"/>
      <c r="N106" s="34"/>
      <c r="O106" s="34"/>
      <c r="P106" s="34"/>
      <c r="Q106" s="34"/>
      <c r="R106" s="34"/>
      <c r="S106" s="34"/>
      <c r="T106" s="34"/>
      <c r="U106" s="34"/>
      <c r="V106" s="34"/>
      <c r="W106" s="34"/>
      <c r="X106" s="34"/>
      <c r="Y106" s="34"/>
      <c r="Z106" s="34"/>
    </row>
    <row r="107" spans="1:26" ht="15.75" customHeight="1" x14ac:dyDescent="0.2">
      <c r="A107" s="34"/>
      <c r="B107" s="39"/>
      <c r="C107" s="34"/>
      <c r="D107" s="431"/>
      <c r="E107" s="431"/>
      <c r="F107" s="39"/>
      <c r="G107" s="34"/>
      <c r="H107" s="34"/>
      <c r="I107" s="34"/>
      <c r="J107" s="34"/>
      <c r="K107" s="34"/>
      <c r="L107" s="34"/>
      <c r="M107" s="34"/>
      <c r="N107" s="34"/>
      <c r="O107" s="34"/>
      <c r="P107" s="34"/>
      <c r="Q107" s="34"/>
      <c r="R107" s="34"/>
      <c r="S107" s="34"/>
      <c r="T107" s="34"/>
      <c r="U107" s="34"/>
      <c r="V107" s="34"/>
      <c r="W107" s="34"/>
      <c r="X107" s="34"/>
      <c r="Y107" s="34"/>
      <c r="Z107" s="34"/>
    </row>
    <row r="108" spans="1:26" ht="15.75" customHeight="1" x14ac:dyDescent="0.2">
      <c r="A108" s="34"/>
      <c r="B108" s="39"/>
      <c r="C108" s="34"/>
      <c r="D108" s="431"/>
      <c r="E108" s="431"/>
      <c r="F108" s="39"/>
      <c r="G108" s="34"/>
      <c r="H108" s="34"/>
      <c r="I108" s="34"/>
      <c r="J108" s="34"/>
      <c r="K108" s="34"/>
      <c r="L108" s="34"/>
      <c r="M108" s="34"/>
      <c r="N108" s="34"/>
      <c r="O108" s="34"/>
      <c r="P108" s="34"/>
      <c r="Q108" s="34"/>
      <c r="R108" s="34"/>
      <c r="S108" s="34"/>
      <c r="T108" s="34"/>
      <c r="U108" s="34"/>
      <c r="V108" s="34"/>
      <c r="W108" s="34"/>
      <c r="X108" s="34"/>
      <c r="Y108" s="34"/>
      <c r="Z108" s="34"/>
    </row>
    <row r="109" spans="1:26" ht="15.75" customHeight="1" x14ac:dyDescent="0.2">
      <c r="A109" s="34"/>
      <c r="B109" s="39"/>
      <c r="C109" s="34"/>
      <c r="D109" s="431"/>
      <c r="E109" s="431"/>
      <c r="F109" s="39"/>
      <c r="G109" s="34"/>
      <c r="H109" s="34"/>
      <c r="I109" s="34"/>
      <c r="J109" s="34"/>
      <c r="K109" s="34"/>
      <c r="L109" s="34"/>
      <c r="M109" s="34"/>
      <c r="N109" s="34"/>
      <c r="O109" s="34"/>
      <c r="P109" s="34"/>
      <c r="Q109" s="34"/>
      <c r="R109" s="34"/>
      <c r="S109" s="34"/>
      <c r="T109" s="34"/>
      <c r="U109" s="34"/>
      <c r="V109" s="34"/>
      <c r="W109" s="34"/>
      <c r="X109" s="34"/>
      <c r="Y109" s="34"/>
      <c r="Z109" s="34"/>
    </row>
    <row r="110" spans="1:26" ht="15.75" customHeight="1" x14ac:dyDescent="0.2">
      <c r="A110" s="34"/>
      <c r="B110" s="39"/>
      <c r="C110" s="34"/>
      <c r="D110" s="431"/>
      <c r="E110" s="431"/>
      <c r="F110" s="39"/>
      <c r="G110" s="34"/>
      <c r="H110" s="34"/>
      <c r="I110" s="34"/>
      <c r="J110" s="34"/>
      <c r="K110" s="34"/>
      <c r="L110" s="34"/>
      <c r="M110" s="34"/>
      <c r="N110" s="34"/>
      <c r="O110" s="34"/>
      <c r="P110" s="34"/>
      <c r="Q110" s="34"/>
      <c r="R110" s="34"/>
      <c r="S110" s="34"/>
      <c r="T110" s="34"/>
      <c r="U110" s="34"/>
      <c r="V110" s="34"/>
      <c r="W110" s="34"/>
      <c r="X110" s="34"/>
      <c r="Y110" s="34"/>
      <c r="Z110" s="34"/>
    </row>
    <row r="111" spans="1:26" ht="15.75" customHeight="1" x14ac:dyDescent="0.2">
      <c r="A111" s="34"/>
      <c r="B111" s="39"/>
      <c r="C111" s="34"/>
      <c r="D111" s="431"/>
      <c r="E111" s="431"/>
      <c r="F111" s="39"/>
      <c r="G111" s="34"/>
      <c r="H111" s="34"/>
      <c r="I111" s="34"/>
      <c r="J111" s="34"/>
      <c r="K111" s="34"/>
      <c r="L111" s="34"/>
      <c r="M111" s="34"/>
      <c r="N111" s="34"/>
      <c r="O111" s="34"/>
      <c r="P111" s="34"/>
      <c r="Q111" s="34"/>
      <c r="R111" s="34"/>
      <c r="S111" s="34"/>
      <c r="T111" s="34"/>
      <c r="U111" s="34"/>
      <c r="V111" s="34"/>
      <c r="W111" s="34"/>
      <c r="X111" s="34"/>
      <c r="Y111" s="34"/>
      <c r="Z111" s="34"/>
    </row>
    <row r="112" spans="1:26" ht="15.75" customHeight="1" x14ac:dyDescent="0.2">
      <c r="A112" s="34"/>
      <c r="B112" s="39"/>
      <c r="C112" s="34"/>
      <c r="D112" s="431"/>
      <c r="E112" s="431"/>
      <c r="F112" s="39"/>
      <c r="G112" s="34"/>
      <c r="H112" s="34"/>
      <c r="I112" s="34"/>
      <c r="J112" s="34"/>
      <c r="K112" s="34"/>
      <c r="L112" s="34"/>
      <c r="M112" s="34"/>
      <c r="N112" s="34"/>
      <c r="O112" s="34"/>
      <c r="P112" s="34"/>
      <c r="Q112" s="34"/>
      <c r="R112" s="34"/>
      <c r="S112" s="34"/>
      <c r="T112" s="34"/>
      <c r="U112" s="34"/>
      <c r="V112" s="34"/>
      <c r="W112" s="34"/>
      <c r="X112" s="34"/>
      <c r="Y112" s="34"/>
      <c r="Z112" s="34"/>
    </row>
    <row r="113" spans="1:26" ht="15.75" customHeight="1" x14ac:dyDescent="0.2">
      <c r="A113" s="34"/>
      <c r="B113" s="39"/>
      <c r="C113" s="34"/>
      <c r="D113" s="431"/>
      <c r="E113" s="431"/>
      <c r="F113" s="39"/>
      <c r="G113" s="34"/>
      <c r="H113" s="34"/>
      <c r="I113" s="34"/>
      <c r="J113" s="34"/>
      <c r="K113" s="34"/>
      <c r="L113" s="34"/>
      <c r="M113" s="34"/>
      <c r="N113" s="34"/>
      <c r="O113" s="34"/>
      <c r="P113" s="34"/>
      <c r="Q113" s="34"/>
      <c r="R113" s="34"/>
      <c r="S113" s="34"/>
      <c r="T113" s="34"/>
      <c r="U113" s="34"/>
      <c r="V113" s="34"/>
      <c r="W113" s="34"/>
      <c r="X113" s="34"/>
      <c r="Y113" s="34"/>
      <c r="Z113" s="34"/>
    </row>
    <row r="114" spans="1:26" ht="15.75" customHeight="1" x14ac:dyDescent="0.2">
      <c r="A114" s="34"/>
      <c r="B114" s="39"/>
      <c r="C114" s="34"/>
      <c r="D114" s="431"/>
      <c r="E114" s="431"/>
      <c r="F114" s="39"/>
      <c r="G114" s="34"/>
      <c r="H114" s="34"/>
      <c r="I114" s="34"/>
      <c r="J114" s="34"/>
      <c r="K114" s="34"/>
      <c r="L114" s="34"/>
      <c r="M114" s="34"/>
      <c r="N114" s="34"/>
      <c r="O114" s="34"/>
      <c r="P114" s="34"/>
      <c r="Q114" s="34"/>
      <c r="R114" s="34"/>
      <c r="S114" s="34"/>
      <c r="T114" s="34"/>
      <c r="U114" s="34"/>
      <c r="V114" s="34"/>
      <c r="W114" s="34"/>
      <c r="X114" s="34"/>
      <c r="Y114" s="34"/>
      <c r="Z114" s="34"/>
    </row>
    <row r="115" spans="1:26" ht="15.75" customHeight="1" x14ac:dyDescent="0.2">
      <c r="A115" s="34"/>
      <c r="B115" s="39"/>
      <c r="C115" s="34"/>
      <c r="D115" s="431"/>
      <c r="E115" s="431"/>
      <c r="F115" s="39"/>
      <c r="G115" s="34"/>
      <c r="H115" s="34"/>
      <c r="I115" s="34"/>
      <c r="J115" s="34"/>
      <c r="K115" s="34"/>
      <c r="L115" s="34"/>
      <c r="M115" s="34"/>
      <c r="N115" s="34"/>
      <c r="O115" s="34"/>
      <c r="P115" s="34"/>
      <c r="Q115" s="34"/>
      <c r="R115" s="34"/>
      <c r="S115" s="34"/>
      <c r="T115" s="34"/>
      <c r="U115" s="34"/>
      <c r="V115" s="34"/>
      <c r="W115" s="34"/>
      <c r="X115" s="34"/>
      <c r="Y115" s="34"/>
      <c r="Z115" s="34"/>
    </row>
    <row r="116" spans="1:26" ht="15.75" customHeight="1" x14ac:dyDescent="0.2">
      <c r="A116" s="34"/>
      <c r="B116" s="39"/>
      <c r="C116" s="34"/>
      <c r="D116" s="431"/>
      <c r="E116" s="431"/>
      <c r="F116" s="39"/>
      <c r="G116" s="34"/>
      <c r="H116" s="34"/>
      <c r="I116" s="34"/>
      <c r="J116" s="34"/>
      <c r="K116" s="34"/>
      <c r="L116" s="34"/>
      <c r="M116" s="34"/>
      <c r="N116" s="34"/>
      <c r="O116" s="34"/>
      <c r="P116" s="34"/>
      <c r="Q116" s="34"/>
      <c r="R116" s="34"/>
      <c r="S116" s="34"/>
      <c r="T116" s="34"/>
      <c r="U116" s="34"/>
      <c r="V116" s="34"/>
      <c r="W116" s="34"/>
      <c r="X116" s="34"/>
      <c r="Y116" s="34"/>
      <c r="Z116" s="34"/>
    </row>
    <row r="117" spans="1:26" ht="15.75" customHeight="1" x14ac:dyDescent="0.2">
      <c r="A117" s="34"/>
      <c r="B117" s="39"/>
      <c r="C117" s="34"/>
      <c r="D117" s="431"/>
      <c r="E117" s="431"/>
      <c r="F117" s="39"/>
      <c r="G117" s="34"/>
      <c r="H117" s="34"/>
      <c r="I117" s="34"/>
      <c r="J117" s="34"/>
      <c r="K117" s="34"/>
      <c r="L117" s="34"/>
      <c r="M117" s="34"/>
      <c r="N117" s="34"/>
      <c r="O117" s="34"/>
      <c r="P117" s="34"/>
      <c r="Q117" s="34"/>
      <c r="R117" s="34"/>
      <c r="S117" s="34"/>
      <c r="T117" s="34"/>
      <c r="U117" s="34"/>
      <c r="V117" s="34"/>
      <c r="W117" s="34"/>
      <c r="X117" s="34"/>
      <c r="Y117" s="34"/>
      <c r="Z117" s="34"/>
    </row>
    <row r="118" spans="1:26" ht="15.75" customHeight="1" x14ac:dyDescent="0.2">
      <c r="A118" s="34"/>
      <c r="B118" s="39"/>
      <c r="C118" s="34"/>
      <c r="D118" s="431"/>
      <c r="E118" s="431"/>
      <c r="F118" s="39"/>
      <c r="G118" s="34"/>
      <c r="H118" s="34"/>
      <c r="I118" s="34"/>
      <c r="J118" s="34"/>
      <c r="K118" s="34"/>
      <c r="L118" s="34"/>
      <c r="M118" s="34"/>
      <c r="N118" s="34"/>
      <c r="O118" s="34"/>
      <c r="P118" s="34"/>
      <c r="Q118" s="34"/>
      <c r="R118" s="34"/>
      <c r="S118" s="34"/>
      <c r="T118" s="34"/>
      <c r="U118" s="34"/>
      <c r="V118" s="34"/>
      <c r="W118" s="34"/>
      <c r="X118" s="34"/>
      <c r="Y118" s="34"/>
      <c r="Z118" s="34"/>
    </row>
    <row r="119" spans="1:26" ht="15.75" customHeight="1" x14ac:dyDescent="0.2">
      <c r="A119" s="34"/>
      <c r="B119" s="39"/>
      <c r="C119" s="34"/>
      <c r="D119" s="431"/>
      <c r="E119" s="431"/>
      <c r="F119" s="39"/>
      <c r="G119" s="34"/>
      <c r="H119" s="34"/>
      <c r="I119" s="34"/>
      <c r="J119" s="34"/>
      <c r="K119" s="34"/>
      <c r="L119" s="34"/>
      <c r="M119" s="34"/>
      <c r="N119" s="34"/>
      <c r="O119" s="34"/>
      <c r="P119" s="34"/>
      <c r="Q119" s="34"/>
      <c r="R119" s="34"/>
      <c r="S119" s="34"/>
      <c r="T119" s="34"/>
      <c r="U119" s="34"/>
      <c r="V119" s="34"/>
      <c r="W119" s="34"/>
      <c r="X119" s="34"/>
      <c r="Y119" s="34"/>
      <c r="Z119" s="34"/>
    </row>
    <row r="120" spans="1:26" ht="15.75" customHeight="1" x14ac:dyDescent="0.2">
      <c r="A120" s="34"/>
      <c r="B120" s="39"/>
      <c r="C120" s="34"/>
      <c r="D120" s="431"/>
      <c r="E120" s="431"/>
      <c r="F120" s="39"/>
      <c r="G120" s="34"/>
      <c r="H120" s="34"/>
      <c r="I120" s="34"/>
      <c r="J120" s="34"/>
      <c r="K120" s="34"/>
      <c r="L120" s="34"/>
      <c r="M120" s="34"/>
      <c r="N120" s="34"/>
      <c r="O120" s="34"/>
      <c r="P120" s="34"/>
      <c r="Q120" s="34"/>
      <c r="R120" s="34"/>
      <c r="S120" s="34"/>
      <c r="T120" s="34"/>
      <c r="U120" s="34"/>
      <c r="V120" s="34"/>
      <c r="W120" s="34"/>
      <c r="X120" s="34"/>
      <c r="Y120" s="34"/>
      <c r="Z120" s="34"/>
    </row>
    <row r="121" spans="1:26" ht="15.75" customHeight="1" x14ac:dyDescent="0.2">
      <c r="A121" s="34"/>
      <c r="B121" s="39"/>
      <c r="C121" s="34"/>
      <c r="D121" s="431"/>
      <c r="E121" s="431"/>
      <c r="F121" s="39"/>
      <c r="G121" s="34"/>
      <c r="H121" s="34"/>
      <c r="I121" s="34"/>
      <c r="J121" s="34"/>
      <c r="K121" s="34"/>
      <c r="L121" s="34"/>
      <c r="M121" s="34"/>
      <c r="N121" s="34"/>
      <c r="O121" s="34"/>
      <c r="P121" s="34"/>
      <c r="Q121" s="34"/>
      <c r="R121" s="34"/>
      <c r="S121" s="34"/>
      <c r="T121" s="34"/>
      <c r="U121" s="34"/>
      <c r="V121" s="34"/>
      <c r="W121" s="34"/>
      <c r="X121" s="34"/>
      <c r="Y121" s="34"/>
      <c r="Z121" s="34"/>
    </row>
    <row r="122" spans="1:26" ht="15.75" customHeight="1" x14ac:dyDescent="0.2">
      <c r="A122" s="34"/>
      <c r="B122" s="39"/>
      <c r="C122" s="34"/>
      <c r="D122" s="431"/>
      <c r="E122" s="431"/>
      <c r="F122" s="39"/>
      <c r="G122" s="34"/>
      <c r="H122" s="34"/>
      <c r="I122" s="34"/>
      <c r="J122" s="34"/>
      <c r="K122" s="34"/>
      <c r="L122" s="34"/>
      <c r="M122" s="34"/>
      <c r="N122" s="34"/>
      <c r="O122" s="34"/>
      <c r="P122" s="34"/>
      <c r="Q122" s="34"/>
      <c r="R122" s="34"/>
      <c r="S122" s="34"/>
      <c r="T122" s="34"/>
      <c r="U122" s="34"/>
      <c r="V122" s="34"/>
      <c r="W122" s="34"/>
      <c r="X122" s="34"/>
      <c r="Y122" s="34"/>
      <c r="Z122" s="34"/>
    </row>
    <row r="123" spans="1:26" ht="15.75" customHeight="1" x14ac:dyDescent="0.2">
      <c r="A123" s="34"/>
      <c r="B123" s="39"/>
      <c r="C123" s="34"/>
      <c r="D123" s="431"/>
      <c r="E123" s="431"/>
      <c r="F123" s="39"/>
      <c r="G123" s="34"/>
      <c r="H123" s="34"/>
      <c r="I123" s="34"/>
      <c r="J123" s="34"/>
      <c r="K123" s="34"/>
      <c r="L123" s="34"/>
      <c r="M123" s="34"/>
      <c r="N123" s="34"/>
      <c r="O123" s="34"/>
      <c r="P123" s="34"/>
      <c r="Q123" s="34"/>
      <c r="R123" s="34"/>
      <c r="S123" s="34"/>
      <c r="T123" s="34"/>
      <c r="U123" s="34"/>
      <c r="V123" s="34"/>
      <c r="W123" s="34"/>
      <c r="X123" s="34"/>
      <c r="Y123" s="34"/>
      <c r="Z123" s="34"/>
    </row>
    <row r="124" spans="1:26" ht="15.75" customHeight="1" x14ac:dyDescent="0.2">
      <c r="A124" s="34"/>
      <c r="B124" s="39"/>
      <c r="C124" s="34"/>
      <c r="D124" s="431"/>
      <c r="E124" s="431"/>
      <c r="F124" s="39"/>
      <c r="G124" s="34"/>
      <c r="H124" s="34"/>
      <c r="I124" s="34"/>
      <c r="J124" s="34"/>
      <c r="K124" s="34"/>
      <c r="L124" s="34"/>
      <c r="M124" s="34"/>
      <c r="N124" s="34"/>
      <c r="O124" s="34"/>
      <c r="P124" s="34"/>
      <c r="Q124" s="34"/>
      <c r="R124" s="34"/>
      <c r="S124" s="34"/>
      <c r="T124" s="34"/>
      <c r="U124" s="34"/>
      <c r="V124" s="34"/>
      <c r="W124" s="34"/>
      <c r="X124" s="34"/>
      <c r="Y124" s="34"/>
      <c r="Z124" s="34"/>
    </row>
    <row r="125" spans="1:26" ht="15.75" customHeight="1" x14ac:dyDescent="0.2">
      <c r="A125" s="34"/>
      <c r="B125" s="39"/>
      <c r="C125" s="34"/>
      <c r="D125" s="431"/>
      <c r="E125" s="431"/>
      <c r="F125" s="39"/>
      <c r="G125" s="34"/>
      <c r="H125" s="34"/>
      <c r="I125" s="34"/>
      <c r="J125" s="34"/>
      <c r="K125" s="34"/>
      <c r="L125" s="34"/>
      <c r="M125" s="34"/>
      <c r="N125" s="34"/>
      <c r="O125" s="34"/>
      <c r="P125" s="34"/>
      <c r="Q125" s="34"/>
      <c r="R125" s="34"/>
      <c r="S125" s="34"/>
      <c r="T125" s="34"/>
      <c r="U125" s="34"/>
      <c r="V125" s="34"/>
      <c r="W125" s="34"/>
      <c r="X125" s="34"/>
      <c r="Y125" s="34"/>
      <c r="Z125" s="34"/>
    </row>
    <row r="126" spans="1:26" ht="15.75" customHeight="1" x14ac:dyDescent="0.2">
      <c r="A126" s="34"/>
      <c r="B126" s="39"/>
      <c r="C126" s="34"/>
      <c r="D126" s="431"/>
      <c r="E126" s="431"/>
      <c r="F126" s="39"/>
      <c r="G126" s="34"/>
      <c r="H126" s="34"/>
      <c r="I126" s="34"/>
      <c r="J126" s="34"/>
      <c r="K126" s="34"/>
      <c r="L126" s="34"/>
      <c r="M126" s="34"/>
      <c r="N126" s="34"/>
      <c r="O126" s="34"/>
      <c r="P126" s="34"/>
      <c r="Q126" s="34"/>
      <c r="R126" s="34"/>
      <c r="S126" s="34"/>
      <c r="T126" s="34"/>
      <c r="U126" s="34"/>
      <c r="V126" s="34"/>
      <c r="W126" s="34"/>
      <c r="X126" s="34"/>
      <c r="Y126" s="34"/>
      <c r="Z126" s="34"/>
    </row>
    <row r="127" spans="1:26" ht="15.75" customHeight="1" x14ac:dyDescent="0.2">
      <c r="A127" s="34"/>
      <c r="B127" s="39"/>
      <c r="C127" s="34"/>
      <c r="D127" s="431"/>
      <c r="E127" s="431"/>
      <c r="F127" s="39"/>
      <c r="G127" s="34"/>
      <c r="H127" s="34"/>
      <c r="I127" s="34"/>
      <c r="J127" s="34"/>
      <c r="K127" s="34"/>
      <c r="L127" s="34"/>
      <c r="M127" s="34"/>
      <c r="N127" s="34"/>
      <c r="O127" s="34"/>
      <c r="P127" s="34"/>
      <c r="Q127" s="34"/>
      <c r="R127" s="34"/>
      <c r="S127" s="34"/>
      <c r="T127" s="34"/>
      <c r="U127" s="34"/>
      <c r="V127" s="34"/>
      <c r="W127" s="34"/>
      <c r="X127" s="34"/>
      <c r="Y127" s="34"/>
      <c r="Z127" s="34"/>
    </row>
    <row r="128" spans="1:26" ht="15.75" customHeight="1" x14ac:dyDescent="0.2">
      <c r="A128" s="34"/>
      <c r="B128" s="39"/>
      <c r="C128" s="34"/>
      <c r="D128" s="431"/>
      <c r="E128" s="431"/>
      <c r="F128" s="39"/>
      <c r="G128" s="34"/>
      <c r="H128" s="34"/>
      <c r="I128" s="34"/>
      <c r="J128" s="34"/>
      <c r="K128" s="34"/>
      <c r="L128" s="34"/>
      <c r="M128" s="34"/>
      <c r="N128" s="34"/>
      <c r="O128" s="34"/>
      <c r="P128" s="34"/>
      <c r="Q128" s="34"/>
      <c r="R128" s="34"/>
      <c r="S128" s="34"/>
      <c r="T128" s="34"/>
      <c r="U128" s="34"/>
      <c r="V128" s="34"/>
      <c r="W128" s="34"/>
      <c r="X128" s="34"/>
      <c r="Y128" s="34"/>
      <c r="Z128" s="34"/>
    </row>
    <row r="129" spans="1:26" ht="15.75" customHeight="1" x14ac:dyDescent="0.2">
      <c r="A129" s="34"/>
      <c r="B129" s="39"/>
      <c r="C129" s="34"/>
      <c r="D129" s="431"/>
      <c r="E129" s="431"/>
      <c r="F129" s="39"/>
      <c r="G129" s="34"/>
      <c r="H129" s="34"/>
      <c r="I129" s="34"/>
      <c r="J129" s="34"/>
      <c r="K129" s="34"/>
      <c r="L129" s="34"/>
      <c r="M129" s="34"/>
      <c r="N129" s="34"/>
      <c r="O129" s="34"/>
      <c r="P129" s="34"/>
      <c r="Q129" s="34"/>
      <c r="R129" s="34"/>
      <c r="S129" s="34"/>
      <c r="T129" s="34"/>
      <c r="U129" s="34"/>
      <c r="V129" s="34"/>
      <c r="W129" s="34"/>
      <c r="X129" s="34"/>
      <c r="Y129" s="34"/>
      <c r="Z129" s="34"/>
    </row>
    <row r="130" spans="1:26" ht="15.75" customHeight="1" x14ac:dyDescent="0.2">
      <c r="A130" s="34"/>
      <c r="B130" s="39"/>
      <c r="C130" s="34"/>
      <c r="D130" s="431"/>
      <c r="E130" s="431"/>
      <c r="F130" s="39"/>
      <c r="G130" s="34"/>
      <c r="H130" s="34"/>
      <c r="I130" s="34"/>
      <c r="J130" s="34"/>
      <c r="K130" s="34"/>
      <c r="L130" s="34"/>
      <c r="M130" s="34"/>
      <c r="N130" s="34"/>
      <c r="O130" s="34"/>
      <c r="P130" s="34"/>
      <c r="Q130" s="34"/>
      <c r="R130" s="34"/>
      <c r="S130" s="34"/>
      <c r="T130" s="34"/>
      <c r="U130" s="34"/>
      <c r="V130" s="34"/>
      <c r="W130" s="34"/>
      <c r="X130" s="34"/>
      <c r="Y130" s="34"/>
      <c r="Z130" s="34"/>
    </row>
    <row r="131" spans="1:26" ht="15.75" customHeight="1" x14ac:dyDescent="0.2">
      <c r="A131" s="34"/>
      <c r="B131" s="39"/>
      <c r="C131" s="34"/>
      <c r="D131" s="431"/>
      <c r="E131" s="431"/>
      <c r="F131" s="39"/>
      <c r="G131" s="34"/>
      <c r="H131" s="34"/>
      <c r="I131" s="34"/>
      <c r="J131" s="34"/>
      <c r="K131" s="34"/>
      <c r="L131" s="34"/>
      <c r="M131" s="34"/>
      <c r="N131" s="34"/>
      <c r="O131" s="34"/>
      <c r="P131" s="34"/>
      <c r="Q131" s="34"/>
      <c r="R131" s="34"/>
      <c r="S131" s="34"/>
      <c r="T131" s="34"/>
      <c r="U131" s="34"/>
      <c r="V131" s="34"/>
      <c r="W131" s="34"/>
      <c r="X131" s="34"/>
      <c r="Y131" s="34"/>
      <c r="Z131" s="34"/>
    </row>
    <row r="132" spans="1:26" ht="15.75" customHeight="1" x14ac:dyDescent="0.2">
      <c r="A132" s="34"/>
      <c r="B132" s="39"/>
      <c r="C132" s="34"/>
      <c r="D132" s="431"/>
      <c r="E132" s="431"/>
      <c r="F132" s="39"/>
      <c r="G132" s="34"/>
      <c r="H132" s="34"/>
      <c r="I132" s="34"/>
      <c r="J132" s="34"/>
      <c r="K132" s="34"/>
      <c r="L132" s="34"/>
      <c r="M132" s="34"/>
      <c r="N132" s="34"/>
      <c r="O132" s="34"/>
      <c r="P132" s="34"/>
      <c r="Q132" s="34"/>
      <c r="R132" s="34"/>
      <c r="S132" s="34"/>
      <c r="T132" s="34"/>
      <c r="U132" s="34"/>
      <c r="V132" s="34"/>
      <c r="W132" s="34"/>
      <c r="X132" s="34"/>
      <c r="Y132" s="34"/>
      <c r="Z132" s="34"/>
    </row>
    <row r="133" spans="1:26" ht="15.75" customHeight="1" x14ac:dyDescent="0.2">
      <c r="A133" s="34"/>
      <c r="B133" s="39"/>
      <c r="C133" s="34"/>
      <c r="D133" s="431"/>
      <c r="E133" s="431"/>
      <c r="F133" s="39"/>
      <c r="G133" s="34"/>
      <c r="H133" s="34"/>
      <c r="I133" s="34"/>
      <c r="J133" s="34"/>
      <c r="K133" s="34"/>
      <c r="L133" s="34"/>
      <c r="M133" s="34"/>
      <c r="N133" s="34"/>
      <c r="O133" s="34"/>
      <c r="P133" s="34"/>
      <c r="Q133" s="34"/>
      <c r="R133" s="34"/>
      <c r="S133" s="34"/>
      <c r="T133" s="34"/>
      <c r="U133" s="34"/>
      <c r="V133" s="34"/>
      <c r="W133" s="34"/>
      <c r="X133" s="34"/>
      <c r="Y133" s="34"/>
      <c r="Z133" s="34"/>
    </row>
    <row r="134" spans="1:26" ht="15.75" customHeight="1" x14ac:dyDescent="0.2">
      <c r="A134" s="34"/>
      <c r="B134" s="39"/>
      <c r="C134" s="34"/>
      <c r="D134" s="431"/>
      <c r="E134" s="431"/>
      <c r="F134" s="39"/>
      <c r="G134" s="34"/>
      <c r="H134" s="34"/>
      <c r="I134" s="34"/>
      <c r="J134" s="34"/>
      <c r="K134" s="34"/>
      <c r="L134" s="34"/>
      <c r="M134" s="34"/>
      <c r="N134" s="34"/>
      <c r="O134" s="34"/>
      <c r="P134" s="34"/>
      <c r="Q134" s="34"/>
      <c r="R134" s="34"/>
      <c r="S134" s="34"/>
      <c r="T134" s="34"/>
      <c r="U134" s="34"/>
      <c r="V134" s="34"/>
      <c r="W134" s="34"/>
      <c r="X134" s="34"/>
      <c r="Y134" s="34"/>
      <c r="Z134" s="34"/>
    </row>
    <row r="135" spans="1:26" ht="15.75" customHeight="1" x14ac:dyDescent="0.2">
      <c r="A135" s="34"/>
      <c r="B135" s="39"/>
      <c r="C135" s="34"/>
      <c r="D135" s="431"/>
      <c r="E135" s="431"/>
      <c r="F135" s="39"/>
      <c r="G135" s="34"/>
      <c r="H135" s="34"/>
      <c r="I135" s="34"/>
      <c r="J135" s="34"/>
      <c r="K135" s="34"/>
      <c r="L135" s="34"/>
      <c r="M135" s="34"/>
      <c r="N135" s="34"/>
      <c r="O135" s="34"/>
      <c r="P135" s="34"/>
      <c r="Q135" s="34"/>
      <c r="R135" s="34"/>
      <c r="S135" s="34"/>
      <c r="T135" s="34"/>
      <c r="U135" s="34"/>
      <c r="V135" s="34"/>
      <c r="W135" s="34"/>
      <c r="X135" s="34"/>
      <c r="Y135" s="34"/>
      <c r="Z135" s="34"/>
    </row>
    <row r="136" spans="1:26" ht="15.75" customHeight="1" x14ac:dyDescent="0.2">
      <c r="A136" s="34"/>
      <c r="B136" s="39"/>
      <c r="C136" s="34"/>
      <c r="D136" s="431"/>
      <c r="E136" s="431"/>
      <c r="F136" s="39"/>
      <c r="G136" s="34"/>
      <c r="H136" s="34"/>
      <c r="I136" s="34"/>
      <c r="J136" s="34"/>
      <c r="K136" s="34"/>
      <c r="L136" s="34"/>
      <c r="M136" s="34"/>
      <c r="N136" s="34"/>
      <c r="O136" s="34"/>
      <c r="P136" s="34"/>
      <c r="Q136" s="34"/>
      <c r="R136" s="34"/>
      <c r="S136" s="34"/>
      <c r="T136" s="34"/>
      <c r="U136" s="34"/>
      <c r="V136" s="34"/>
      <c r="W136" s="34"/>
      <c r="X136" s="34"/>
      <c r="Y136" s="34"/>
      <c r="Z136" s="34"/>
    </row>
    <row r="137" spans="1:26" ht="15.75" customHeight="1" x14ac:dyDescent="0.2">
      <c r="A137" s="34"/>
      <c r="B137" s="39"/>
      <c r="C137" s="34"/>
      <c r="D137" s="431"/>
      <c r="E137" s="431"/>
      <c r="F137" s="39"/>
      <c r="G137" s="34"/>
      <c r="H137" s="34"/>
      <c r="I137" s="34"/>
      <c r="J137" s="34"/>
      <c r="K137" s="34"/>
      <c r="L137" s="34"/>
      <c r="M137" s="34"/>
      <c r="N137" s="34"/>
      <c r="O137" s="34"/>
      <c r="P137" s="34"/>
      <c r="Q137" s="34"/>
      <c r="R137" s="34"/>
      <c r="S137" s="34"/>
      <c r="T137" s="34"/>
      <c r="U137" s="34"/>
      <c r="V137" s="34"/>
      <c r="W137" s="34"/>
      <c r="X137" s="34"/>
      <c r="Y137" s="34"/>
      <c r="Z137" s="34"/>
    </row>
    <row r="138" spans="1:26" ht="15.75" customHeight="1" x14ac:dyDescent="0.2">
      <c r="A138" s="34"/>
      <c r="B138" s="39"/>
      <c r="C138" s="34"/>
      <c r="D138" s="431"/>
      <c r="E138" s="431"/>
      <c r="F138" s="39"/>
      <c r="G138" s="34"/>
      <c r="H138" s="34"/>
      <c r="I138" s="34"/>
      <c r="J138" s="34"/>
      <c r="K138" s="34"/>
      <c r="L138" s="34"/>
      <c r="M138" s="34"/>
      <c r="N138" s="34"/>
      <c r="O138" s="34"/>
      <c r="P138" s="34"/>
      <c r="Q138" s="34"/>
      <c r="R138" s="34"/>
      <c r="S138" s="34"/>
      <c r="T138" s="34"/>
      <c r="U138" s="34"/>
      <c r="V138" s="34"/>
      <c r="W138" s="34"/>
      <c r="X138" s="34"/>
      <c r="Y138" s="34"/>
      <c r="Z138" s="34"/>
    </row>
    <row r="139" spans="1:26" ht="15.75" customHeight="1" x14ac:dyDescent="0.2">
      <c r="A139" s="34"/>
      <c r="B139" s="39"/>
      <c r="C139" s="34"/>
      <c r="D139" s="431"/>
      <c r="E139" s="431"/>
      <c r="F139" s="39"/>
      <c r="G139" s="34"/>
      <c r="H139" s="34"/>
      <c r="I139" s="34"/>
      <c r="J139" s="34"/>
      <c r="K139" s="34"/>
      <c r="L139" s="34"/>
      <c r="M139" s="34"/>
      <c r="N139" s="34"/>
      <c r="O139" s="34"/>
      <c r="P139" s="34"/>
      <c r="Q139" s="34"/>
      <c r="R139" s="34"/>
      <c r="S139" s="34"/>
      <c r="T139" s="34"/>
      <c r="U139" s="34"/>
      <c r="V139" s="34"/>
      <c r="W139" s="34"/>
      <c r="X139" s="34"/>
      <c r="Y139" s="34"/>
      <c r="Z139" s="34"/>
    </row>
    <row r="140" spans="1:26" ht="15.75" customHeight="1" x14ac:dyDescent="0.2">
      <c r="A140" s="34"/>
      <c r="B140" s="39"/>
      <c r="C140" s="34"/>
      <c r="D140" s="431"/>
      <c r="E140" s="431"/>
      <c r="F140" s="39"/>
      <c r="G140" s="34"/>
      <c r="H140" s="34"/>
      <c r="I140" s="34"/>
      <c r="J140" s="34"/>
      <c r="K140" s="34"/>
      <c r="L140" s="34"/>
      <c r="M140" s="34"/>
      <c r="N140" s="34"/>
      <c r="O140" s="34"/>
      <c r="P140" s="34"/>
      <c r="Q140" s="34"/>
      <c r="R140" s="34"/>
      <c r="S140" s="34"/>
      <c r="T140" s="34"/>
      <c r="U140" s="34"/>
      <c r="V140" s="34"/>
      <c r="W140" s="34"/>
      <c r="X140" s="34"/>
      <c r="Y140" s="34"/>
      <c r="Z140" s="34"/>
    </row>
    <row r="141" spans="1:26" ht="15.75" customHeight="1" x14ac:dyDescent="0.2">
      <c r="A141" s="34"/>
      <c r="B141" s="39"/>
      <c r="C141" s="34"/>
      <c r="D141" s="431"/>
      <c r="E141" s="431"/>
      <c r="F141" s="39"/>
      <c r="G141" s="34"/>
      <c r="H141" s="34"/>
      <c r="I141" s="34"/>
      <c r="J141" s="34"/>
      <c r="K141" s="34"/>
      <c r="L141" s="34"/>
      <c r="M141" s="34"/>
      <c r="N141" s="34"/>
      <c r="O141" s="34"/>
      <c r="P141" s="34"/>
      <c r="Q141" s="34"/>
      <c r="R141" s="34"/>
      <c r="S141" s="34"/>
      <c r="T141" s="34"/>
      <c r="U141" s="34"/>
      <c r="V141" s="34"/>
      <c r="W141" s="34"/>
      <c r="X141" s="34"/>
      <c r="Y141" s="34"/>
      <c r="Z141" s="34"/>
    </row>
    <row r="142" spans="1:26" ht="15.75" customHeight="1" x14ac:dyDescent="0.2">
      <c r="A142" s="34"/>
      <c r="B142" s="39"/>
      <c r="C142" s="34"/>
      <c r="D142" s="431"/>
      <c r="E142" s="431"/>
      <c r="F142" s="39"/>
      <c r="G142" s="34"/>
      <c r="H142" s="34"/>
      <c r="I142" s="34"/>
      <c r="J142" s="34"/>
      <c r="K142" s="34"/>
      <c r="L142" s="34"/>
      <c r="M142" s="34"/>
      <c r="N142" s="34"/>
      <c r="O142" s="34"/>
      <c r="P142" s="34"/>
      <c r="Q142" s="34"/>
      <c r="R142" s="34"/>
      <c r="S142" s="34"/>
      <c r="T142" s="34"/>
      <c r="U142" s="34"/>
      <c r="V142" s="34"/>
      <c r="W142" s="34"/>
      <c r="X142" s="34"/>
      <c r="Y142" s="34"/>
      <c r="Z142" s="34"/>
    </row>
    <row r="143" spans="1:26" ht="15.75" customHeight="1" x14ac:dyDescent="0.2">
      <c r="A143" s="34"/>
      <c r="B143" s="39"/>
      <c r="C143" s="34"/>
      <c r="D143" s="431"/>
      <c r="E143" s="431"/>
      <c r="F143" s="39"/>
      <c r="G143" s="34"/>
      <c r="H143" s="34"/>
      <c r="I143" s="34"/>
      <c r="J143" s="34"/>
      <c r="K143" s="34"/>
      <c r="L143" s="34"/>
      <c r="M143" s="34"/>
      <c r="N143" s="34"/>
      <c r="O143" s="34"/>
      <c r="P143" s="34"/>
      <c r="Q143" s="34"/>
      <c r="R143" s="34"/>
      <c r="S143" s="34"/>
      <c r="T143" s="34"/>
      <c r="U143" s="34"/>
      <c r="V143" s="34"/>
      <c r="W143" s="34"/>
      <c r="X143" s="34"/>
      <c r="Y143" s="34"/>
      <c r="Z143" s="34"/>
    </row>
    <row r="144" spans="1:26" ht="15.75" customHeight="1" x14ac:dyDescent="0.2">
      <c r="A144" s="34"/>
      <c r="B144" s="39"/>
      <c r="C144" s="34"/>
      <c r="D144" s="431"/>
      <c r="E144" s="431"/>
      <c r="F144" s="39"/>
      <c r="G144" s="34"/>
      <c r="H144" s="34"/>
      <c r="I144" s="34"/>
      <c r="J144" s="34"/>
      <c r="K144" s="34"/>
      <c r="L144" s="34"/>
      <c r="M144" s="34"/>
      <c r="N144" s="34"/>
      <c r="O144" s="34"/>
      <c r="P144" s="34"/>
      <c r="Q144" s="34"/>
      <c r="R144" s="34"/>
      <c r="S144" s="34"/>
      <c r="T144" s="34"/>
      <c r="U144" s="34"/>
      <c r="V144" s="34"/>
      <c r="W144" s="34"/>
      <c r="X144" s="34"/>
      <c r="Y144" s="34"/>
      <c r="Z144" s="34"/>
    </row>
    <row r="145" spans="1:26" ht="15.75" customHeight="1" x14ac:dyDescent="0.2">
      <c r="A145" s="34"/>
      <c r="B145" s="39"/>
      <c r="C145" s="34"/>
      <c r="D145" s="431"/>
      <c r="E145" s="431"/>
      <c r="F145" s="39"/>
      <c r="G145" s="34"/>
      <c r="H145" s="34"/>
      <c r="I145" s="34"/>
      <c r="J145" s="34"/>
      <c r="K145" s="34"/>
      <c r="L145" s="34"/>
      <c r="M145" s="34"/>
      <c r="N145" s="34"/>
      <c r="O145" s="34"/>
      <c r="P145" s="34"/>
      <c r="Q145" s="34"/>
      <c r="R145" s="34"/>
      <c r="S145" s="34"/>
      <c r="T145" s="34"/>
      <c r="U145" s="34"/>
      <c r="V145" s="34"/>
      <c r="W145" s="34"/>
      <c r="X145" s="34"/>
      <c r="Y145" s="34"/>
      <c r="Z145" s="34"/>
    </row>
    <row r="146" spans="1:26" ht="15.75" customHeight="1" x14ac:dyDescent="0.2">
      <c r="A146" s="34"/>
      <c r="B146" s="39"/>
      <c r="C146" s="34"/>
      <c r="D146" s="431"/>
      <c r="E146" s="431"/>
      <c r="F146" s="39"/>
      <c r="G146" s="34"/>
      <c r="H146" s="34"/>
      <c r="I146" s="34"/>
      <c r="J146" s="34"/>
      <c r="K146" s="34"/>
      <c r="L146" s="34"/>
      <c r="M146" s="34"/>
      <c r="N146" s="34"/>
      <c r="O146" s="34"/>
      <c r="P146" s="34"/>
      <c r="Q146" s="34"/>
      <c r="R146" s="34"/>
      <c r="S146" s="34"/>
      <c r="T146" s="34"/>
      <c r="U146" s="34"/>
      <c r="V146" s="34"/>
      <c r="W146" s="34"/>
      <c r="X146" s="34"/>
      <c r="Y146" s="34"/>
      <c r="Z146" s="34"/>
    </row>
    <row r="147" spans="1:26" ht="15.75" customHeight="1" x14ac:dyDescent="0.2">
      <c r="A147" s="34"/>
      <c r="B147" s="39"/>
      <c r="C147" s="34"/>
      <c r="D147" s="431"/>
      <c r="E147" s="431"/>
      <c r="F147" s="39"/>
      <c r="G147" s="34"/>
      <c r="H147" s="34"/>
      <c r="I147" s="34"/>
      <c r="J147" s="34"/>
      <c r="K147" s="34"/>
      <c r="L147" s="34"/>
      <c r="M147" s="34"/>
      <c r="N147" s="34"/>
      <c r="O147" s="34"/>
      <c r="P147" s="34"/>
      <c r="Q147" s="34"/>
      <c r="R147" s="34"/>
      <c r="S147" s="34"/>
      <c r="T147" s="34"/>
      <c r="U147" s="34"/>
      <c r="V147" s="34"/>
      <c r="W147" s="34"/>
      <c r="X147" s="34"/>
      <c r="Y147" s="34"/>
      <c r="Z147" s="34"/>
    </row>
    <row r="148" spans="1:26" ht="15.75" customHeight="1" x14ac:dyDescent="0.2">
      <c r="A148" s="34"/>
      <c r="B148" s="39"/>
      <c r="C148" s="34"/>
      <c r="D148" s="431"/>
      <c r="E148" s="431"/>
      <c r="F148" s="39"/>
      <c r="G148" s="34"/>
      <c r="H148" s="34"/>
      <c r="I148" s="34"/>
      <c r="J148" s="34"/>
      <c r="K148" s="34"/>
      <c r="L148" s="34"/>
      <c r="M148" s="34"/>
      <c r="N148" s="34"/>
      <c r="O148" s="34"/>
      <c r="P148" s="34"/>
      <c r="Q148" s="34"/>
      <c r="R148" s="34"/>
      <c r="S148" s="34"/>
      <c r="T148" s="34"/>
      <c r="U148" s="34"/>
      <c r="V148" s="34"/>
      <c r="W148" s="34"/>
      <c r="X148" s="34"/>
      <c r="Y148" s="34"/>
      <c r="Z148" s="34"/>
    </row>
    <row r="149" spans="1:26" ht="15.75" customHeight="1" x14ac:dyDescent="0.2">
      <c r="A149" s="34"/>
      <c r="B149" s="39"/>
      <c r="C149" s="34"/>
      <c r="D149" s="431"/>
      <c r="E149" s="431"/>
      <c r="F149" s="39"/>
      <c r="G149" s="34"/>
      <c r="H149" s="34"/>
      <c r="I149" s="34"/>
      <c r="J149" s="34"/>
      <c r="K149" s="34"/>
      <c r="L149" s="34"/>
      <c r="M149" s="34"/>
      <c r="N149" s="34"/>
      <c r="O149" s="34"/>
      <c r="P149" s="34"/>
      <c r="Q149" s="34"/>
      <c r="R149" s="34"/>
      <c r="S149" s="34"/>
      <c r="T149" s="34"/>
      <c r="U149" s="34"/>
      <c r="V149" s="34"/>
      <c r="W149" s="34"/>
      <c r="X149" s="34"/>
      <c r="Y149" s="34"/>
      <c r="Z149" s="34"/>
    </row>
    <row r="150" spans="1:26" ht="15.75" customHeight="1" x14ac:dyDescent="0.2">
      <c r="A150" s="34"/>
      <c r="B150" s="39"/>
      <c r="C150" s="34"/>
      <c r="D150" s="431"/>
      <c r="E150" s="431"/>
      <c r="F150" s="39"/>
      <c r="G150" s="34"/>
      <c r="H150" s="34"/>
      <c r="I150" s="34"/>
      <c r="J150" s="34"/>
      <c r="K150" s="34"/>
      <c r="L150" s="34"/>
      <c r="M150" s="34"/>
      <c r="N150" s="34"/>
      <c r="O150" s="34"/>
      <c r="P150" s="34"/>
      <c r="Q150" s="34"/>
      <c r="R150" s="34"/>
      <c r="S150" s="34"/>
      <c r="T150" s="34"/>
      <c r="U150" s="34"/>
      <c r="V150" s="34"/>
      <c r="W150" s="34"/>
      <c r="X150" s="34"/>
      <c r="Y150" s="34"/>
      <c r="Z150" s="34"/>
    </row>
    <row r="151" spans="1:26" ht="15.75" customHeight="1" x14ac:dyDescent="0.2">
      <c r="A151" s="34"/>
      <c r="B151" s="39"/>
      <c r="C151" s="34"/>
      <c r="D151" s="431"/>
      <c r="E151" s="431"/>
      <c r="F151" s="39"/>
      <c r="G151" s="34"/>
      <c r="H151" s="34"/>
      <c r="I151" s="34"/>
      <c r="J151" s="34"/>
      <c r="K151" s="34"/>
      <c r="L151" s="34"/>
      <c r="M151" s="34"/>
      <c r="N151" s="34"/>
      <c r="O151" s="34"/>
      <c r="P151" s="34"/>
      <c r="Q151" s="34"/>
      <c r="R151" s="34"/>
      <c r="S151" s="34"/>
      <c r="T151" s="34"/>
      <c r="U151" s="34"/>
      <c r="V151" s="34"/>
      <c r="W151" s="34"/>
      <c r="X151" s="34"/>
      <c r="Y151" s="34"/>
      <c r="Z151" s="34"/>
    </row>
    <row r="152" spans="1:26" ht="15.75" customHeight="1" x14ac:dyDescent="0.2">
      <c r="A152" s="34"/>
      <c r="B152" s="39"/>
      <c r="C152" s="34"/>
      <c r="D152" s="431"/>
      <c r="E152" s="431"/>
      <c r="F152" s="39"/>
      <c r="G152" s="34"/>
      <c r="H152" s="34"/>
      <c r="I152" s="34"/>
      <c r="J152" s="34"/>
      <c r="K152" s="34"/>
      <c r="L152" s="34"/>
      <c r="M152" s="34"/>
      <c r="N152" s="34"/>
      <c r="O152" s="34"/>
      <c r="P152" s="34"/>
      <c r="Q152" s="34"/>
      <c r="R152" s="34"/>
      <c r="S152" s="34"/>
      <c r="T152" s="34"/>
      <c r="U152" s="34"/>
      <c r="V152" s="34"/>
      <c r="W152" s="34"/>
      <c r="X152" s="34"/>
      <c r="Y152" s="34"/>
      <c r="Z152" s="34"/>
    </row>
    <row r="153" spans="1:26" ht="15.75" customHeight="1" x14ac:dyDescent="0.2">
      <c r="A153" s="34"/>
      <c r="B153" s="39"/>
      <c r="C153" s="34"/>
      <c r="D153" s="431"/>
      <c r="E153" s="431"/>
      <c r="F153" s="39"/>
      <c r="G153" s="34"/>
      <c r="H153" s="34"/>
      <c r="I153" s="34"/>
      <c r="J153" s="34"/>
      <c r="K153" s="34"/>
      <c r="L153" s="34"/>
      <c r="M153" s="34"/>
      <c r="N153" s="34"/>
      <c r="O153" s="34"/>
      <c r="P153" s="34"/>
      <c r="Q153" s="34"/>
      <c r="R153" s="34"/>
      <c r="S153" s="34"/>
      <c r="T153" s="34"/>
      <c r="U153" s="34"/>
      <c r="V153" s="34"/>
      <c r="W153" s="34"/>
      <c r="X153" s="34"/>
      <c r="Y153" s="34"/>
      <c r="Z153" s="34"/>
    </row>
    <row r="154" spans="1:26" ht="15.75" customHeight="1" x14ac:dyDescent="0.2">
      <c r="A154" s="34"/>
      <c r="B154" s="39"/>
      <c r="C154" s="34"/>
      <c r="D154" s="431"/>
      <c r="E154" s="431"/>
      <c r="F154" s="39"/>
      <c r="G154" s="34"/>
      <c r="H154" s="34"/>
      <c r="I154" s="34"/>
      <c r="J154" s="34"/>
      <c r="K154" s="34"/>
      <c r="L154" s="34"/>
      <c r="M154" s="34"/>
      <c r="N154" s="34"/>
      <c r="O154" s="34"/>
      <c r="P154" s="34"/>
      <c r="Q154" s="34"/>
      <c r="R154" s="34"/>
      <c r="S154" s="34"/>
      <c r="T154" s="34"/>
      <c r="U154" s="34"/>
      <c r="V154" s="34"/>
      <c r="W154" s="34"/>
      <c r="X154" s="34"/>
      <c r="Y154" s="34"/>
      <c r="Z154" s="34"/>
    </row>
    <row r="155" spans="1:26" ht="15.75" customHeight="1" x14ac:dyDescent="0.2">
      <c r="A155" s="34"/>
      <c r="B155" s="39"/>
      <c r="C155" s="34"/>
      <c r="D155" s="431"/>
      <c r="E155" s="431"/>
      <c r="F155" s="39"/>
      <c r="G155" s="34"/>
      <c r="H155" s="34"/>
      <c r="I155" s="34"/>
      <c r="J155" s="34"/>
      <c r="K155" s="34"/>
      <c r="L155" s="34"/>
      <c r="M155" s="34"/>
      <c r="N155" s="34"/>
      <c r="O155" s="34"/>
      <c r="P155" s="34"/>
      <c r="Q155" s="34"/>
      <c r="R155" s="34"/>
      <c r="S155" s="34"/>
      <c r="T155" s="34"/>
      <c r="U155" s="34"/>
      <c r="V155" s="34"/>
      <c r="W155" s="34"/>
      <c r="X155" s="34"/>
      <c r="Y155" s="34"/>
      <c r="Z155" s="34"/>
    </row>
    <row r="156" spans="1:26" ht="15.75" customHeight="1" x14ac:dyDescent="0.2">
      <c r="A156" s="34"/>
      <c r="B156" s="39"/>
      <c r="C156" s="34"/>
      <c r="D156" s="431"/>
      <c r="E156" s="431"/>
      <c r="F156" s="39"/>
      <c r="G156" s="34"/>
      <c r="H156" s="34"/>
      <c r="I156" s="34"/>
      <c r="J156" s="34"/>
      <c r="K156" s="34"/>
      <c r="L156" s="34"/>
      <c r="M156" s="34"/>
      <c r="N156" s="34"/>
      <c r="O156" s="34"/>
      <c r="P156" s="34"/>
      <c r="Q156" s="34"/>
      <c r="R156" s="34"/>
      <c r="S156" s="34"/>
      <c r="T156" s="34"/>
      <c r="U156" s="34"/>
      <c r="V156" s="34"/>
      <c r="W156" s="34"/>
      <c r="X156" s="34"/>
      <c r="Y156" s="34"/>
      <c r="Z156" s="34"/>
    </row>
    <row r="157" spans="1:26" ht="15.75" customHeight="1" x14ac:dyDescent="0.2">
      <c r="A157" s="34"/>
      <c r="B157" s="39"/>
      <c r="C157" s="34"/>
      <c r="D157" s="431"/>
      <c r="E157" s="431"/>
      <c r="F157" s="39"/>
      <c r="G157" s="34"/>
      <c r="H157" s="34"/>
      <c r="I157" s="34"/>
      <c r="J157" s="34"/>
      <c r="K157" s="34"/>
      <c r="L157" s="34"/>
      <c r="M157" s="34"/>
      <c r="N157" s="34"/>
      <c r="O157" s="34"/>
      <c r="P157" s="34"/>
      <c r="Q157" s="34"/>
      <c r="R157" s="34"/>
      <c r="S157" s="34"/>
      <c r="T157" s="34"/>
      <c r="U157" s="34"/>
      <c r="V157" s="34"/>
      <c r="W157" s="34"/>
      <c r="X157" s="34"/>
      <c r="Y157" s="34"/>
      <c r="Z157" s="34"/>
    </row>
    <row r="158" spans="1:26" ht="15.75" customHeight="1" x14ac:dyDescent="0.2">
      <c r="A158" s="34"/>
      <c r="B158" s="39"/>
      <c r="C158" s="34"/>
      <c r="D158" s="431"/>
      <c r="E158" s="431"/>
      <c r="F158" s="39"/>
      <c r="G158" s="34"/>
      <c r="H158" s="34"/>
      <c r="I158" s="34"/>
      <c r="J158" s="34"/>
      <c r="K158" s="34"/>
      <c r="L158" s="34"/>
      <c r="M158" s="34"/>
      <c r="N158" s="34"/>
      <c r="O158" s="34"/>
      <c r="P158" s="34"/>
      <c r="Q158" s="34"/>
      <c r="R158" s="34"/>
      <c r="S158" s="34"/>
      <c r="T158" s="34"/>
      <c r="U158" s="34"/>
      <c r="V158" s="34"/>
      <c r="W158" s="34"/>
      <c r="X158" s="34"/>
      <c r="Y158" s="34"/>
      <c r="Z158" s="34"/>
    </row>
    <row r="159" spans="1:26" ht="15.75" customHeight="1" x14ac:dyDescent="0.2">
      <c r="A159" s="34"/>
      <c r="B159" s="39"/>
      <c r="C159" s="34"/>
      <c r="D159" s="431"/>
      <c r="E159" s="431"/>
      <c r="F159" s="39"/>
      <c r="G159" s="34"/>
      <c r="H159" s="34"/>
      <c r="I159" s="34"/>
      <c r="J159" s="34"/>
      <c r="K159" s="34"/>
      <c r="L159" s="34"/>
      <c r="M159" s="34"/>
      <c r="N159" s="34"/>
      <c r="O159" s="34"/>
      <c r="P159" s="34"/>
      <c r="Q159" s="34"/>
      <c r="R159" s="34"/>
      <c r="S159" s="34"/>
      <c r="T159" s="34"/>
      <c r="U159" s="34"/>
      <c r="V159" s="34"/>
      <c r="W159" s="34"/>
      <c r="X159" s="34"/>
      <c r="Y159" s="34"/>
      <c r="Z159" s="34"/>
    </row>
    <row r="160" spans="1:26" ht="15.75" customHeight="1" x14ac:dyDescent="0.2">
      <c r="A160" s="34"/>
      <c r="B160" s="39"/>
      <c r="C160" s="34"/>
      <c r="D160" s="431"/>
      <c r="E160" s="431"/>
      <c r="F160" s="39"/>
      <c r="G160" s="34"/>
      <c r="H160" s="34"/>
      <c r="I160" s="34"/>
      <c r="J160" s="34"/>
      <c r="K160" s="34"/>
      <c r="L160" s="34"/>
      <c r="M160" s="34"/>
      <c r="N160" s="34"/>
      <c r="O160" s="34"/>
      <c r="P160" s="34"/>
      <c r="Q160" s="34"/>
      <c r="R160" s="34"/>
      <c r="S160" s="34"/>
      <c r="T160" s="34"/>
      <c r="U160" s="34"/>
      <c r="V160" s="34"/>
      <c r="W160" s="34"/>
      <c r="X160" s="34"/>
      <c r="Y160" s="34"/>
      <c r="Z160" s="34"/>
    </row>
    <row r="161" spans="1:26" ht="15.75" customHeight="1" x14ac:dyDescent="0.2">
      <c r="A161" s="34"/>
      <c r="B161" s="39"/>
      <c r="C161" s="34"/>
      <c r="D161" s="431"/>
      <c r="E161" s="431"/>
      <c r="F161" s="39"/>
      <c r="G161" s="34"/>
      <c r="H161" s="34"/>
      <c r="I161" s="34"/>
      <c r="J161" s="34"/>
      <c r="K161" s="34"/>
      <c r="L161" s="34"/>
      <c r="M161" s="34"/>
      <c r="N161" s="34"/>
      <c r="O161" s="34"/>
      <c r="P161" s="34"/>
      <c r="Q161" s="34"/>
      <c r="R161" s="34"/>
      <c r="S161" s="34"/>
      <c r="T161" s="34"/>
      <c r="U161" s="34"/>
      <c r="V161" s="34"/>
      <c r="W161" s="34"/>
      <c r="X161" s="34"/>
      <c r="Y161" s="34"/>
      <c r="Z161" s="34"/>
    </row>
    <row r="162" spans="1:26" ht="15.75" customHeight="1" x14ac:dyDescent="0.2">
      <c r="A162" s="34"/>
      <c r="B162" s="39"/>
      <c r="C162" s="34"/>
      <c r="D162" s="431"/>
      <c r="E162" s="431"/>
      <c r="F162" s="39"/>
      <c r="G162" s="34"/>
      <c r="H162" s="34"/>
      <c r="I162" s="34"/>
      <c r="J162" s="34"/>
      <c r="K162" s="34"/>
      <c r="L162" s="34"/>
      <c r="M162" s="34"/>
      <c r="N162" s="34"/>
      <c r="O162" s="34"/>
      <c r="P162" s="34"/>
      <c r="Q162" s="34"/>
      <c r="R162" s="34"/>
      <c r="S162" s="34"/>
      <c r="T162" s="34"/>
      <c r="U162" s="34"/>
      <c r="V162" s="34"/>
      <c r="W162" s="34"/>
      <c r="X162" s="34"/>
      <c r="Y162" s="34"/>
      <c r="Z162" s="34"/>
    </row>
    <row r="163" spans="1:26" ht="15.75" customHeight="1" x14ac:dyDescent="0.2">
      <c r="A163" s="34"/>
      <c r="B163" s="39"/>
      <c r="C163" s="34"/>
      <c r="D163" s="431"/>
      <c r="E163" s="431"/>
      <c r="F163" s="39"/>
      <c r="G163" s="34"/>
      <c r="H163" s="34"/>
      <c r="I163" s="34"/>
      <c r="J163" s="34"/>
      <c r="K163" s="34"/>
      <c r="L163" s="34"/>
      <c r="M163" s="34"/>
      <c r="N163" s="34"/>
      <c r="O163" s="34"/>
      <c r="P163" s="34"/>
      <c r="Q163" s="34"/>
      <c r="R163" s="34"/>
      <c r="S163" s="34"/>
      <c r="T163" s="34"/>
      <c r="U163" s="34"/>
      <c r="V163" s="34"/>
      <c r="W163" s="34"/>
      <c r="X163" s="34"/>
      <c r="Y163" s="34"/>
      <c r="Z163" s="34"/>
    </row>
    <row r="164" spans="1:26" ht="15.75" customHeight="1" x14ac:dyDescent="0.2">
      <c r="A164" s="34"/>
      <c r="B164" s="39"/>
      <c r="C164" s="34"/>
      <c r="D164" s="431"/>
      <c r="E164" s="431"/>
      <c r="F164" s="39"/>
      <c r="G164" s="34"/>
      <c r="H164" s="34"/>
      <c r="I164" s="34"/>
      <c r="J164" s="34"/>
      <c r="K164" s="34"/>
      <c r="L164" s="34"/>
      <c r="M164" s="34"/>
      <c r="N164" s="34"/>
      <c r="O164" s="34"/>
      <c r="P164" s="34"/>
      <c r="Q164" s="34"/>
      <c r="R164" s="34"/>
      <c r="S164" s="34"/>
      <c r="T164" s="34"/>
      <c r="U164" s="34"/>
      <c r="V164" s="34"/>
      <c r="W164" s="34"/>
      <c r="X164" s="34"/>
      <c r="Y164" s="34"/>
      <c r="Z164" s="34"/>
    </row>
    <row r="165" spans="1:26" ht="15.75" customHeight="1" x14ac:dyDescent="0.2">
      <c r="A165" s="34"/>
      <c r="B165" s="39"/>
      <c r="C165" s="34"/>
      <c r="D165" s="431"/>
      <c r="E165" s="431"/>
      <c r="F165" s="39"/>
      <c r="G165" s="34"/>
      <c r="H165" s="34"/>
      <c r="I165" s="34"/>
      <c r="J165" s="34"/>
      <c r="K165" s="34"/>
      <c r="L165" s="34"/>
      <c r="M165" s="34"/>
      <c r="N165" s="34"/>
      <c r="O165" s="34"/>
      <c r="P165" s="34"/>
      <c r="Q165" s="34"/>
      <c r="R165" s="34"/>
      <c r="S165" s="34"/>
      <c r="T165" s="34"/>
      <c r="U165" s="34"/>
      <c r="V165" s="34"/>
      <c r="W165" s="34"/>
      <c r="X165" s="34"/>
      <c r="Y165" s="34"/>
      <c r="Z165" s="34"/>
    </row>
    <row r="166" spans="1:26" ht="15.75" customHeight="1" x14ac:dyDescent="0.2">
      <c r="A166" s="34"/>
      <c r="B166" s="39"/>
      <c r="C166" s="34"/>
      <c r="D166" s="431"/>
      <c r="E166" s="431"/>
      <c r="F166" s="39"/>
      <c r="G166" s="34"/>
      <c r="H166" s="34"/>
      <c r="I166" s="34"/>
      <c r="J166" s="34"/>
      <c r="K166" s="34"/>
      <c r="L166" s="34"/>
      <c r="M166" s="34"/>
      <c r="N166" s="34"/>
      <c r="O166" s="34"/>
      <c r="P166" s="34"/>
      <c r="Q166" s="34"/>
      <c r="R166" s="34"/>
      <c r="S166" s="34"/>
      <c r="T166" s="34"/>
      <c r="U166" s="34"/>
      <c r="V166" s="34"/>
      <c r="W166" s="34"/>
      <c r="X166" s="34"/>
      <c r="Y166" s="34"/>
      <c r="Z166" s="34"/>
    </row>
    <row r="167" spans="1:26" ht="15.75" customHeight="1" x14ac:dyDescent="0.2">
      <c r="A167" s="34"/>
      <c r="B167" s="39"/>
      <c r="C167" s="34"/>
      <c r="D167" s="431"/>
      <c r="E167" s="431"/>
      <c r="F167" s="39"/>
      <c r="G167" s="34"/>
      <c r="H167" s="34"/>
      <c r="I167" s="34"/>
      <c r="J167" s="34"/>
      <c r="K167" s="34"/>
      <c r="L167" s="34"/>
      <c r="M167" s="34"/>
      <c r="N167" s="34"/>
      <c r="O167" s="34"/>
      <c r="P167" s="34"/>
      <c r="Q167" s="34"/>
      <c r="R167" s="34"/>
      <c r="S167" s="34"/>
      <c r="T167" s="34"/>
      <c r="U167" s="34"/>
      <c r="V167" s="34"/>
      <c r="W167" s="34"/>
      <c r="X167" s="34"/>
      <c r="Y167" s="34"/>
      <c r="Z167" s="34"/>
    </row>
    <row r="168" spans="1:26" ht="15.75" customHeight="1" x14ac:dyDescent="0.2">
      <c r="A168" s="34"/>
      <c r="B168" s="39"/>
      <c r="C168" s="34"/>
      <c r="D168" s="431"/>
      <c r="E168" s="431"/>
      <c r="F168" s="39"/>
      <c r="G168" s="34"/>
      <c r="H168" s="34"/>
      <c r="I168" s="34"/>
      <c r="J168" s="34"/>
      <c r="K168" s="34"/>
      <c r="L168" s="34"/>
      <c r="M168" s="34"/>
      <c r="N168" s="34"/>
      <c r="O168" s="34"/>
      <c r="P168" s="34"/>
      <c r="Q168" s="34"/>
      <c r="R168" s="34"/>
      <c r="S168" s="34"/>
      <c r="T168" s="34"/>
      <c r="U168" s="34"/>
      <c r="V168" s="34"/>
      <c r="W168" s="34"/>
      <c r="X168" s="34"/>
      <c r="Y168" s="34"/>
      <c r="Z168" s="34"/>
    </row>
    <row r="169" spans="1:26" ht="15.75" customHeight="1" x14ac:dyDescent="0.2">
      <c r="A169" s="34"/>
      <c r="B169" s="39"/>
      <c r="C169" s="34"/>
      <c r="D169" s="431"/>
      <c r="E169" s="431"/>
      <c r="F169" s="39"/>
      <c r="G169" s="34"/>
      <c r="H169" s="34"/>
      <c r="I169" s="34"/>
      <c r="J169" s="34"/>
      <c r="K169" s="34"/>
      <c r="L169" s="34"/>
      <c r="M169" s="34"/>
      <c r="N169" s="34"/>
      <c r="O169" s="34"/>
      <c r="P169" s="34"/>
      <c r="Q169" s="34"/>
      <c r="R169" s="34"/>
      <c r="S169" s="34"/>
      <c r="T169" s="34"/>
      <c r="U169" s="34"/>
      <c r="V169" s="34"/>
      <c r="W169" s="34"/>
      <c r="X169" s="34"/>
      <c r="Y169" s="34"/>
      <c r="Z169" s="34"/>
    </row>
    <row r="170" spans="1:26" ht="15.75" customHeight="1" x14ac:dyDescent="0.2">
      <c r="A170" s="34"/>
      <c r="B170" s="39"/>
      <c r="C170" s="34"/>
      <c r="D170" s="431"/>
      <c r="E170" s="431"/>
      <c r="F170" s="39"/>
      <c r="G170" s="34"/>
      <c r="H170" s="34"/>
      <c r="I170" s="34"/>
      <c r="J170" s="34"/>
      <c r="K170" s="34"/>
      <c r="L170" s="34"/>
      <c r="M170" s="34"/>
      <c r="N170" s="34"/>
      <c r="O170" s="34"/>
      <c r="P170" s="34"/>
      <c r="Q170" s="34"/>
      <c r="R170" s="34"/>
      <c r="S170" s="34"/>
      <c r="T170" s="34"/>
      <c r="U170" s="34"/>
      <c r="V170" s="34"/>
      <c r="W170" s="34"/>
      <c r="X170" s="34"/>
      <c r="Y170" s="34"/>
      <c r="Z170" s="34"/>
    </row>
    <row r="171" spans="1:26" ht="15.75" customHeight="1" x14ac:dyDescent="0.2">
      <c r="A171" s="34"/>
      <c r="B171" s="39"/>
      <c r="C171" s="34"/>
      <c r="D171" s="431"/>
      <c r="E171" s="431"/>
      <c r="F171" s="39"/>
      <c r="G171" s="34"/>
      <c r="H171" s="34"/>
      <c r="I171" s="34"/>
      <c r="J171" s="34"/>
      <c r="K171" s="34"/>
      <c r="L171" s="34"/>
      <c r="M171" s="34"/>
      <c r="N171" s="34"/>
      <c r="O171" s="34"/>
      <c r="P171" s="34"/>
      <c r="Q171" s="34"/>
      <c r="R171" s="34"/>
      <c r="S171" s="34"/>
      <c r="T171" s="34"/>
      <c r="U171" s="34"/>
      <c r="V171" s="34"/>
      <c r="W171" s="34"/>
      <c r="X171" s="34"/>
      <c r="Y171" s="34"/>
      <c r="Z171" s="34"/>
    </row>
    <row r="172" spans="1:26" ht="15.75" customHeight="1" x14ac:dyDescent="0.2">
      <c r="A172" s="34"/>
      <c r="B172" s="39"/>
      <c r="C172" s="34"/>
      <c r="D172" s="431"/>
      <c r="E172" s="431"/>
      <c r="F172" s="39"/>
      <c r="G172" s="34"/>
      <c r="H172" s="34"/>
      <c r="I172" s="34"/>
      <c r="J172" s="34"/>
      <c r="K172" s="34"/>
      <c r="L172" s="34"/>
      <c r="M172" s="34"/>
      <c r="N172" s="34"/>
      <c r="O172" s="34"/>
      <c r="P172" s="34"/>
      <c r="Q172" s="34"/>
      <c r="R172" s="34"/>
      <c r="S172" s="34"/>
      <c r="T172" s="34"/>
      <c r="U172" s="34"/>
      <c r="V172" s="34"/>
      <c r="W172" s="34"/>
      <c r="X172" s="34"/>
      <c r="Y172" s="34"/>
      <c r="Z172" s="34"/>
    </row>
    <row r="173" spans="1:26" ht="15.75" customHeight="1" x14ac:dyDescent="0.2">
      <c r="A173" s="34"/>
      <c r="B173" s="39"/>
      <c r="C173" s="34"/>
      <c r="D173" s="431"/>
      <c r="E173" s="431"/>
      <c r="F173" s="39"/>
      <c r="G173" s="34"/>
      <c r="H173" s="34"/>
      <c r="I173" s="34"/>
      <c r="J173" s="34"/>
      <c r="K173" s="34"/>
      <c r="L173" s="34"/>
      <c r="M173" s="34"/>
      <c r="N173" s="34"/>
      <c r="O173" s="34"/>
      <c r="P173" s="34"/>
      <c r="Q173" s="34"/>
      <c r="R173" s="34"/>
      <c r="S173" s="34"/>
      <c r="T173" s="34"/>
      <c r="U173" s="34"/>
      <c r="V173" s="34"/>
      <c r="W173" s="34"/>
      <c r="X173" s="34"/>
      <c r="Y173" s="34"/>
      <c r="Z173" s="34"/>
    </row>
    <row r="174" spans="1:26" ht="15.75" customHeight="1" x14ac:dyDescent="0.2">
      <c r="A174" s="34"/>
      <c r="B174" s="39"/>
      <c r="C174" s="34"/>
      <c r="D174" s="431"/>
      <c r="E174" s="431"/>
      <c r="F174" s="39"/>
      <c r="G174" s="34"/>
      <c r="H174" s="34"/>
      <c r="I174" s="34"/>
      <c r="J174" s="34"/>
      <c r="K174" s="34"/>
      <c r="L174" s="34"/>
      <c r="M174" s="34"/>
      <c r="N174" s="34"/>
      <c r="O174" s="34"/>
      <c r="P174" s="34"/>
      <c r="Q174" s="34"/>
      <c r="R174" s="34"/>
      <c r="S174" s="34"/>
      <c r="T174" s="34"/>
      <c r="U174" s="34"/>
      <c r="V174" s="34"/>
      <c r="W174" s="34"/>
      <c r="X174" s="34"/>
      <c r="Y174" s="34"/>
      <c r="Z174" s="34"/>
    </row>
    <row r="175" spans="1:26" ht="15.75" customHeight="1" x14ac:dyDescent="0.2">
      <c r="A175" s="34"/>
      <c r="B175" s="39"/>
      <c r="C175" s="34"/>
      <c r="D175" s="431"/>
      <c r="E175" s="431"/>
      <c r="F175" s="39"/>
      <c r="G175" s="34"/>
      <c r="H175" s="34"/>
      <c r="I175" s="34"/>
      <c r="J175" s="34"/>
      <c r="K175" s="34"/>
      <c r="L175" s="34"/>
      <c r="M175" s="34"/>
      <c r="N175" s="34"/>
      <c r="O175" s="34"/>
      <c r="P175" s="34"/>
      <c r="Q175" s="34"/>
      <c r="R175" s="34"/>
      <c r="S175" s="34"/>
      <c r="T175" s="34"/>
      <c r="U175" s="34"/>
      <c r="V175" s="34"/>
      <c r="W175" s="34"/>
      <c r="X175" s="34"/>
      <c r="Y175" s="34"/>
      <c r="Z175" s="34"/>
    </row>
    <row r="176" spans="1:26" ht="15.75" customHeight="1" x14ac:dyDescent="0.2">
      <c r="A176" s="34"/>
      <c r="B176" s="39"/>
      <c r="C176" s="34"/>
      <c r="D176" s="431"/>
      <c r="E176" s="431"/>
      <c r="F176" s="39"/>
      <c r="G176" s="34"/>
      <c r="H176" s="34"/>
      <c r="I176" s="34"/>
      <c r="J176" s="34"/>
      <c r="K176" s="34"/>
      <c r="L176" s="34"/>
      <c r="M176" s="34"/>
      <c r="N176" s="34"/>
      <c r="O176" s="34"/>
      <c r="P176" s="34"/>
      <c r="Q176" s="34"/>
      <c r="R176" s="34"/>
      <c r="S176" s="34"/>
      <c r="T176" s="34"/>
      <c r="U176" s="34"/>
      <c r="V176" s="34"/>
      <c r="W176" s="34"/>
      <c r="X176" s="34"/>
      <c r="Y176" s="34"/>
      <c r="Z176" s="34"/>
    </row>
    <row r="177" spans="1:26" ht="15.75" customHeight="1" x14ac:dyDescent="0.2">
      <c r="A177" s="34"/>
      <c r="B177" s="39"/>
      <c r="C177" s="34"/>
      <c r="D177" s="431"/>
      <c r="E177" s="431"/>
      <c r="F177" s="39"/>
      <c r="G177" s="34"/>
      <c r="H177" s="34"/>
      <c r="I177" s="34"/>
      <c r="J177" s="34"/>
      <c r="K177" s="34"/>
      <c r="L177" s="34"/>
      <c r="M177" s="34"/>
      <c r="N177" s="34"/>
      <c r="O177" s="34"/>
      <c r="P177" s="34"/>
      <c r="Q177" s="34"/>
      <c r="R177" s="34"/>
      <c r="S177" s="34"/>
      <c r="T177" s="34"/>
      <c r="U177" s="34"/>
      <c r="V177" s="34"/>
      <c r="W177" s="34"/>
      <c r="X177" s="34"/>
      <c r="Y177" s="34"/>
      <c r="Z177" s="34"/>
    </row>
    <row r="178" spans="1:26" ht="15.75" customHeight="1" x14ac:dyDescent="0.2">
      <c r="A178" s="34"/>
      <c r="B178" s="39"/>
      <c r="C178" s="34"/>
      <c r="D178" s="431"/>
      <c r="E178" s="431"/>
      <c r="F178" s="39"/>
      <c r="G178" s="34"/>
      <c r="H178" s="34"/>
      <c r="I178" s="34"/>
      <c r="J178" s="34"/>
      <c r="K178" s="34"/>
      <c r="L178" s="34"/>
      <c r="M178" s="34"/>
      <c r="N178" s="34"/>
      <c r="O178" s="34"/>
      <c r="P178" s="34"/>
      <c r="Q178" s="34"/>
      <c r="R178" s="34"/>
      <c r="S178" s="34"/>
      <c r="T178" s="34"/>
      <c r="U178" s="34"/>
      <c r="V178" s="34"/>
      <c r="W178" s="34"/>
      <c r="X178" s="34"/>
      <c r="Y178" s="34"/>
      <c r="Z178" s="34"/>
    </row>
    <row r="179" spans="1:26" ht="15.75" customHeight="1" x14ac:dyDescent="0.2">
      <c r="A179" s="34"/>
      <c r="B179" s="39"/>
      <c r="C179" s="34"/>
      <c r="D179" s="431"/>
      <c r="E179" s="431"/>
      <c r="F179" s="39"/>
      <c r="G179" s="34"/>
      <c r="H179" s="34"/>
      <c r="I179" s="34"/>
      <c r="J179" s="34"/>
      <c r="K179" s="34"/>
      <c r="L179" s="34"/>
      <c r="M179" s="34"/>
      <c r="N179" s="34"/>
      <c r="O179" s="34"/>
      <c r="P179" s="34"/>
      <c r="Q179" s="34"/>
      <c r="R179" s="34"/>
      <c r="S179" s="34"/>
      <c r="T179" s="34"/>
      <c r="U179" s="34"/>
      <c r="V179" s="34"/>
      <c r="W179" s="34"/>
      <c r="X179" s="34"/>
      <c r="Y179" s="34"/>
      <c r="Z179" s="34"/>
    </row>
    <row r="180" spans="1:26" ht="15.75" customHeight="1" x14ac:dyDescent="0.2">
      <c r="A180" s="34"/>
      <c r="B180" s="39"/>
      <c r="C180" s="34"/>
      <c r="D180" s="431"/>
      <c r="E180" s="431"/>
      <c r="F180" s="39"/>
      <c r="G180" s="34"/>
      <c r="H180" s="34"/>
      <c r="I180" s="34"/>
      <c r="J180" s="34"/>
      <c r="K180" s="34"/>
      <c r="L180" s="34"/>
      <c r="M180" s="34"/>
      <c r="N180" s="34"/>
      <c r="O180" s="34"/>
      <c r="P180" s="34"/>
      <c r="Q180" s="34"/>
      <c r="R180" s="34"/>
      <c r="S180" s="34"/>
      <c r="T180" s="34"/>
      <c r="U180" s="34"/>
      <c r="V180" s="34"/>
      <c r="W180" s="34"/>
      <c r="X180" s="34"/>
      <c r="Y180" s="34"/>
      <c r="Z180" s="34"/>
    </row>
    <row r="181" spans="1:26" ht="15.75" customHeight="1" x14ac:dyDescent="0.2">
      <c r="A181" s="34"/>
      <c r="B181" s="39"/>
      <c r="C181" s="34"/>
      <c r="D181" s="431"/>
      <c r="E181" s="431"/>
      <c r="F181" s="39"/>
      <c r="G181" s="34"/>
      <c r="H181" s="34"/>
      <c r="I181" s="34"/>
      <c r="J181" s="34"/>
      <c r="K181" s="34"/>
      <c r="L181" s="34"/>
      <c r="M181" s="34"/>
      <c r="N181" s="34"/>
      <c r="O181" s="34"/>
      <c r="P181" s="34"/>
      <c r="Q181" s="34"/>
      <c r="R181" s="34"/>
      <c r="S181" s="34"/>
      <c r="T181" s="34"/>
      <c r="U181" s="34"/>
      <c r="V181" s="34"/>
      <c r="W181" s="34"/>
      <c r="X181" s="34"/>
      <c r="Y181" s="34"/>
      <c r="Z181" s="34"/>
    </row>
    <row r="182" spans="1:26" ht="15.75" customHeight="1" x14ac:dyDescent="0.2">
      <c r="A182" s="34"/>
      <c r="B182" s="39"/>
      <c r="C182" s="34"/>
      <c r="D182" s="431"/>
      <c r="E182" s="431"/>
      <c r="F182" s="39"/>
      <c r="G182" s="34"/>
      <c r="H182" s="34"/>
      <c r="I182" s="34"/>
      <c r="J182" s="34"/>
      <c r="K182" s="34"/>
      <c r="L182" s="34"/>
      <c r="M182" s="34"/>
      <c r="N182" s="34"/>
      <c r="O182" s="34"/>
      <c r="P182" s="34"/>
      <c r="Q182" s="34"/>
      <c r="R182" s="34"/>
      <c r="S182" s="34"/>
      <c r="T182" s="34"/>
      <c r="U182" s="34"/>
      <c r="V182" s="34"/>
      <c r="W182" s="34"/>
      <c r="X182" s="34"/>
      <c r="Y182" s="34"/>
      <c r="Z182" s="34"/>
    </row>
    <row r="183" spans="1:26" ht="15.75" customHeight="1" x14ac:dyDescent="0.2">
      <c r="A183" s="34"/>
      <c r="B183" s="39"/>
      <c r="C183" s="34"/>
      <c r="D183" s="431"/>
      <c r="E183" s="431"/>
      <c r="F183" s="39"/>
      <c r="G183" s="34"/>
      <c r="H183" s="34"/>
      <c r="I183" s="34"/>
      <c r="J183" s="34"/>
      <c r="K183" s="34"/>
      <c r="L183" s="34"/>
      <c r="M183" s="34"/>
      <c r="N183" s="34"/>
      <c r="O183" s="34"/>
      <c r="P183" s="34"/>
      <c r="Q183" s="34"/>
      <c r="R183" s="34"/>
      <c r="S183" s="34"/>
      <c r="T183" s="34"/>
      <c r="U183" s="34"/>
      <c r="V183" s="34"/>
      <c r="W183" s="34"/>
      <c r="X183" s="34"/>
      <c r="Y183" s="34"/>
      <c r="Z183" s="34"/>
    </row>
    <row r="184" spans="1:26" ht="15.75" customHeight="1" x14ac:dyDescent="0.2">
      <c r="A184" s="34"/>
      <c r="B184" s="39"/>
      <c r="C184" s="34"/>
      <c r="D184" s="431"/>
      <c r="E184" s="431"/>
      <c r="F184" s="39"/>
      <c r="G184" s="34"/>
      <c r="H184" s="34"/>
      <c r="I184" s="34"/>
      <c r="J184" s="34"/>
      <c r="K184" s="34"/>
      <c r="L184" s="34"/>
      <c r="M184" s="34"/>
      <c r="N184" s="34"/>
      <c r="O184" s="34"/>
      <c r="P184" s="34"/>
      <c r="Q184" s="34"/>
      <c r="R184" s="34"/>
      <c r="S184" s="34"/>
      <c r="T184" s="34"/>
      <c r="U184" s="34"/>
      <c r="V184" s="34"/>
      <c r="W184" s="34"/>
      <c r="X184" s="34"/>
      <c r="Y184" s="34"/>
      <c r="Z184" s="34"/>
    </row>
    <row r="185" spans="1:26" ht="15.75" customHeight="1" x14ac:dyDescent="0.2">
      <c r="A185" s="34"/>
      <c r="B185" s="39"/>
      <c r="C185" s="34"/>
      <c r="D185" s="431"/>
      <c r="E185" s="431"/>
      <c r="F185" s="39"/>
      <c r="G185" s="34"/>
      <c r="H185" s="34"/>
      <c r="I185" s="34"/>
      <c r="J185" s="34"/>
      <c r="K185" s="34"/>
      <c r="L185" s="34"/>
      <c r="M185" s="34"/>
      <c r="N185" s="34"/>
      <c r="O185" s="34"/>
      <c r="P185" s="34"/>
      <c r="Q185" s="34"/>
      <c r="R185" s="34"/>
      <c r="S185" s="34"/>
      <c r="T185" s="34"/>
      <c r="U185" s="34"/>
      <c r="V185" s="34"/>
      <c r="W185" s="34"/>
      <c r="X185" s="34"/>
      <c r="Y185" s="34"/>
      <c r="Z185" s="34"/>
    </row>
    <row r="186" spans="1:26" ht="15.75" customHeight="1" x14ac:dyDescent="0.2">
      <c r="A186" s="34"/>
      <c r="B186" s="39"/>
      <c r="C186" s="34"/>
      <c r="D186" s="431"/>
      <c r="E186" s="431"/>
      <c r="F186" s="39"/>
      <c r="G186" s="34"/>
      <c r="H186" s="34"/>
      <c r="I186" s="34"/>
      <c r="J186" s="34"/>
      <c r="K186" s="34"/>
      <c r="L186" s="34"/>
      <c r="M186" s="34"/>
      <c r="N186" s="34"/>
      <c r="O186" s="34"/>
      <c r="P186" s="34"/>
      <c r="Q186" s="34"/>
      <c r="R186" s="34"/>
      <c r="S186" s="34"/>
      <c r="T186" s="34"/>
      <c r="U186" s="34"/>
      <c r="V186" s="34"/>
      <c r="W186" s="34"/>
      <c r="X186" s="34"/>
      <c r="Y186" s="34"/>
      <c r="Z186" s="34"/>
    </row>
    <row r="187" spans="1:26" ht="15.75" customHeight="1" x14ac:dyDescent="0.2">
      <c r="A187" s="34"/>
      <c r="B187" s="39"/>
      <c r="C187" s="34"/>
      <c r="D187" s="431"/>
      <c r="E187" s="431"/>
      <c r="F187" s="39"/>
      <c r="G187" s="34"/>
      <c r="H187" s="34"/>
      <c r="I187" s="34"/>
      <c r="J187" s="34"/>
      <c r="K187" s="34"/>
      <c r="L187" s="34"/>
      <c r="M187" s="34"/>
      <c r="N187" s="34"/>
      <c r="O187" s="34"/>
      <c r="P187" s="34"/>
      <c r="Q187" s="34"/>
      <c r="R187" s="34"/>
      <c r="S187" s="34"/>
      <c r="T187" s="34"/>
      <c r="U187" s="34"/>
      <c r="V187" s="34"/>
      <c r="W187" s="34"/>
      <c r="X187" s="34"/>
      <c r="Y187" s="34"/>
      <c r="Z187" s="34"/>
    </row>
    <row r="188" spans="1:26" ht="15.75" customHeight="1" x14ac:dyDescent="0.2">
      <c r="A188" s="34"/>
      <c r="B188" s="39"/>
      <c r="C188" s="34"/>
      <c r="D188" s="431"/>
      <c r="E188" s="431"/>
      <c r="F188" s="39"/>
      <c r="G188" s="34"/>
      <c r="H188" s="34"/>
      <c r="I188" s="34"/>
      <c r="J188" s="34"/>
      <c r="K188" s="34"/>
      <c r="L188" s="34"/>
      <c r="M188" s="34"/>
      <c r="N188" s="34"/>
      <c r="O188" s="34"/>
      <c r="P188" s="34"/>
      <c r="Q188" s="34"/>
      <c r="R188" s="34"/>
      <c r="S188" s="34"/>
      <c r="T188" s="34"/>
      <c r="U188" s="34"/>
      <c r="V188" s="34"/>
      <c r="W188" s="34"/>
      <c r="X188" s="34"/>
      <c r="Y188" s="34"/>
      <c r="Z188" s="34"/>
    </row>
    <row r="189" spans="1:26" ht="15.75" customHeight="1" x14ac:dyDescent="0.2">
      <c r="A189" s="34"/>
      <c r="B189" s="39"/>
      <c r="C189" s="34"/>
      <c r="D189" s="431"/>
      <c r="E189" s="431"/>
      <c r="F189" s="39"/>
      <c r="G189" s="34"/>
      <c r="H189" s="34"/>
      <c r="I189" s="34"/>
      <c r="J189" s="34"/>
      <c r="K189" s="34"/>
      <c r="L189" s="34"/>
      <c r="M189" s="34"/>
      <c r="N189" s="34"/>
      <c r="O189" s="34"/>
      <c r="P189" s="34"/>
      <c r="Q189" s="34"/>
      <c r="R189" s="34"/>
      <c r="S189" s="34"/>
      <c r="T189" s="34"/>
      <c r="U189" s="34"/>
      <c r="V189" s="34"/>
      <c r="W189" s="34"/>
      <c r="X189" s="34"/>
      <c r="Y189" s="34"/>
      <c r="Z189" s="34"/>
    </row>
    <row r="190" spans="1:26" ht="15.75" customHeight="1" x14ac:dyDescent="0.2">
      <c r="A190" s="34"/>
      <c r="B190" s="39"/>
      <c r="C190" s="34"/>
      <c r="D190" s="431"/>
      <c r="E190" s="431"/>
      <c r="F190" s="39"/>
      <c r="G190" s="34"/>
      <c r="H190" s="34"/>
      <c r="I190" s="34"/>
      <c r="J190" s="34"/>
      <c r="K190" s="34"/>
      <c r="L190" s="34"/>
      <c r="M190" s="34"/>
      <c r="N190" s="34"/>
      <c r="O190" s="34"/>
      <c r="P190" s="34"/>
      <c r="Q190" s="34"/>
      <c r="R190" s="34"/>
      <c r="S190" s="34"/>
      <c r="T190" s="34"/>
      <c r="U190" s="34"/>
      <c r="V190" s="34"/>
      <c r="W190" s="34"/>
      <c r="X190" s="34"/>
      <c r="Y190" s="34"/>
      <c r="Z190" s="34"/>
    </row>
    <row r="191" spans="1:26" ht="15.75" customHeight="1" x14ac:dyDescent="0.2">
      <c r="A191" s="34"/>
      <c r="B191" s="39"/>
      <c r="C191" s="34"/>
      <c r="D191" s="431"/>
      <c r="E191" s="431"/>
      <c r="F191" s="39"/>
      <c r="G191" s="34"/>
      <c r="H191" s="34"/>
      <c r="I191" s="34"/>
      <c r="J191" s="34"/>
      <c r="K191" s="34"/>
      <c r="L191" s="34"/>
      <c r="M191" s="34"/>
      <c r="N191" s="34"/>
      <c r="O191" s="34"/>
      <c r="P191" s="34"/>
      <c r="Q191" s="34"/>
      <c r="R191" s="34"/>
      <c r="S191" s="34"/>
      <c r="T191" s="34"/>
      <c r="U191" s="34"/>
      <c r="V191" s="34"/>
      <c r="W191" s="34"/>
      <c r="X191" s="34"/>
      <c r="Y191" s="34"/>
      <c r="Z191" s="34"/>
    </row>
    <row r="192" spans="1:26" ht="15.75" customHeight="1" x14ac:dyDescent="0.2">
      <c r="A192" s="34"/>
      <c r="B192" s="39"/>
      <c r="C192" s="34"/>
      <c r="D192" s="431"/>
      <c r="E192" s="431"/>
      <c r="F192" s="39"/>
      <c r="G192" s="34"/>
      <c r="H192" s="34"/>
      <c r="I192" s="34"/>
      <c r="J192" s="34"/>
      <c r="K192" s="34"/>
      <c r="L192" s="34"/>
      <c r="M192" s="34"/>
      <c r="N192" s="34"/>
      <c r="O192" s="34"/>
      <c r="P192" s="34"/>
      <c r="Q192" s="34"/>
      <c r="R192" s="34"/>
      <c r="S192" s="34"/>
      <c r="T192" s="34"/>
      <c r="U192" s="34"/>
      <c r="V192" s="34"/>
      <c r="W192" s="34"/>
      <c r="X192" s="34"/>
      <c r="Y192" s="34"/>
      <c r="Z192" s="34"/>
    </row>
    <row r="193" spans="1:26" ht="15.75" customHeight="1" x14ac:dyDescent="0.2">
      <c r="A193" s="34"/>
      <c r="B193" s="39"/>
      <c r="C193" s="34"/>
      <c r="D193" s="431"/>
      <c r="E193" s="431"/>
      <c r="F193" s="39"/>
      <c r="G193" s="34"/>
      <c r="H193" s="34"/>
      <c r="I193" s="34"/>
      <c r="J193" s="34"/>
      <c r="K193" s="34"/>
      <c r="L193" s="34"/>
      <c r="M193" s="34"/>
      <c r="N193" s="34"/>
      <c r="O193" s="34"/>
      <c r="P193" s="34"/>
      <c r="Q193" s="34"/>
      <c r="R193" s="34"/>
      <c r="S193" s="34"/>
      <c r="T193" s="34"/>
      <c r="U193" s="34"/>
      <c r="V193" s="34"/>
      <c r="W193" s="34"/>
      <c r="X193" s="34"/>
      <c r="Y193" s="34"/>
      <c r="Z193" s="34"/>
    </row>
    <row r="194" spans="1:26" ht="15.75" customHeight="1" x14ac:dyDescent="0.2">
      <c r="A194" s="34"/>
      <c r="B194" s="39"/>
      <c r="C194" s="34"/>
      <c r="D194" s="431"/>
      <c r="E194" s="431"/>
      <c r="F194" s="39"/>
      <c r="G194" s="34"/>
      <c r="H194" s="34"/>
      <c r="I194" s="34"/>
      <c r="J194" s="34"/>
      <c r="K194" s="34"/>
      <c r="L194" s="34"/>
      <c r="M194" s="34"/>
      <c r="N194" s="34"/>
      <c r="O194" s="34"/>
      <c r="P194" s="34"/>
      <c r="Q194" s="34"/>
      <c r="R194" s="34"/>
      <c r="S194" s="34"/>
      <c r="T194" s="34"/>
      <c r="U194" s="34"/>
      <c r="V194" s="34"/>
      <c r="W194" s="34"/>
      <c r="X194" s="34"/>
      <c r="Y194" s="34"/>
      <c r="Z194" s="34"/>
    </row>
    <row r="195" spans="1:26" ht="15.75" customHeight="1" x14ac:dyDescent="0.2">
      <c r="A195" s="34"/>
      <c r="B195" s="39"/>
      <c r="C195" s="34"/>
      <c r="D195" s="431"/>
      <c r="E195" s="431"/>
      <c r="F195" s="39"/>
      <c r="G195" s="34"/>
      <c r="H195" s="34"/>
      <c r="I195" s="34"/>
      <c r="J195" s="34"/>
      <c r="K195" s="34"/>
      <c r="L195" s="34"/>
      <c r="M195" s="34"/>
      <c r="N195" s="34"/>
      <c r="O195" s="34"/>
      <c r="P195" s="34"/>
      <c r="Q195" s="34"/>
      <c r="R195" s="34"/>
      <c r="S195" s="34"/>
      <c r="T195" s="34"/>
      <c r="U195" s="34"/>
      <c r="V195" s="34"/>
      <c r="W195" s="34"/>
      <c r="X195" s="34"/>
      <c r="Y195" s="34"/>
      <c r="Z195" s="34"/>
    </row>
    <row r="196" spans="1:26" ht="15.75" customHeight="1" x14ac:dyDescent="0.2">
      <c r="A196" s="34"/>
      <c r="B196" s="39"/>
      <c r="C196" s="34"/>
      <c r="D196" s="431"/>
      <c r="E196" s="431"/>
      <c r="F196" s="39"/>
      <c r="G196" s="34"/>
      <c r="H196" s="34"/>
      <c r="I196" s="34"/>
      <c r="J196" s="34"/>
      <c r="K196" s="34"/>
      <c r="L196" s="34"/>
      <c r="M196" s="34"/>
      <c r="N196" s="34"/>
      <c r="O196" s="34"/>
      <c r="P196" s="34"/>
      <c r="Q196" s="34"/>
      <c r="R196" s="34"/>
      <c r="S196" s="34"/>
      <c r="T196" s="34"/>
      <c r="U196" s="34"/>
      <c r="V196" s="34"/>
      <c r="W196" s="34"/>
      <c r="X196" s="34"/>
      <c r="Y196" s="34"/>
      <c r="Z196" s="34"/>
    </row>
    <row r="197" spans="1:26" ht="15.75" customHeight="1" x14ac:dyDescent="0.2">
      <c r="A197" s="34"/>
      <c r="B197" s="39"/>
      <c r="C197" s="34"/>
      <c r="D197" s="431"/>
      <c r="E197" s="431"/>
      <c r="F197" s="39"/>
      <c r="G197" s="34"/>
      <c r="H197" s="34"/>
      <c r="I197" s="34"/>
      <c r="J197" s="34"/>
      <c r="K197" s="34"/>
      <c r="L197" s="34"/>
      <c r="M197" s="34"/>
      <c r="N197" s="34"/>
      <c r="O197" s="34"/>
      <c r="P197" s="34"/>
      <c r="Q197" s="34"/>
      <c r="R197" s="34"/>
      <c r="S197" s="34"/>
      <c r="T197" s="34"/>
      <c r="U197" s="34"/>
      <c r="V197" s="34"/>
      <c r="W197" s="34"/>
      <c r="X197" s="34"/>
      <c r="Y197" s="34"/>
      <c r="Z197" s="34"/>
    </row>
    <row r="198" spans="1:26" ht="15.75" customHeight="1" x14ac:dyDescent="0.2">
      <c r="A198" s="34"/>
      <c r="B198" s="39"/>
      <c r="C198" s="34"/>
      <c r="D198" s="431"/>
      <c r="E198" s="431"/>
      <c r="F198" s="39"/>
      <c r="G198" s="34"/>
      <c r="H198" s="34"/>
      <c r="I198" s="34"/>
      <c r="J198" s="34"/>
      <c r="K198" s="34"/>
      <c r="L198" s="34"/>
      <c r="M198" s="34"/>
      <c r="N198" s="34"/>
      <c r="O198" s="34"/>
      <c r="P198" s="34"/>
      <c r="Q198" s="34"/>
      <c r="R198" s="34"/>
      <c r="S198" s="34"/>
      <c r="T198" s="34"/>
      <c r="U198" s="34"/>
      <c r="V198" s="34"/>
      <c r="W198" s="34"/>
      <c r="X198" s="34"/>
      <c r="Y198" s="34"/>
      <c r="Z198" s="34"/>
    </row>
    <row r="199" spans="1:26" ht="15.75" customHeight="1" x14ac:dyDescent="0.2">
      <c r="A199" s="34"/>
      <c r="B199" s="39"/>
      <c r="C199" s="34"/>
      <c r="D199" s="431"/>
      <c r="E199" s="431"/>
      <c r="F199" s="39"/>
      <c r="G199" s="34"/>
      <c r="H199" s="34"/>
      <c r="I199" s="34"/>
      <c r="J199" s="34"/>
      <c r="K199" s="34"/>
      <c r="L199" s="34"/>
      <c r="M199" s="34"/>
      <c r="N199" s="34"/>
      <c r="O199" s="34"/>
      <c r="P199" s="34"/>
      <c r="Q199" s="34"/>
      <c r="R199" s="34"/>
      <c r="S199" s="34"/>
      <c r="T199" s="34"/>
      <c r="U199" s="34"/>
      <c r="V199" s="34"/>
      <c r="W199" s="34"/>
      <c r="X199" s="34"/>
      <c r="Y199" s="34"/>
      <c r="Z199" s="34"/>
    </row>
    <row r="200" spans="1:26" ht="15.75" customHeight="1" x14ac:dyDescent="0.2">
      <c r="A200" s="34"/>
      <c r="B200" s="39"/>
      <c r="C200" s="34"/>
      <c r="D200" s="431"/>
      <c r="E200" s="431"/>
      <c r="F200" s="39"/>
      <c r="G200" s="34"/>
      <c r="H200" s="34"/>
      <c r="I200" s="34"/>
      <c r="J200" s="34"/>
      <c r="K200" s="34"/>
      <c r="L200" s="34"/>
      <c r="M200" s="34"/>
      <c r="N200" s="34"/>
      <c r="O200" s="34"/>
      <c r="P200" s="34"/>
      <c r="Q200" s="34"/>
      <c r="R200" s="34"/>
      <c r="S200" s="34"/>
      <c r="T200" s="34"/>
      <c r="U200" s="34"/>
      <c r="V200" s="34"/>
      <c r="W200" s="34"/>
      <c r="X200" s="34"/>
      <c r="Y200" s="34"/>
      <c r="Z200" s="34"/>
    </row>
    <row r="201" spans="1:26" ht="15.75" customHeight="1" x14ac:dyDescent="0.2">
      <c r="A201" s="34"/>
      <c r="B201" s="39"/>
      <c r="C201" s="34"/>
      <c r="D201" s="431"/>
      <c r="E201" s="431"/>
      <c r="F201" s="39"/>
      <c r="G201" s="34"/>
      <c r="H201" s="34"/>
      <c r="I201" s="34"/>
      <c r="J201" s="34"/>
      <c r="K201" s="34"/>
      <c r="L201" s="34"/>
      <c r="M201" s="34"/>
      <c r="N201" s="34"/>
      <c r="O201" s="34"/>
      <c r="P201" s="34"/>
      <c r="Q201" s="34"/>
      <c r="R201" s="34"/>
      <c r="S201" s="34"/>
      <c r="T201" s="34"/>
      <c r="U201" s="34"/>
      <c r="V201" s="34"/>
      <c r="W201" s="34"/>
      <c r="X201" s="34"/>
      <c r="Y201" s="34"/>
      <c r="Z201" s="34"/>
    </row>
    <row r="202" spans="1:26" ht="15.75" customHeight="1" x14ac:dyDescent="0.2">
      <c r="A202" s="34"/>
      <c r="B202" s="39"/>
      <c r="C202" s="34"/>
      <c r="D202" s="431"/>
      <c r="E202" s="431"/>
      <c r="F202" s="39"/>
      <c r="G202" s="34"/>
      <c r="H202" s="34"/>
      <c r="I202" s="34"/>
      <c r="J202" s="34"/>
      <c r="K202" s="34"/>
      <c r="L202" s="34"/>
      <c r="M202" s="34"/>
      <c r="N202" s="34"/>
      <c r="O202" s="34"/>
      <c r="P202" s="34"/>
      <c r="Q202" s="34"/>
      <c r="R202" s="34"/>
      <c r="S202" s="34"/>
      <c r="T202" s="34"/>
      <c r="U202" s="34"/>
      <c r="V202" s="34"/>
      <c r="W202" s="34"/>
      <c r="X202" s="34"/>
      <c r="Y202" s="34"/>
      <c r="Z202" s="34"/>
    </row>
    <row r="203" spans="1:26" ht="15.75" customHeight="1" x14ac:dyDescent="0.2">
      <c r="A203" s="34"/>
      <c r="B203" s="39"/>
      <c r="C203" s="34"/>
      <c r="D203" s="431"/>
      <c r="E203" s="431"/>
      <c r="F203" s="39"/>
      <c r="G203" s="34"/>
      <c r="H203" s="34"/>
      <c r="I203" s="34"/>
      <c r="J203" s="34"/>
      <c r="K203" s="34"/>
      <c r="L203" s="34"/>
      <c r="M203" s="34"/>
      <c r="N203" s="34"/>
      <c r="O203" s="34"/>
      <c r="P203" s="34"/>
      <c r="Q203" s="34"/>
      <c r="R203" s="34"/>
      <c r="S203" s="34"/>
      <c r="T203" s="34"/>
      <c r="U203" s="34"/>
      <c r="V203" s="34"/>
      <c r="W203" s="34"/>
      <c r="X203" s="34"/>
      <c r="Y203" s="34"/>
      <c r="Z203" s="34"/>
    </row>
    <row r="204" spans="1:26" ht="15.75" customHeight="1" x14ac:dyDescent="0.2">
      <c r="A204" s="34"/>
      <c r="B204" s="39"/>
      <c r="C204" s="34"/>
      <c r="D204" s="431"/>
      <c r="E204" s="431"/>
      <c r="F204" s="39"/>
      <c r="G204" s="34"/>
      <c r="H204" s="34"/>
      <c r="I204" s="34"/>
      <c r="J204" s="34"/>
      <c r="K204" s="34"/>
      <c r="L204" s="34"/>
      <c r="M204" s="34"/>
      <c r="N204" s="34"/>
      <c r="O204" s="34"/>
      <c r="P204" s="34"/>
      <c r="Q204" s="34"/>
      <c r="R204" s="34"/>
      <c r="S204" s="34"/>
      <c r="T204" s="34"/>
      <c r="U204" s="34"/>
      <c r="V204" s="34"/>
      <c r="W204" s="34"/>
      <c r="X204" s="34"/>
      <c r="Y204" s="34"/>
      <c r="Z204" s="34"/>
    </row>
    <row r="205" spans="1:26" ht="15.75" customHeight="1" x14ac:dyDescent="0.2">
      <c r="A205" s="34"/>
      <c r="B205" s="39"/>
      <c r="C205" s="34"/>
      <c r="D205" s="431"/>
      <c r="E205" s="431"/>
      <c r="F205" s="39"/>
      <c r="G205" s="34"/>
      <c r="H205" s="34"/>
      <c r="I205" s="34"/>
      <c r="J205" s="34"/>
      <c r="K205" s="34"/>
      <c r="L205" s="34"/>
      <c r="M205" s="34"/>
      <c r="N205" s="34"/>
      <c r="O205" s="34"/>
      <c r="P205" s="34"/>
      <c r="Q205" s="34"/>
      <c r="R205" s="34"/>
      <c r="S205" s="34"/>
      <c r="T205" s="34"/>
      <c r="U205" s="34"/>
      <c r="V205" s="34"/>
      <c r="W205" s="34"/>
      <c r="X205" s="34"/>
      <c r="Y205" s="34"/>
      <c r="Z205" s="34"/>
    </row>
    <row r="206" spans="1:26" ht="15.75" customHeight="1" x14ac:dyDescent="0.2">
      <c r="A206" s="34"/>
      <c r="B206" s="39"/>
      <c r="C206" s="34"/>
      <c r="D206" s="431"/>
      <c r="E206" s="431"/>
      <c r="F206" s="39"/>
      <c r="G206" s="34"/>
      <c r="H206" s="34"/>
      <c r="I206" s="34"/>
      <c r="J206" s="34"/>
      <c r="K206" s="34"/>
      <c r="L206" s="34"/>
      <c r="M206" s="34"/>
      <c r="N206" s="34"/>
      <c r="O206" s="34"/>
      <c r="P206" s="34"/>
      <c r="Q206" s="34"/>
      <c r="R206" s="34"/>
      <c r="S206" s="34"/>
      <c r="T206" s="34"/>
      <c r="U206" s="34"/>
      <c r="V206" s="34"/>
      <c r="W206" s="34"/>
      <c r="X206" s="34"/>
      <c r="Y206" s="34"/>
      <c r="Z206" s="34"/>
    </row>
    <row r="207" spans="1:26" ht="15.75" customHeight="1" x14ac:dyDescent="0.2">
      <c r="A207" s="34"/>
      <c r="B207" s="39"/>
      <c r="C207" s="34"/>
      <c r="D207" s="431"/>
      <c r="E207" s="431"/>
      <c r="F207" s="39"/>
      <c r="G207" s="34"/>
      <c r="H207" s="34"/>
      <c r="I207" s="34"/>
      <c r="J207" s="34"/>
      <c r="K207" s="34"/>
      <c r="L207" s="34"/>
      <c r="M207" s="34"/>
      <c r="N207" s="34"/>
      <c r="O207" s="34"/>
      <c r="P207" s="34"/>
      <c r="Q207" s="34"/>
      <c r="R207" s="34"/>
      <c r="S207" s="34"/>
      <c r="T207" s="34"/>
      <c r="U207" s="34"/>
      <c r="V207" s="34"/>
      <c r="W207" s="34"/>
      <c r="X207" s="34"/>
      <c r="Y207" s="34"/>
      <c r="Z207" s="34"/>
    </row>
    <row r="208" spans="1:26" ht="15.75" customHeight="1" x14ac:dyDescent="0.2">
      <c r="A208" s="34"/>
      <c r="B208" s="39"/>
      <c r="C208" s="34"/>
      <c r="D208" s="431"/>
      <c r="E208" s="431"/>
      <c r="F208" s="39"/>
      <c r="G208" s="34"/>
      <c r="H208" s="34"/>
      <c r="I208" s="34"/>
      <c r="J208" s="34"/>
      <c r="K208" s="34"/>
      <c r="L208" s="34"/>
      <c r="M208" s="34"/>
      <c r="N208" s="34"/>
      <c r="O208" s="34"/>
      <c r="P208" s="34"/>
      <c r="Q208" s="34"/>
      <c r="R208" s="34"/>
      <c r="S208" s="34"/>
      <c r="T208" s="34"/>
      <c r="U208" s="34"/>
      <c r="V208" s="34"/>
      <c r="W208" s="34"/>
      <c r="X208" s="34"/>
      <c r="Y208" s="34"/>
      <c r="Z208" s="34"/>
    </row>
    <row r="209" spans="1:26" ht="15.75" customHeight="1" x14ac:dyDescent="0.2">
      <c r="A209" s="34"/>
      <c r="B209" s="39"/>
      <c r="C209" s="34"/>
      <c r="D209" s="431"/>
      <c r="E209" s="431"/>
      <c r="F209" s="39"/>
      <c r="G209" s="34"/>
      <c r="H209" s="34"/>
      <c r="I209" s="34"/>
      <c r="J209" s="34"/>
      <c r="K209" s="34"/>
      <c r="L209" s="34"/>
      <c r="M209" s="34"/>
      <c r="N209" s="34"/>
      <c r="O209" s="34"/>
      <c r="P209" s="34"/>
      <c r="Q209" s="34"/>
      <c r="R209" s="34"/>
      <c r="S209" s="34"/>
      <c r="T209" s="34"/>
      <c r="U209" s="34"/>
      <c r="V209" s="34"/>
      <c r="W209" s="34"/>
      <c r="X209" s="34"/>
      <c r="Y209" s="34"/>
      <c r="Z209" s="34"/>
    </row>
    <row r="210" spans="1:26" ht="15.75" customHeight="1" x14ac:dyDescent="0.2">
      <c r="A210" s="34"/>
      <c r="B210" s="39"/>
      <c r="C210" s="34"/>
      <c r="D210" s="431"/>
      <c r="E210" s="431"/>
      <c r="F210" s="39"/>
      <c r="G210" s="34"/>
      <c r="H210" s="34"/>
      <c r="I210" s="34"/>
      <c r="J210" s="34"/>
      <c r="K210" s="34"/>
      <c r="L210" s="34"/>
      <c r="M210" s="34"/>
      <c r="N210" s="34"/>
      <c r="O210" s="34"/>
      <c r="P210" s="34"/>
      <c r="Q210" s="34"/>
      <c r="R210" s="34"/>
      <c r="S210" s="34"/>
      <c r="T210" s="34"/>
      <c r="U210" s="34"/>
      <c r="V210" s="34"/>
      <c r="W210" s="34"/>
      <c r="X210" s="34"/>
      <c r="Y210" s="34"/>
      <c r="Z210" s="34"/>
    </row>
    <row r="211" spans="1:26" ht="15.75" customHeight="1" x14ac:dyDescent="0.2">
      <c r="A211" s="34"/>
      <c r="B211" s="39"/>
      <c r="C211" s="34"/>
      <c r="D211" s="431"/>
      <c r="E211" s="431"/>
      <c r="F211" s="39"/>
      <c r="G211" s="34"/>
      <c r="H211" s="34"/>
      <c r="I211" s="34"/>
      <c r="J211" s="34"/>
      <c r="K211" s="34"/>
      <c r="L211" s="34"/>
      <c r="M211" s="34"/>
      <c r="N211" s="34"/>
      <c r="O211" s="34"/>
      <c r="P211" s="34"/>
      <c r="Q211" s="34"/>
      <c r="R211" s="34"/>
      <c r="S211" s="34"/>
      <c r="T211" s="34"/>
      <c r="U211" s="34"/>
      <c r="V211" s="34"/>
      <c r="W211" s="34"/>
      <c r="X211" s="34"/>
      <c r="Y211" s="34"/>
      <c r="Z211" s="34"/>
    </row>
    <row r="212" spans="1:26" ht="15.75" customHeight="1" x14ac:dyDescent="0.2">
      <c r="A212" s="34"/>
      <c r="B212" s="39"/>
      <c r="C212" s="34"/>
      <c r="D212" s="431"/>
      <c r="E212" s="431"/>
      <c r="F212" s="39"/>
      <c r="G212" s="34"/>
      <c r="H212" s="34"/>
      <c r="I212" s="34"/>
      <c r="J212" s="34"/>
      <c r="K212" s="34"/>
      <c r="L212" s="34"/>
      <c r="M212" s="34"/>
      <c r="N212" s="34"/>
      <c r="O212" s="34"/>
      <c r="P212" s="34"/>
      <c r="Q212" s="34"/>
      <c r="R212" s="34"/>
      <c r="S212" s="34"/>
      <c r="T212" s="34"/>
      <c r="U212" s="34"/>
      <c r="V212" s="34"/>
      <c r="W212" s="34"/>
      <c r="X212" s="34"/>
      <c r="Y212" s="34"/>
      <c r="Z212" s="34"/>
    </row>
    <row r="213" spans="1:26" ht="15.75" customHeight="1" x14ac:dyDescent="0.2">
      <c r="A213" s="34"/>
      <c r="B213" s="39"/>
      <c r="C213" s="34"/>
      <c r="D213" s="431"/>
      <c r="E213" s="431"/>
      <c r="F213" s="39"/>
      <c r="G213" s="34"/>
      <c r="H213" s="34"/>
      <c r="I213" s="34"/>
      <c r="J213" s="34"/>
      <c r="K213" s="34"/>
      <c r="L213" s="34"/>
      <c r="M213" s="34"/>
      <c r="N213" s="34"/>
      <c r="O213" s="34"/>
      <c r="P213" s="34"/>
      <c r="Q213" s="34"/>
      <c r="R213" s="34"/>
      <c r="S213" s="34"/>
      <c r="T213" s="34"/>
      <c r="U213" s="34"/>
      <c r="V213" s="34"/>
      <c r="W213" s="34"/>
      <c r="X213" s="34"/>
      <c r="Y213" s="34"/>
      <c r="Z213" s="34"/>
    </row>
    <row r="214" spans="1:26" ht="15.75" customHeight="1" x14ac:dyDescent="0.2">
      <c r="A214" s="34"/>
      <c r="B214" s="39"/>
      <c r="C214" s="34"/>
      <c r="D214" s="431"/>
      <c r="E214" s="431"/>
      <c r="F214" s="39"/>
      <c r="G214" s="34"/>
      <c r="H214" s="34"/>
      <c r="I214" s="34"/>
      <c r="J214" s="34"/>
      <c r="K214" s="34"/>
      <c r="L214" s="34"/>
      <c r="M214" s="34"/>
      <c r="N214" s="34"/>
      <c r="O214" s="34"/>
      <c r="P214" s="34"/>
      <c r="Q214" s="34"/>
      <c r="R214" s="34"/>
      <c r="S214" s="34"/>
      <c r="T214" s="34"/>
      <c r="U214" s="34"/>
      <c r="V214" s="34"/>
      <c r="W214" s="34"/>
      <c r="X214" s="34"/>
      <c r="Y214" s="34"/>
      <c r="Z214" s="34"/>
    </row>
    <row r="215" spans="1:26" ht="15.75" customHeight="1" x14ac:dyDescent="0.2">
      <c r="A215" s="34"/>
      <c r="B215" s="39"/>
      <c r="C215" s="34"/>
      <c r="D215" s="431"/>
      <c r="E215" s="431"/>
      <c r="F215" s="39"/>
      <c r="G215" s="34"/>
      <c r="H215" s="34"/>
      <c r="I215" s="34"/>
      <c r="J215" s="34"/>
      <c r="K215" s="34"/>
      <c r="L215" s="34"/>
      <c r="M215" s="34"/>
      <c r="N215" s="34"/>
      <c r="O215" s="34"/>
      <c r="P215" s="34"/>
      <c r="Q215" s="34"/>
      <c r="R215" s="34"/>
      <c r="S215" s="34"/>
      <c r="T215" s="34"/>
      <c r="U215" s="34"/>
      <c r="V215" s="34"/>
      <c r="W215" s="34"/>
      <c r="X215" s="34"/>
      <c r="Y215" s="34"/>
      <c r="Z215" s="34"/>
    </row>
    <row r="216" spans="1:26" ht="15.75" customHeight="1" x14ac:dyDescent="0.2">
      <c r="A216" s="34"/>
      <c r="B216" s="39"/>
      <c r="C216" s="34"/>
      <c r="D216" s="431"/>
      <c r="E216" s="431"/>
      <c r="F216" s="39"/>
      <c r="G216" s="34"/>
      <c r="H216" s="34"/>
      <c r="I216" s="34"/>
      <c r="J216" s="34"/>
      <c r="K216" s="34"/>
      <c r="L216" s="34"/>
      <c r="M216" s="34"/>
      <c r="N216" s="34"/>
      <c r="O216" s="34"/>
      <c r="P216" s="34"/>
      <c r="Q216" s="34"/>
      <c r="R216" s="34"/>
      <c r="S216" s="34"/>
      <c r="T216" s="34"/>
      <c r="U216" s="34"/>
      <c r="V216" s="34"/>
      <c r="W216" s="34"/>
      <c r="X216" s="34"/>
      <c r="Y216" s="34"/>
      <c r="Z216" s="34"/>
    </row>
    <row r="217" spans="1:26" ht="15.75" customHeight="1" x14ac:dyDescent="0.2">
      <c r="A217" s="34"/>
      <c r="B217" s="39"/>
      <c r="C217" s="34"/>
      <c r="D217" s="431"/>
      <c r="E217" s="431"/>
      <c r="F217" s="39"/>
      <c r="G217" s="34"/>
      <c r="H217" s="34"/>
      <c r="I217" s="34"/>
      <c r="J217" s="34"/>
      <c r="K217" s="34"/>
      <c r="L217" s="34"/>
      <c r="M217" s="34"/>
      <c r="N217" s="34"/>
      <c r="O217" s="34"/>
      <c r="P217" s="34"/>
      <c r="Q217" s="34"/>
      <c r="R217" s="34"/>
      <c r="S217" s="34"/>
      <c r="T217" s="34"/>
      <c r="U217" s="34"/>
      <c r="V217" s="34"/>
      <c r="W217" s="34"/>
      <c r="X217" s="34"/>
      <c r="Y217" s="34"/>
      <c r="Z217" s="34"/>
    </row>
    <row r="218" spans="1:26" ht="15.75" customHeight="1" x14ac:dyDescent="0.2">
      <c r="A218" s="34"/>
      <c r="B218" s="39"/>
      <c r="C218" s="34"/>
      <c r="D218" s="431"/>
      <c r="E218" s="431"/>
      <c r="F218" s="39"/>
      <c r="G218" s="34"/>
      <c r="H218" s="34"/>
      <c r="I218" s="34"/>
      <c r="J218" s="34"/>
      <c r="K218" s="34"/>
      <c r="L218" s="34"/>
      <c r="M218" s="34"/>
      <c r="N218" s="34"/>
      <c r="O218" s="34"/>
      <c r="P218" s="34"/>
      <c r="Q218" s="34"/>
      <c r="R218" s="34"/>
      <c r="S218" s="34"/>
      <c r="T218" s="34"/>
      <c r="U218" s="34"/>
      <c r="V218" s="34"/>
      <c r="W218" s="34"/>
      <c r="X218" s="34"/>
      <c r="Y218" s="34"/>
      <c r="Z218" s="34"/>
    </row>
    <row r="219" spans="1:26" ht="15.75" customHeight="1" x14ac:dyDescent="0.2">
      <c r="A219" s="34"/>
      <c r="B219" s="39"/>
      <c r="C219" s="34"/>
      <c r="D219" s="431"/>
      <c r="E219" s="431"/>
      <c r="F219" s="39"/>
      <c r="G219" s="34"/>
      <c r="H219" s="34"/>
      <c r="I219" s="34"/>
      <c r="J219" s="34"/>
      <c r="K219" s="34"/>
      <c r="L219" s="34"/>
      <c r="M219" s="34"/>
      <c r="N219" s="34"/>
      <c r="O219" s="34"/>
      <c r="P219" s="34"/>
      <c r="Q219" s="34"/>
      <c r="R219" s="34"/>
      <c r="S219" s="34"/>
      <c r="T219" s="34"/>
      <c r="U219" s="34"/>
      <c r="V219" s="34"/>
      <c r="W219" s="34"/>
      <c r="X219" s="34"/>
      <c r="Y219" s="34"/>
      <c r="Z219" s="34"/>
    </row>
    <row r="220" spans="1:26" ht="15.75" customHeight="1" x14ac:dyDescent="0.2">
      <c r="A220" s="34"/>
      <c r="B220" s="39"/>
      <c r="C220" s="34"/>
      <c r="D220" s="431"/>
      <c r="E220" s="431"/>
      <c r="F220" s="39"/>
      <c r="G220" s="34"/>
      <c r="H220" s="34"/>
      <c r="I220" s="34"/>
      <c r="J220" s="34"/>
      <c r="K220" s="34"/>
      <c r="L220" s="34"/>
      <c r="M220" s="34"/>
      <c r="N220" s="34"/>
      <c r="O220" s="34"/>
      <c r="P220" s="34"/>
      <c r="Q220" s="34"/>
      <c r="R220" s="34"/>
      <c r="S220" s="34"/>
      <c r="T220" s="34"/>
      <c r="U220" s="34"/>
      <c r="V220" s="34"/>
      <c r="W220" s="34"/>
      <c r="X220" s="34"/>
      <c r="Y220" s="34"/>
      <c r="Z220" s="34"/>
    </row>
    <row r="221" spans="1:26" ht="15.75" customHeight="1" x14ac:dyDescent="0.2">
      <c r="A221" s="34"/>
      <c r="B221" s="39"/>
      <c r="C221" s="34"/>
      <c r="D221" s="431"/>
      <c r="E221" s="431"/>
      <c r="F221" s="39"/>
      <c r="G221" s="34"/>
      <c r="H221" s="34"/>
      <c r="I221" s="34"/>
      <c r="J221" s="34"/>
      <c r="K221" s="34"/>
      <c r="L221" s="34"/>
      <c r="M221" s="34"/>
      <c r="N221" s="34"/>
      <c r="O221" s="34"/>
      <c r="P221" s="34"/>
      <c r="Q221" s="34"/>
      <c r="R221" s="34"/>
      <c r="S221" s="34"/>
      <c r="T221" s="34"/>
      <c r="U221" s="34"/>
      <c r="V221" s="34"/>
      <c r="W221" s="34"/>
      <c r="X221" s="34"/>
      <c r="Y221" s="34"/>
      <c r="Z221" s="34"/>
    </row>
    <row r="222" spans="1:26" ht="15.75" customHeight="1" x14ac:dyDescent="0.2">
      <c r="A222" s="34"/>
      <c r="B222" s="39"/>
      <c r="C222" s="34"/>
      <c r="D222" s="431"/>
      <c r="E222" s="431"/>
      <c r="F222" s="39"/>
      <c r="G222" s="34"/>
      <c r="H222" s="34"/>
      <c r="I222" s="34"/>
      <c r="J222" s="34"/>
      <c r="K222" s="34"/>
      <c r="L222" s="34"/>
      <c r="M222" s="34"/>
      <c r="N222" s="34"/>
      <c r="O222" s="34"/>
      <c r="P222" s="34"/>
      <c r="Q222" s="34"/>
      <c r="R222" s="34"/>
      <c r="S222" s="34"/>
      <c r="T222" s="34"/>
      <c r="U222" s="34"/>
      <c r="V222" s="34"/>
      <c r="W222" s="34"/>
      <c r="X222" s="34"/>
      <c r="Y222" s="34"/>
      <c r="Z222" s="34"/>
    </row>
    <row r="223" spans="1:26" ht="15.75" customHeight="1" x14ac:dyDescent="0.2">
      <c r="A223" s="34"/>
      <c r="B223" s="39"/>
      <c r="C223" s="34"/>
      <c r="D223" s="431"/>
      <c r="E223" s="431"/>
      <c r="F223" s="39"/>
      <c r="G223" s="34"/>
      <c r="H223" s="34"/>
      <c r="I223" s="34"/>
      <c r="J223" s="34"/>
      <c r="K223" s="34"/>
      <c r="L223" s="34"/>
      <c r="M223" s="34"/>
      <c r="N223" s="34"/>
      <c r="O223" s="34"/>
      <c r="P223" s="34"/>
      <c r="Q223" s="34"/>
      <c r="R223" s="34"/>
      <c r="S223" s="34"/>
      <c r="T223" s="34"/>
      <c r="U223" s="34"/>
      <c r="V223" s="34"/>
      <c r="W223" s="34"/>
      <c r="X223" s="34"/>
      <c r="Y223" s="34"/>
      <c r="Z223" s="34"/>
    </row>
    <row r="224" spans="1:26" ht="15.75" customHeight="1" x14ac:dyDescent="0.2">
      <c r="A224" s="34"/>
      <c r="B224" s="39"/>
      <c r="C224" s="34"/>
      <c r="D224" s="431"/>
      <c r="E224" s="431"/>
      <c r="F224" s="39"/>
      <c r="G224" s="34"/>
      <c r="H224" s="34"/>
      <c r="I224" s="34"/>
      <c r="J224" s="34"/>
      <c r="K224" s="34"/>
      <c r="L224" s="34"/>
      <c r="M224" s="34"/>
      <c r="N224" s="34"/>
      <c r="O224" s="34"/>
      <c r="P224" s="34"/>
      <c r="Q224" s="34"/>
      <c r="R224" s="34"/>
      <c r="S224" s="34"/>
      <c r="T224" s="34"/>
      <c r="U224" s="34"/>
      <c r="V224" s="34"/>
      <c r="W224" s="34"/>
      <c r="X224" s="34"/>
      <c r="Y224" s="34"/>
      <c r="Z224" s="34"/>
    </row>
    <row r="225" spans="1:26" ht="15.75" customHeight="1" x14ac:dyDescent="0.2">
      <c r="A225" s="34"/>
      <c r="B225" s="39"/>
      <c r="C225" s="34"/>
      <c r="D225" s="431"/>
      <c r="E225" s="431"/>
      <c r="F225" s="39"/>
      <c r="G225" s="34"/>
      <c r="H225" s="34"/>
      <c r="I225" s="34"/>
      <c r="J225" s="34"/>
      <c r="K225" s="34"/>
      <c r="L225" s="34"/>
      <c r="M225" s="34"/>
      <c r="N225" s="34"/>
      <c r="O225" s="34"/>
      <c r="P225" s="34"/>
      <c r="Q225" s="34"/>
      <c r="R225" s="34"/>
      <c r="S225" s="34"/>
      <c r="T225" s="34"/>
      <c r="U225" s="34"/>
      <c r="V225" s="34"/>
      <c r="W225" s="34"/>
      <c r="X225" s="34"/>
      <c r="Y225" s="34"/>
      <c r="Z225" s="34"/>
    </row>
    <row r="226" spans="1:26" ht="15.75" customHeight="1" x14ac:dyDescent="0.2">
      <c r="A226" s="34"/>
      <c r="B226" s="39"/>
      <c r="C226" s="34"/>
      <c r="D226" s="431"/>
      <c r="E226" s="431"/>
      <c r="F226" s="39"/>
      <c r="G226" s="34"/>
      <c r="H226" s="34"/>
      <c r="I226" s="34"/>
      <c r="J226" s="34"/>
      <c r="K226" s="34"/>
      <c r="L226" s="34"/>
      <c r="M226" s="34"/>
      <c r="N226" s="34"/>
      <c r="O226" s="34"/>
      <c r="P226" s="34"/>
      <c r="Q226" s="34"/>
      <c r="R226" s="34"/>
      <c r="S226" s="34"/>
      <c r="T226" s="34"/>
      <c r="U226" s="34"/>
      <c r="V226" s="34"/>
      <c r="W226" s="34"/>
      <c r="X226" s="34"/>
      <c r="Y226" s="34"/>
      <c r="Z226" s="34"/>
    </row>
    <row r="227" spans="1:26" ht="15.75" customHeight="1" x14ac:dyDescent="0.2">
      <c r="A227" s="34"/>
      <c r="B227" s="39"/>
      <c r="C227" s="34"/>
      <c r="D227" s="431"/>
      <c r="E227" s="431"/>
      <c r="F227" s="39"/>
      <c r="G227" s="34"/>
      <c r="H227" s="34"/>
      <c r="I227" s="34"/>
      <c r="J227" s="34"/>
      <c r="K227" s="34"/>
      <c r="L227" s="34"/>
      <c r="M227" s="34"/>
      <c r="N227" s="34"/>
      <c r="O227" s="34"/>
      <c r="P227" s="34"/>
      <c r="Q227" s="34"/>
      <c r="R227" s="34"/>
      <c r="S227" s="34"/>
      <c r="T227" s="34"/>
      <c r="U227" s="34"/>
      <c r="V227" s="34"/>
      <c r="W227" s="34"/>
      <c r="X227" s="34"/>
      <c r="Y227" s="34"/>
      <c r="Z227" s="34"/>
    </row>
    <row r="228" spans="1:26" ht="15.75" customHeight="1" x14ac:dyDescent="0.2">
      <c r="A228" s="34"/>
      <c r="B228" s="39"/>
      <c r="C228" s="34"/>
      <c r="D228" s="431"/>
      <c r="E228" s="431"/>
      <c r="F228" s="39"/>
      <c r="G228" s="34"/>
      <c r="H228" s="34"/>
      <c r="I228" s="34"/>
      <c r="J228" s="34"/>
      <c r="K228" s="34"/>
      <c r="L228" s="34"/>
      <c r="M228" s="34"/>
      <c r="N228" s="34"/>
      <c r="O228" s="34"/>
      <c r="P228" s="34"/>
      <c r="Q228" s="34"/>
      <c r="R228" s="34"/>
      <c r="S228" s="34"/>
      <c r="T228" s="34"/>
      <c r="U228" s="34"/>
      <c r="V228" s="34"/>
      <c r="W228" s="34"/>
      <c r="X228" s="34"/>
      <c r="Y228" s="34"/>
      <c r="Z228" s="34"/>
    </row>
    <row r="229" spans="1:26" ht="15.75" customHeight="1" x14ac:dyDescent="0.2">
      <c r="A229" s="34"/>
      <c r="B229" s="39"/>
      <c r="C229" s="34"/>
      <c r="D229" s="431"/>
      <c r="E229" s="431"/>
      <c r="F229" s="39"/>
      <c r="G229" s="34"/>
      <c r="H229" s="34"/>
      <c r="I229" s="34"/>
      <c r="J229" s="34"/>
      <c r="K229" s="34"/>
      <c r="L229" s="34"/>
      <c r="M229" s="34"/>
      <c r="N229" s="34"/>
      <c r="O229" s="34"/>
      <c r="P229" s="34"/>
      <c r="Q229" s="34"/>
      <c r="R229" s="34"/>
      <c r="S229" s="34"/>
      <c r="T229" s="34"/>
      <c r="U229" s="34"/>
      <c r="V229" s="34"/>
      <c r="W229" s="34"/>
      <c r="X229" s="34"/>
      <c r="Y229" s="34"/>
      <c r="Z229" s="34"/>
    </row>
    <row r="230" spans="1:26" ht="15.75" customHeight="1" x14ac:dyDescent="0.2">
      <c r="A230" s="34"/>
      <c r="B230" s="39"/>
      <c r="C230" s="34"/>
      <c r="D230" s="431"/>
      <c r="E230" s="431"/>
      <c r="F230" s="39"/>
      <c r="G230" s="34"/>
      <c r="H230" s="34"/>
      <c r="I230" s="34"/>
      <c r="J230" s="34"/>
      <c r="K230" s="34"/>
      <c r="L230" s="34"/>
      <c r="M230" s="34"/>
      <c r="N230" s="34"/>
      <c r="O230" s="34"/>
      <c r="P230" s="34"/>
      <c r="Q230" s="34"/>
      <c r="R230" s="34"/>
      <c r="S230" s="34"/>
      <c r="T230" s="34"/>
      <c r="U230" s="34"/>
      <c r="V230" s="34"/>
      <c r="W230" s="34"/>
      <c r="X230" s="34"/>
      <c r="Y230" s="34"/>
      <c r="Z230" s="34"/>
    </row>
    <row r="231" spans="1:26" ht="15.75" customHeight="1" x14ac:dyDescent="0.2">
      <c r="A231" s="34"/>
      <c r="B231" s="39"/>
      <c r="C231" s="34"/>
      <c r="D231" s="431"/>
      <c r="E231" s="431"/>
      <c r="F231" s="39"/>
      <c r="G231" s="34"/>
      <c r="H231" s="34"/>
      <c r="I231" s="34"/>
      <c r="J231" s="34"/>
      <c r="K231" s="34"/>
      <c r="L231" s="34"/>
      <c r="M231" s="34"/>
      <c r="N231" s="34"/>
      <c r="O231" s="34"/>
      <c r="P231" s="34"/>
      <c r="Q231" s="34"/>
      <c r="R231" s="34"/>
      <c r="S231" s="34"/>
      <c r="T231" s="34"/>
      <c r="U231" s="34"/>
      <c r="V231" s="34"/>
      <c r="W231" s="34"/>
      <c r="X231" s="34"/>
      <c r="Y231" s="34"/>
      <c r="Z231" s="34"/>
    </row>
    <row r="232" spans="1:26" ht="15.75" customHeight="1" x14ac:dyDescent="0.2">
      <c r="A232" s="34"/>
      <c r="B232" s="39"/>
      <c r="C232" s="34"/>
      <c r="D232" s="431"/>
      <c r="E232" s="431"/>
      <c r="F232" s="39"/>
      <c r="G232" s="34"/>
      <c r="H232" s="34"/>
      <c r="I232" s="34"/>
      <c r="J232" s="34"/>
      <c r="K232" s="34"/>
      <c r="L232" s="34"/>
      <c r="M232" s="34"/>
      <c r="N232" s="34"/>
      <c r="O232" s="34"/>
      <c r="P232" s="34"/>
      <c r="Q232" s="34"/>
      <c r="R232" s="34"/>
      <c r="S232" s="34"/>
      <c r="T232" s="34"/>
      <c r="U232" s="34"/>
      <c r="V232" s="34"/>
      <c r="W232" s="34"/>
      <c r="X232" s="34"/>
      <c r="Y232" s="34"/>
      <c r="Z232" s="34"/>
    </row>
    <row r="233" spans="1:26" ht="15.75" customHeight="1" x14ac:dyDescent="0.2">
      <c r="A233" s="34"/>
      <c r="B233" s="39"/>
      <c r="C233" s="34"/>
      <c r="D233" s="431"/>
      <c r="E233" s="431"/>
      <c r="F233" s="39"/>
      <c r="G233" s="34"/>
      <c r="H233" s="34"/>
      <c r="I233" s="34"/>
      <c r="J233" s="34"/>
      <c r="K233" s="34"/>
      <c r="L233" s="34"/>
      <c r="M233" s="34"/>
      <c r="N233" s="34"/>
      <c r="O233" s="34"/>
      <c r="P233" s="34"/>
      <c r="Q233" s="34"/>
      <c r="R233" s="34"/>
      <c r="S233" s="34"/>
      <c r="T233" s="34"/>
      <c r="U233" s="34"/>
      <c r="V233" s="34"/>
      <c r="W233" s="34"/>
      <c r="X233" s="34"/>
      <c r="Y233" s="34"/>
      <c r="Z233" s="34"/>
    </row>
    <row r="234" spans="1:26" ht="15.75" customHeight="1" x14ac:dyDescent="0.2">
      <c r="A234" s="34"/>
      <c r="B234" s="39"/>
      <c r="C234" s="34"/>
      <c r="D234" s="431"/>
      <c r="E234" s="431"/>
      <c r="F234" s="39"/>
      <c r="G234" s="34"/>
      <c r="H234" s="34"/>
      <c r="I234" s="34"/>
      <c r="J234" s="34"/>
      <c r="K234" s="34"/>
      <c r="L234" s="34"/>
      <c r="M234" s="34"/>
      <c r="N234" s="34"/>
      <c r="O234" s="34"/>
      <c r="P234" s="34"/>
      <c r="Q234" s="34"/>
      <c r="R234" s="34"/>
      <c r="S234" s="34"/>
      <c r="T234" s="34"/>
      <c r="U234" s="34"/>
      <c r="V234" s="34"/>
      <c r="W234" s="34"/>
      <c r="X234" s="34"/>
      <c r="Y234" s="34"/>
      <c r="Z234" s="34"/>
    </row>
    <row r="235" spans="1:26" ht="15.75" customHeight="1" x14ac:dyDescent="0.2">
      <c r="A235" s="34"/>
      <c r="B235" s="39"/>
      <c r="C235" s="34"/>
      <c r="D235" s="431"/>
      <c r="E235" s="431"/>
      <c r="F235" s="39"/>
      <c r="G235" s="34"/>
      <c r="H235" s="34"/>
      <c r="I235" s="34"/>
      <c r="J235" s="34"/>
      <c r="K235" s="34"/>
      <c r="L235" s="34"/>
      <c r="M235" s="34"/>
      <c r="N235" s="34"/>
      <c r="O235" s="34"/>
      <c r="P235" s="34"/>
      <c r="Q235" s="34"/>
      <c r="R235" s="34"/>
      <c r="S235" s="34"/>
      <c r="T235" s="34"/>
      <c r="U235" s="34"/>
      <c r="V235" s="34"/>
      <c r="W235" s="34"/>
      <c r="X235" s="34"/>
      <c r="Y235" s="34"/>
      <c r="Z235" s="34"/>
    </row>
    <row r="236" spans="1:26" ht="15.75" customHeight="1" x14ac:dyDescent="0.2">
      <c r="A236" s="34"/>
      <c r="B236" s="39"/>
      <c r="C236" s="34"/>
      <c r="D236" s="431"/>
      <c r="E236" s="431"/>
      <c r="F236" s="39"/>
      <c r="G236" s="34"/>
      <c r="H236" s="34"/>
      <c r="I236" s="34"/>
      <c r="J236" s="34"/>
      <c r="K236" s="34"/>
      <c r="L236" s="34"/>
      <c r="M236" s="34"/>
      <c r="N236" s="34"/>
      <c r="O236" s="34"/>
      <c r="P236" s="34"/>
      <c r="Q236" s="34"/>
      <c r="R236" s="34"/>
      <c r="S236" s="34"/>
      <c r="T236" s="34"/>
      <c r="U236" s="34"/>
      <c r="V236" s="34"/>
      <c r="W236" s="34"/>
      <c r="X236" s="34"/>
      <c r="Y236" s="34"/>
      <c r="Z236" s="34"/>
    </row>
    <row r="237" spans="1:26" ht="15.75" customHeight="1" x14ac:dyDescent="0.2">
      <c r="A237" s="34"/>
      <c r="B237" s="39"/>
      <c r="C237" s="34"/>
      <c r="D237" s="431"/>
      <c r="E237" s="431"/>
      <c r="F237" s="39"/>
      <c r="G237" s="34"/>
      <c r="H237" s="34"/>
      <c r="I237" s="34"/>
      <c r="J237" s="34"/>
      <c r="K237" s="34"/>
      <c r="L237" s="34"/>
      <c r="M237" s="34"/>
      <c r="N237" s="34"/>
      <c r="O237" s="34"/>
      <c r="P237" s="34"/>
      <c r="Q237" s="34"/>
      <c r="R237" s="34"/>
      <c r="S237" s="34"/>
      <c r="T237" s="34"/>
      <c r="U237" s="34"/>
      <c r="V237" s="34"/>
      <c r="W237" s="34"/>
      <c r="X237" s="34"/>
      <c r="Y237" s="34"/>
      <c r="Z237" s="34"/>
    </row>
    <row r="238" spans="1:26" ht="15.75" customHeight="1" x14ac:dyDescent="0.2">
      <c r="A238" s="34"/>
      <c r="B238" s="39"/>
      <c r="C238" s="34"/>
      <c r="D238" s="431"/>
      <c r="E238" s="431"/>
      <c r="F238" s="39"/>
      <c r="G238" s="34"/>
      <c r="H238" s="34"/>
      <c r="I238" s="34"/>
      <c r="J238" s="34"/>
      <c r="K238" s="34"/>
      <c r="L238" s="34"/>
      <c r="M238" s="34"/>
      <c r="N238" s="34"/>
      <c r="O238" s="34"/>
      <c r="P238" s="34"/>
      <c r="Q238" s="34"/>
      <c r="R238" s="34"/>
      <c r="S238" s="34"/>
      <c r="T238" s="34"/>
      <c r="U238" s="34"/>
      <c r="V238" s="34"/>
      <c r="W238" s="34"/>
      <c r="X238" s="34"/>
      <c r="Y238" s="34"/>
      <c r="Z238" s="34"/>
    </row>
    <row r="239" spans="1:26" ht="15.75" customHeight="1" x14ac:dyDescent="0.2">
      <c r="A239" s="34"/>
      <c r="B239" s="39"/>
      <c r="C239" s="34"/>
      <c r="D239" s="431"/>
      <c r="E239" s="431"/>
      <c r="F239" s="39"/>
      <c r="G239" s="34"/>
      <c r="H239" s="34"/>
      <c r="I239" s="34"/>
      <c r="J239" s="34"/>
      <c r="K239" s="34"/>
      <c r="L239" s="34"/>
      <c r="M239" s="34"/>
      <c r="N239" s="34"/>
      <c r="O239" s="34"/>
      <c r="P239" s="34"/>
      <c r="Q239" s="34"/>
      <c r="R239" s="34"/>
      <c r="S239" s="34"/>
      <c r="T239" s="34"/>
      <c r="U239" s="34"/>
      <c r="V239" s="34"/>
      <c r="W239" s="34"/>
      <c r="X239" s="34"/>
      <c r="Y239" s="34"/>
      <c r="Z239" s="34"/>
    </row>
    <row r="240" spans="1:26" ht="15.75" customHeight="1" x14ac:dyDescent="0.2">
      <c r="A240" s="34"/>
      <c r="B240" s="39"/>
      <c r="C240" s="34"/>
      <c r="D240" s="431"/>
      <c r="E240" s="431"/>
      <c r="F240" s="39"/>
      <c r="G240" s="34"/>
      <c r="H240" s="34"/>
      <c r="I240" s="34"/>
      <c r="J240" s="34"/>
      <c r="K240" s="34"/>
      <c r="L240" s="34"/>
      <c r="M240" s="34"/>
      <c r="N240" s="34"/>
      <c r="O240" s="34"/>
      <c r="P240" s="34"/>
      <c r="Q240" s="34"/>
      <c r="R240" s="34"/>
      <c r="S240" s="34"/>
      <c r="T240" s="34"/>
      <c r="U240" s="34"/>
      <c r="V240" s="34"/>
      <c r="W240" s="34"/>
      <c r="X240" s="34"/>
      <c r="Y240" s="34"/>
      <c r="Z240" s="34"/>
    </row>
    <row r="241" spans="1:26" ht="15.75" customHeight="1" x14ac:dyDescent="0.2">
      <c r="A241" s="34"/>
      <c r="B241" s="39"/>
      <c r="C241" s="34"/>
      <c r="D241" s="431"/>
      <c r="E241" s="431"/>
      <c r="F241" s="39"/>
      <c r="G241" s="34"/>
      <c r="H241" s="34"/>
      <c r="I241" s="34"/>
      <c r="J241" s="34"/>
      <c r="K241" s="34"/>
      <c r="L241" s="34"/>
      <c r="M241" s="34"/>
      <c r="N241" s="34"/>
      <c r="O241" s="34"/>
      <c r="P241" s="34"/>
      <c r="Q241" s="34"/>
      <c r="R241" s="34"/>
      <c r="S241" s="34"/>
      <c r="T241" s="34"/>
      <c r="U241" s="34"/>
      <c r="V241" s="34"/>
      <c r="W241" s="34"/>
      <c r="X241" s="34"/>
      <c r="Y241" s="34"/>
      <c r="Z241" s="34"/>
    </row>
    <row r="242" spans="1:26" ht="15.75" customHeight="1" x14ac:dyDescent="0.2">
      <c r="A242" s="34"/>
      <c r="B242" s="39"/>
      <c r="C242" s="34"/>
      <c r="D242" s="431"/>
      <c r="E242" s="431"/>
      <c r="F242" s="39"/>
      <c r="G242" s="34"/>
      <c r="H242" s="34"/>
      <c r="I242" s="34"/>
      <c r="J242" s="34"/>
      <c r="K242" s="34"/>
      <c r="L242" s="34"/>
      <c r="M242" s="34"/>
      <c r="N242" s="34"/>
      <c r="O242" s="34"/>
      <c r="P242" s="34"/>
      <c r="Q242" s="34"/>
      <c r="R242" s="34"/>
      <c r="S242" s="34"/>
      <c r="T242" s="34"/>
      <c r="U242" s="34"/>
      <c r="V242" s="34"/>
      <c r="W242" s="34"/>
      <c r="X242" s="34"/>
      <c r="Y242" s="34"/>
      <c r="Z242" s="34"/>
    </row>
    <row r="243" spans="1:26" ht="15.75" customHeight="1" x14ac:dyDescent="0.2">
      <c r="A243" s="34"/>
      <c r="B243" s="39"/>
      <c r="C243" s="34"/>
      <c r="D243" s="431"/>
      <c r="E243" s="431"/>
      <c r="F243" s="39"/>
      <c r="G243" s="34"/>
      <c r="H243" s="34"/>
      <c r="I243" s="34"/>
      <c r="J243" s="34"/>
      <c r="K243" s="34"/>
      <c r="L243" s="34"/>
      <c r="M243" s="34"/>
      <c r="N243" s="34"/>
      <c r="O243" s="34"/>
      <c r="P243" s="34"/>
      <c r="Q243" s="34"/>
      <c r="R243" s="34"/>
      <c r="S243" s="34"/>
      <c r="T243" s="34"/>
      <c r="U243" s="34"/>
      <c r="V243" s="34"/>
      <c r="W243" s="34"/>
      <c r="X243" s="34"/>
      <c r="Y243" s="34"/>
      <c r="Z243" s="34"/>
    </row>
    <row r="244" spans="1:26" ht="15.75" customHeight="1" x14ac:dyDescent="0.2">
      <c r="A244" s="34"/>
      <c r="B244" s="39"/>
      <c r="C244" s="34"/>
      <c r="D244" s="431"/>
      <c r="E244" s="431"/>
      <c r="F244" s="39"/>
      <c r="G244" s="34"/>
      <c r="H244" s="34"/>
      <c r="I244" s="34"/>
      <c r="J244" s="34"/>
      <c r="K244" s="34"/>
      <c r="L244" s="34"/>
      <c r="M244" s="34"/>
      <c r="N244" s="34"/>
      <c r="O244" s="34"/>
      <c r="P244" s="34"/>
      <c r="Q244" s="34"/>
      <c r="R244" s="34"/>
      <c r="S244" s="34"/>
      <c r="T244" s="34"/>
      <c r="U244" s="34"/>
      <c r="V244" s="34"/>
      <c r="W244" s="34"/>
      <c r="X244" s="34"/>
      <c r="Y244" s="34"/>
      <c r="Z244" s="34"/>
    </row>
    <row r="245" spans="1:26" ht="15.75" customHeight="1" x14ac:dyDescent="0.2">
      <c r="A245" s="34"/>
      <c r="B245" s="39"/>
      <c r="C245" s="34"/>
      <c r="D245" s="431"/>
      <c r="E245" s="431"/>
      <c r="F245" s="39"/>
      <c r="G245" s="34"/>
      <c r="H245" s="34"/>
      <c r="I245" s="34"/>
      <c r="J245" s="34"/>
      <c r="K245" s="34"/>
      <c r="L245" s="34"/>
      <c r="M245" s="34"/>
      <c r="N245" s="34"/>
      <c r="O245" s="34"/>
      <c r="P245" s="34"/>
      <c r="Q245" s="34"/>
      <c r="R245" s="34"/>
      <c r="S245" s="34"/>
      <c r="T245" s="34"/>
      <c r="U245" s="34"/>
      <c r="V245" s="34"/>
      <c r="W245" s="34"/>
      <c r="X245" s="34"/>
      <c r="Y245" s="34"/>
      <c r="Z245" s="34"/>
    </row>
    <row r="246" spans="1:26" ht="15.75" customHeight="1" x14ac:dyDescent="0.2">
      <c r="A246" s="34"/>
      <c r="B246" s="39"/>
      <c r="C246" s="34"/>
      <c r="D246" s="431"/>
      <c r="E246" s="431"/>
      <c r="F246" s="39"/>
      <c r="G246" s="34"/>
      <c r="H246" s="34"/>
      <c r="I246" s="34"/>
      <c r="J246" s="34"/>
      <c r="K246" s="34"/>
      <c r="L246" s="34"/>
      <c r="M246" s="34"/>
      <c r="N246" s="34"/>
      <c r="O246" s="34"/>
      <c r="P246" s="34"/>
      <c r="Q246" s="34"/>
      <c r="R246" s="34"/>
      <c r="S246" s="34"/>
      <c r="T246" s="34"/>
      <c r="U246" s="34"/>
      <c r="V246" s="34"/>
      <c r="W246" s="34"/>
      <c r="X246" s="34"/>
      <c r="Y246" s="34"/>
      <c r="Z246" s="34"/>
    </row>
    <row r="247" spans="1:26" ht="15.75" customHeight="1" x14ac:dyDescent="0.2">
      <c r="A247" s="34"/>
      <c r="B247" s="39"/>
      <c r="C247" s="34"/>
      <c r="D247" s="431"/>
      <c r="E247" s="431"/>
      <c r="F247" s="39"/>
      <c r="G247" s="34"/>
      <c r="H247" s="34"/>
      <c r="I247" s="34"/>
      <c r="J247" s="34"/>
      <c r="K247" s="34"/>
      <c r="L247" s="34"/>
      <c r="M247" s="34"/>
      <c r="N247" s="34"/>
      <c r="O247" s="34"/>
      <c r="P247" s="34"/>
      <c r="Q247" s="34"/>
      <c r="R247" s="34"/>
      <c r="S247" s="34"/>
      <c r="T247" s="34"/>
      <c r="U247" s="34"/>
      <c r="V247" s="34"/>
      <c r="W247" s="34"/>
      <c r="X247" s="34"/>
      <c r="Y247" s="34"/>
      <c r="Z247" s="34"/>
    </row>
    <row r="248" spans="1:26" ht="15.75" customHeight="1" x14ac:dyDescent="0.2">
      <c r="A248" s="34"/>
      <c r="B248" s="39"/>
      <c r="C248" s="34"/>
      <c r="D248" s="431"/>
      <c r="E248" s="431"/>
      <c r="F248" s="39"/>
      <c r="G248" s="34"/>
      <c r="H248" s="34"/>
      <c r="I248" s="34"/>
      <c r="J248" s="34"/>
      <c r="K248" s="34"/>
      <c r="L248" s="34"/>
      <c r="M248" s="34"/>
      <c r="N248" s="34"/>
      <c r="O248" s="34"/>
      <c r="P248" s="34"/>
      <c r="Q248" s="34"/>
      <c r="R248" s="34"/>
      <c r="S248" s="34"/>
      <c r="T248" s="34"/>
      <c r="U248" s="34"/>
      <c r="V248" s="34"/>
      <c r="W248" s="34"/>
      <c r="X248" s="34"/>
      <c r="Y248" s="34"/>
      <c r="Z248" s="34"/>
    </row>
    <row r="249" spans="1:26" ht="15.75" customHeight="1" x14ac:dyDescent="0.2">
      <c r="A249" s="34"/>
      <c r="B249" s="39"/>
      <c r="C249" s="34"/>
      <c r="D249" s="431"/>
      <c r="E249" s="431"/>
      <c r="F249" s="39"/>
      <c r="G249" s="34"/>
      <c r="H249" s="34"/>
      <c r="I249" s="34"/>
      <c r="J249" s="34"/>
      <c r="K249" s="34"/>
      <c r="L249" s="34"/>
      <c r="M249" s="34"/>
      <c r="N249" s="34"/>
      <c r="O249" s="34"/>
      <c r="P249" s="34"/>
      <c r="Q249" s="34"/>
      <c r="R249" s="34"/>
      <c r="S249" s="34"/>
      <c r="T249" s="34"/>
      <c r="U249" s="34"/>
      <c r="V249" s="34"/>
      <c r="W249" s="34"/>
      <c r="X249" s="34"/>
      <c r="Y249" s="34"/>
      <c r="Z249" s="34"/>
    </row>
    <row r="250" spans="1:26" ht="15.75" customHeight="1" x14ac:dyDescent="0.2">
      <c r="A250" s="34"/>
      <c r="B250" s="39"/>
      <c r="C250" s="34"/>
      <c r="D250" s="431"/>
      <c r="E250" s="431"/>
      <c r="F250" s="39"/>
      <c r="G250" s="34"/>
      <c r="H250" s="34"/>
      <c r="I250" s="34"/>
      <c r="J250" s="34"/>
      <c r="K250" s="34"/>
      <c r="L250" s="34"/>
      <c r="M250" s="34"/>
      <c r="N250" s="34"/>
      <c r="O250" s="34"/>
      <c r="P250" s="34"/>
      <c r="Q250" s="34"/>
      <c r="R250" s="34"/>
      <c r="S250" s="34"/>
      <c r="T250" s="34"/>
      <c r="U250" s="34"/>
      <c r="V250" s="34"/>
      <c r="W250" s="34"/>
      <c r="X250" s="34"/>
      <c r="Y250" s="34"/>
      <c r="Z250" s="34"/>
    </row>
    <row r="251" spans="1:26" ht="15.75" customHeight="1" x14ac:dyDescent="0.2">
      <c r="A251" s="34"/>
      <c r="B251" s="39"/>
      <c r="C251" s="34"/>
      <c r="D251" s="431"/>
      <c r="E251" s="431"/>
      <c r="F251" s="39"/>
      <c r="G251" s="34"/>
      <c r="H251" s="34"/>
      <c r="I251" s="34"/>
      <c r="J251" s="34"/>
      <c r="K251" s="34"/>
      <c r="L251" s="34"/>
      <c r="M251" s="34"/>
      <c r="N251" s="34"/>
      <c r="O251" s="34"/>
      <c r="P251" s="34"/>
      <c r="Q251" s="34"/>
      <c r="R251" s="34"/>
      <c r="S251" s="34"/>
      <c r="T251" s="34"/>
      <c r="U251" s="34"/>
      <c r="V251" s="34"/>
      <c r="W251" s="34"/>
      <c r="X251" s="34"/>
      <c r="Y251" s="34"/>
      <c r="Z251" s="34"/>
    </row>
    <row r="252" spans="1:26" ht="15.75" customHeight="1" x14ac:dyDescent="0.2">
      <c r="A252" s="34"/>
      <c r="B252" s="39"/>
      <c r="C252" s="34"/>
      <c r="D252" s="431"/>
      <c r="E252" s="431"/>
      <c r="F252" s="39"/>
      <c r="G252" s="34"/>
      <c r="H252" s="34"/>
      <c r="I252" s="34"/>
      <c r="J252" s="34"/>
      <c r="K252" s="34"/>
      <c r="L252" s="34"/>
      <c r="M252" s="34"/>
      <c r="N252" s="34"/>
      <c r="O252" s="34"/>
      <c r="P252" s="34"/>
      <c r="Q252" s="34"/>
      <c r="R252" s="34"/>
      <c r="S252" s="34"/>
      <c r="T252" s="34"/>
      <c r="U252" s="34"/>
      <c r="V252" s="34"/>
      <c r="W252" s="34"/>
      <c r="X252" s="34"/>
      <c r="Y252" s="34"/>
      <c r="Z252" s="34"/>
    </row>
    <row r="253" spans="1:26" ht="15.75" customHeight="1" x14ac:dyDescent="0.2">
      <c r="A253" s="34"/>
      <c r="B253" s="39"/>
      <c r="C253" s="34"/>
      <c r="D253" s="431"/>
      <c r="E253" s="431"/>
      <c r="F253" s="39"/>
      <c r="G253" s="34"/>
      <c r="H253" s="34"/>
      <c r="I253" s="34"/>
      <c r="J253" s="34"/>
      <c r="K253" s="34"/>
      <c r="L253" s="34"/>
      <c r="M253" s="34"/>
      <c r="N253" s="34"/>
      <c r="O253" s="34"/>
      <c r="P253" s="34"/>
      <c r="Q253" s="34"/>
      <c r="R253" s="34"/>
      <c r="S253" s="34"/>
      <c r="T253" s="34"/>
      <c r="U253" s="34"/>
      <c r="V253" s="34"/>
      <c r="W253" s="34"/>
      <c r="X253" s="34"/>
      <c r="Y253" s="34"/>
      <c r="Z253" s="34"/>
    </row>
    <row r="254" spans="1:26" ht="15.75" customHeight="1" x14ac:dyDescent="0.2">
      <c r="A254" s="34"/>
      <c r="B254" s="39"/>
      <c r="C254" s="34"/>
      <c r="D254" s="431"/>
      <c r="E254" s="431"/>
      <c r="F254" s="39"/>
      <c r="G254" s="34"/>
      <c r="H254" s="34"/>
      <c r="I254" s="34"/>
      <c r="J254" s="34"/>
      <c r="K254" s="34"/>
      <c r="L254" s="34"/>
      <c r="M254" s="34"/>
      <c r="N254" s="34"/>
      <c r="O254" s="34"/>
      <c r="P254" s="34"/>
      <c r="Q254" s="34"/>
      <c r="R254" s="34"/>
      <c r="S254" s="34"/>
      <c r="T254" s="34"/>
      <c r="U254" s="34"/>
      <c r="V254" s="34"/>
      <c r="W254" s="34"/>
      <c r="X254" s="34"/>
      <c r="Y254" s="34"/>
      <c r="Z254" s="34"/>
    </row>
    <row r="255" spans="1:26" ht="15.75" customHeight="1" x14ac:dyDescent="0.2">
      <c r="A255" s="34"/>
      <c r="B255" s="39"/>
      <c r="C255" s="34"/>
      <c r="D255" s="431"/>
      <c r="E255" s="431"/>
      <c r="F255" s="39"/>
      <c r="G255" s="34"/>
      <c r="H255" s="34"/>
      <c r="I255" s="34"/>
      <c r="J255" s="34"/>
      <c r="K255" s="34"/>
      <c r="L255" s="34"/>
      <c r="M255" s="34"/>
      <c r="N255" s="34"/>
      <c r="O255" s="34"/>
      <c r="P255" s="34"/>
      <c r="Q255" s="34"/>
      <c r="R255" s="34"/>
      <c r="S255" s="34"/>
      <c r="T255" s="34"/>
      <c r="U255" s="34"/>
      <c r="V255" s="34"/>
      <c r="W255" s="34"/>
      <c r="X255" s="34"/>
      <c r="Y255" s="34"/>
      <c r="Z255" s="34"/>
    </row>
    <row r="256" spans="1:26" ht="15.75" customHeight="1" x14ac:dyDescent="0.2">
      <c r="A256" s="34"/>
      <c r="B256" s="39"/>
      <c r="C256" s="34"/>
      <c r="D256" s="431"/>
      <c r="E256" s="431"/>
      <c r="F256" s="39"/>
      <c r="G256" s="34"/>
      <c r="H256" s="34"/>
      <c r="I256" s="34"/>
      <c r="J256" s="34"/>
      <c r="K256" s="34"/>
      <c r="L256" s="34"/>
      <c r="M256" s="34"/>
      <c r="N256" s="34"/>
      <c r="O256" s="34"/>
      <c r="P256" s="34"/>
      <c r="Q256" s="34"/>
      <c r="R256" s="34"/>
      <c r="S256" s="34"/>
      <c r="T256" s="34"/>
      <c r="U256" s="34"/>
      <c r="V256" s="34"/>
      <c r="W256" s="34"/>
      <c r="X256" s="34"/>
      <c r="Y256" s="34"/>
      <c r="Z256" s="34"/>
    </row>
    <row r="257" spans="1:26" ht="15.75" customHeight="1" x14ac:dyDescent="0.2">
      <c r="A257" s="34"/>
      <c r="B257" s="39"/>
      <c r="C257" s="34"/>
      <c r="D257" s="431"/>
      <c r="E257" s="431"/>
      <c r="F257" s="39"/>
      <c r="G257" s="34"/>
      <c r="H257" s="34"/>
      <c r="I257" s="34"/>
      <c r="J257" s="34"/>
      <c r="K257" s="34"/>
      <c r="L257" s="34"/>
      <c r="M257" s="34"/>
      <c r="N257" s="34"/>
      <c r="O257" s="34"/>
      <c r="P257" s="34"/>
      <c r="Q257" s="34"/>
      <c r="R257" s="34"/>
      <c r="S257" s="34"/>
      <c r="T257" s="34"/>
      <c r="U257" s="34"/>
      <c r="V257" s="34"/>
      <c r="W257" s="34"/>
      <c r="X257" s="34"/>
      <c r="Y257" s="34"/>
      <c r="Z257" s="34"/>
    </row>
    <row r="258" spans="1:26" ht="15.75" customHeight="1" x14ac:dyDescent="0.2">
      <c r="A258" s="34"/>
      <c r="B258" s="39"/>
      <c r="C258" s="34"/>
      <c r="D258" s="431"/>
      <c r="E258" s="431"/>
      <c r="F258" s="39"/>
      <c r="G258" s="34"/>
      <c r="H258" s="34"/>
      <c r="I258" s="34"/>
      <c r="J258" s="34"/>
      <c r="K258" s="34"/>
      <c r="L258" s="34"/>
      <c r="M258" s="34"/>
      <c r="N258" s="34"/>
      <c r="O258" s="34"/>
      <c r="P258" s="34"/>
      <c r="Q258" s="34"/>
      <c r="R258" s="34"/>
      <c r="S258" s="34"/>
      <c r="T258" s="34"/>
      <c r="U258" s="34"/>
      <c r="V258" s="34"/>
      <c r="W258" s="34"/>
      <c r="X258" s="34"/>
      <c r="Y258" s="34"/>
      <c r="Z258" s="34"/>
    </row>
    <row r="259" spans="1:26" ht="15.75" customHeight="1" x14ac:dyDescent="0.2">
      <c r="A259" s="34"/>
      <c r="B259" s="39"/>
      <c r="C259" s="34"/>
      <c r="D259" s="431"/>
      <c r="E259" s="431"/>
      <c r="F259" s="39"/>
      <c r="G259" s="34"/>
      <c r="H259" s="34"/>
      <c r="I259" s="34"/>
      <c r="J259" s="34"/>
      <c r="K259" s="34"/>
      <c r="L259" s="34"/>
      <c r="M259" s="34"/>
      <c r="N259" s="34"/>
      <c r="O259" s="34"/>
      <c r="P259" s="34"/>
      <c r="Q259" s="34"/>
      <c r="R259" s="34"/>
      <c r="S259" s="34"/>
      <c r="T259" s="34"/>
      <c r="U259" s="34"/>
      <c r="V259" s="34"/>
      <c r="W259" s="34"/>
      <c r="X259" s="34"/>
      <c r="Y259" s="34"/>
      <c r="Z259" s="34"/>
    </row>
    <row r="260" spans="1:26" ht="15.75" customHeight="1" x14ac:dyDescent="0.2">
      <c r="A260" s="34"/>
      <c r="B260" s="39"/>
      <c r="C260" s="34"/>
      <c r="D260" s="431"/>
      <c r="E260" s="431"/>
      <c r="F260" s="39"/>
      <c r="G260" s="34"/>
      <c r="H260" s="34"/>
      <c r="I260" s="34"/>
      <c r="J260" s="34"/>
      <c r="K260" s="34"/>
      <c r="L260" s="34"/>
      <c r="M260" s="34"/>
      <c r="N260" s="34"/>
      <c r="O260" s="34"/>
      <c r="P260" s="34"/>
      <c r="Q260" s="34"/>
      <c r="R260" s="34"/>
      <c r="S260" s="34"/>
      <c r="T260" s="34"/>
      <c r="U260" s="34"/>
      <c r="V260" s="34"/>
      <c r="W260" s="34"/>
      <c r="X260" s="34"/>
      <c r="Y260" s="34"/>
      <c r="Z260" s="34"/>
    </row>
    <row r="261" spans="1:26" ht="15.75" customHeight="1" x14ac:dyDescent="0.2">
      <c r="A261" s="34"/>
      <c r="B261" s="39"/>
      <c r="C261" s="34"/>
      <c r="D261" s="431"/>
      <c r="E261" s="431"/>
      <c r="F261" s="39"/>
      <c r="G261" s="34"/>
      <c r="H261" s="34"/>
      <c r="I261" s="34"/>
      <c r="J261" s="34"/>
      <c r="K261" s="34"/>
      <c r="L261" s="34"/>
      <c r="M261" s="34"/>
      <c r="N261" s="34"/>
      <c r="O261" s="34"/>
      <c r="P261" s="34"/>
      <c r="Q261" s="34"/>
      <c r="R261" s="34"/>
      <c r="S261" s="34"/>
      <c r="T261" s="34"/>
      <c r="U261" s="34"/>
      <c r="V261" s="34"/>
      <c r="W261" s="34"/>
      <c r="X261" s="34"/>
      <c r="Y261" s="34"/>
      <c r="Z261" s="34"/>
    </row>
    <row r="262" spans="1:26" ht="15.75" customHeight="1" x14ac:dyDescent="0.2">
      <c r="A262" s="34"/>
      <c r="B262" s="39"/>
      <c r="C262" s="34"/>
      <c r="D262" s="431"/>
      <c r="E262" s="431"/>
      <c r="F262" s="39"/>
      <c r="G262" s="34"/>
      <c r="H262" s="34"/>
      <c r="I262" s="34"/>
      <c r="J262" s="34"/>
      <c r="K262" s="34"/>
      <c r="L262" s="34"/>
      <c r="M262" s="34"/>
      <c r="N262" s="34"/>
      <c r="O262" s="34"/>
      <c r="P262" s="34"/>
      <c r="Q262" s="34"/>
      <c r="R262" s="34"/>
      <c r="S262" s="34"/>
      <c r="T262" s="34"/>
      <c r="U262" s="34"/>
      <c r="V262" s="34"/>
      <c r="W262" s="34"/>
      <c r="X262" s="34"/>
      <c r="Y262" s="34"/>
      <c r="Z262" s="34"/>
    </row>
    <row r="263" spans="1:26" ht="15.75" customHeight="1" x14ac:dyDescent="0.2">
      <c r="A263" s="34"/>
      <c r="B263" s="39"/>
      <c r="C263" s="34"/>
      <c r="D263" s="431"/>
      <c r="E263" s="431"/>
      <c r="F263" s="39"/>
      <c r="G263" s="34"/>
      <c r="H263" s="34"/>
      <c r="I263" s="34"/>
      <c r="J263" s="34"/>
      <c r="K263" s="34"/>
      <c r="L263" s="34"/>
      <c r="M263" s="34"/>
      <c r="N263" s="34"/>
      <c r="O263" s="34"/>
      <c r="P263" s="34"/>
      <c r="Q263" s="34"/>
      <c r="R263" s="34"/>
      <c r="S263" s="34"/>
      <c r="T263" s="34"/>
      <c r="U263" s="34"/>
      <c r="V263" s="34"/>
      <c r="W263" s="34"/>
      <c r="X263" s="34"/>
      <c r="Y263" s="34"/>
      <c r="Z263" s="34"/>
    </row>
    <row r="264" spans="1:26" ht="15.75" customHeight="1" x14ac:dyDescent="0.2">
      <c r="A264" s="34"/>
      <c r="B264" s="39"/>
      <c r="C264" s="34"/>
      <c r="D264" s="431"/>
      <c r="E264" s="431"/>
      <c r="F264" s="39"/>
      <c r="G264" s="34"/>
      <c r="H264" s="34"/>
      <c r="I264" s="34"/>
      <c r="J264" s="34"/>
      <c r="K264" s="34"/>
      <c r="L264" s="34"/>
      <c r="M264" s="34"/>
      <c r="N264" s="34"/>
      <c r="O264" s="34"/>
      <c r="P264" s="34"/>
      <c r="Q264" s="34"/>
      <c r="R264" s="34"/>
      <c r="S264" s="34"/>
      <c r="T264" s="34"/>
      <c r="U264" s="34"/>
      <c r="V264" s="34"/>
      <c r="W264" s="34"/>
      <c r="X264" s="34"/>
      <c r="Y264" s="34"/>
      <c r="Z264" s="34"/>
    </row>
    <row r="265" spans="1:26" ht="15.75" customHeight="1" x14ac:dyDescent="0.2">
      <c r="A265" s="34"/>
      <c r="B265" s="39"/>
      <c r="C265" s="34"/>
      <c r="D265" s="431"/>
      <c r="E265" s="431"/>
      <c r="F265" s="39"/>
      <c r="G265" s="34"/>
      <c r="H265" s="34"/>
      <c r="I265" s="34"/>
      <c r="J265" s="34"/>
      <c r="K265" s="34"/>
      <c r="L265" s="34"/>
      <c r="M265" s="34"/>
      <c r="N265" s="34"/>
      <c r="O265" s="34"/>
      <c r="P265" s="34"/>
      <c r="Q265" s="34"/>
      <c r="R265" s="34"/>
      <c r="S265" s="34"/>
      <c r="T265" s="34"/>
      <c r="U265" s="34"/>
      <c r="V265" s="34"/>
      <c r="W265" s="34"/>
      <c r="X265" s="34"/>
      <c r="Y265" s="34"/>
      <c r="Z265" s="34"/>
    </row>
    <row r="266" spans="1:26" ht="15.75" customHeight="1" x14ac:dyDescent="0.2">
      <c r="A266" s="34"/>
      <c r="B266" s="39"/>
      <c r="C266" s="34"/>
      <c r="D266" s="431"/>
      <c r="E266" s="431"/>
      <c r="F266" s="39"/>
      <c r="G266" s="34"/>
      <c r="H266" s="34"/>
      <c r="I266" s="34"/>
      <c r="J266" s="34"/>
      <c r="K266" s="34"/>
      <c r="L266" s="34"/>
      <c r="M266" s="34"/>
      <c r="N266" s="34"/>
      <c r="O266" s="34"/>
      <c r="P266" s="34"/>
      <c r="Q266" s="34"/>
      <c r="R266" s="34"/>
      <c r="S266" s="34"/>
      <c r="T266" s="34"/>
      <c r="U266" s="34"/>
      <c r="V266" s="34"/>
      <c r="W266" s="34"/>
      <c r="X266" s="34"/>
      <c r="Y266" s="34"/>
      <c r="Z266" s="34"/>
    </row>
    <row r="267" spans="1:26" ht="15.75" customHeight="1" x14ac:dyDescent="0.2">
      <c r="A267" s="34"/>
      <c r="B267" s="39"/>
      <c r="C267" s="34"/>
      <c r="D267" s="431"/>
      <c r="E267" s="431"/>
      <c r="F267" s="39"/>
      <c r="G267" s="34"/>
      <c r="H267" s="34"/>
      <c r="I267" s="34"/>
      <c r="J267" s="34"/>
      <c r="K267" s="34"/>
      <c r="L267" s="34"/>
      <c r="M267" s="34"/>
      <c r="N267" s="34"/>
      <c r="O267" s="34"/>
      <c r="P267" s="34"/>
      <c r="Q267" s="34"/>
      <c r="R267" s="34"/>
      <c r="S267" s="34"/>
      <c r="T267" s="34"/>
      <c r="U267" s="34"/>
      <c r="V267" s="34"/>
      <c r="W267" s="34"/>
      <c r="X267" s="34"/>
      <c r="Y267" s="34"/>
      <c r="Z267" s="34"/>
    </row>
    <row r="268" spans="1:26" ht="15.75" customHeight="1" x14ac:dyDescent="0.2">
      <c r="A268" s="34"/>
      <c r="B268" s="39"/>
      <c r="C268" s="34"/>
      <c r="D268" s="431"/>
      <c r="E268" s="431"/>
      <c r="F268" s="39"/>
      <c r="G268" s="34"/>
      <c r="H268" s="34"/>
      <c r="I268" s="34"/>
      <c r="J268" s="34"/>
      <c r="K268" s="34"/>
      <c r="L268" s="34"/>
      <c r="M268" s="34"/>
      <c r="N268" s="34"/>
      <c r="O268" s="34"/>
      <c r="P268" s="34"/>
      <c r="Q268" s="34"/>
      <c r="R268" s="34"/>
      <c r="S268" s="34"/>
      <c r="T268" s="34"/>
      <c r="U268" s="34"/>
      <c r="V268" s="34"/>
      <c r="W268" s="34"/>
      <c r="X268" s="34"/>
      <c r="Y268" s="34"/>
      <c r="Z268" s="34"/>
    </row>
    <row r="269" spans="1:26" ht="15.75" customHeight="1" x14ac:dyDescent="0.2">
      <c r="A269" s="34"/>
      <c r="B269" s="39"/>
      <c r="C269" s="34"/>
      <c r="D269" s="431"/>
      <c r="E269" s="431"/>
      <c r="F269" s="39"/>
      <c r="G269" s="34"/>
      <c r="H269" s="34"/>
      <c r="I269" s="34"/>
      <c r="J269" s="34"/>
      <c r="K269" s="34"/>
      <c r="L269" s="34"/>
      <c r="M269" s="34"/>
      <c r="N269" s="34"/>
      <c r="O269" s="34"/>
      <c r="P269" s="34"/>
      <c r="Q269" s="34"/>
      <c r="R269" s="34"/>
      <c r="S269" s="34"/>
      <c r="T269" s="34"/>
      <c r="U269" s="34"/>
      <c r="V269" s="34"/>
      <c r="W269" s="34"/>
      <c r="X269" s="34"/>
      <c r="Y269" s="34"/>
      <c r="Z269" s="34"/>
    </row>
    <row r="270" spans="1:26" ht="15.75" customHeight="1" x14ac:dyDescent="0.2">
      <c r="A270" s="34"/>
      <c r="B270" s="39"/>
      <c r="C270" s="34"/>
      <c r="D270" s="431"/>
      <c r="E270" s="431"/>
      <c r="F270" s="39"/>
      <c r="G270" s="34"/>
      <c r="H270" s="34"/>
      <c r="I270" s="34"/>
      <c r="J270" s="34"/>
      <c r="K270" s="34"/>
      <c r="L270" s="34"/>
      <c r="M270" s="34"/>
      <c r="N270" s="34"/>
      <c r="O270" s="34"/>
      <c r="P270" s="34"/>
      <c r="Q270" s="34"/>
      <c r="R270" s="34"/>
      <c r="S270" s="34"/>
      <c r="T270" s="34"/>
      <c r="U270" s="34"/>
      <c r="V270" s="34"/>
      <c r="W270" s="34"/>
      <c r="X270" s="34"/>
      <c r="Y270" s="34"/>
      <c r="Z270" s="34"/>
    </row>
    <row r="271" spans="1:26" ht="15.75" customHeight="1" x14ac:dyDescent="0.2">
      <c r="A271" s="34"/>
      <c r="B271" s="39"/>
      <c r="C271" s="34"/>
      <c r="D271" s="431"/>
      <c r="E271" s="431"/>
      <c r="F271" s="39"/>
      <c r="G271" s="34"/>
      <c r="H271" s="34"/>
      <c r="I271" s="34"/>
      <c r="J271" s="34"/>
      <c r="K271" s="34"/>
      <c r="L271" s="34"/>
      <c r="M271" s="34"/>
      <c r="N271" s="34"/>
      <c r="O271" s="34"/>
      <c r="P271" s="34"/>
      <c r="Q271" s="34"/>
      <c r="R271" s="34"/>
      <c r="S271" s="34"/>
      <c r="T271" s="34"/>
      <c r="U271" s="34"/>
      <c r="V271" s="34"/>
      <c r="W271" s="34"/>
      <c r="X271" s="34"/>
      <c r="Y271" s="34"/>
      <c r="Z271" s="34"/>
    </row>
    <row r="272" spans="1:26" ht="15.75" customHeight="1" x14ac:dyDescent="0.2">
      <c r="A272" s="34"/>
      <c r="B272" s="39"/>
      <c r="C272" s="34"/>
      <c r="D272" s="431"/>
      <c r="E272" s="431"/>
      <c r="F272" s="39"/>
      <c r="G272" s="34"/>
      <c r="H272" s="34"/>
      <c r="I272" s="34"/>
      <c r="J272" s="34"/>
      <c r="K272" s="34"/>
      <c r="L272" s="34"/>
      <c r="M272" s="34"/>
      <c r="N272" s="34"/>
      <c r="O272" s="34"/>
      <c r="P272" s="34"/>
      <c r="Q272" s="34"/>
      <c r="R272" s="34"/>
      <c r="S272" s="34"/>
      <c r="T272" s="34"/>
      <c r="U272" s="34"/>
      <c r="V272" s="34"/>
      <c r="W272" s="34"/>
      <c r="X272" s="34"/>
      <c r="Y272" s="34"/>
      <c r="Z272" s="34"/>
    </row>
    <row r="273" spans="1:26" ht="15.75" customHeight="1" x14ac:dyDescent="0.2">
      <c r="A273" s="34"/>
      <c r="B273" s="39"/>
      <c r="C273" s="34"/>
      <c r="D273" s="431"/>
      <c r="E273" s="431"/>
      <c r="F273" s="39"/>
      <c r="G273" s="34"/>
      <c r="H273" s="34"/>
      <c r="I273" s="34"/>
      <c r="J273" s="34"/>
      <c r="K273" s="34"/>
      <c r="L273" s="34"/>
      <c r="M273" s="34"/>
      <c r="N273" s="34"/>
      <c r="O273" s="34"/>
      <c r="P273" s="34"/>
      <c r="Q273" s="34"/>
      <c r="R273" s="34"/>
      <c r="S273" s="34"/>
      <c r="T273" s="34"/>
      <c r="U273" s="34"/>
      <c r="V273" s="34"/>
      <c r="W273" s="34"/>
      <c r="X273" s="34"/>
      <c r="Y273" s="34"/>
      <c r="Z273" s="34"/>
    </row>
    <row r="274" spans="1:26" ht="15.75" customHeight="1" x14ac:dyDescent="0.2">
      <c r="A274" s="34"/>
      <c r="B274" s="39"/>
      <c r="C274" s="34"/>
      <c r="D274" s="431"/>
      <c r="E274" s="431"/>
      <c r="F274" s="39"/>
      <c r="G274" s="34"/>
      <c r="H274" s="34"/>
      <c r="I274" s="34"/>
      <c r="J274" s="34"/>
      <c r="K274" s="34"/>
      <c r="L274" s="34"/>
      <c r="M274" s="34"/>
      <c r="N274" s="34"/>
      <c r="O274" s="34"/>
      <c r="P274" s="34"/>
      <c r="Q274" s="34"/>
      <c r="R274" s="34"/>
      <c r="S274" s="34"/>
      <c r="T274" s="34"/>
      <c r="U274" s="34"/>
      <c r="V274" s="34"/>
      <c r="W274" s="34"/>
      <c r="X274" s="34"/>
      <c r="Y274" s="34"/>
      <c r="Z274" s="34"/>
    </row>
    <row r="275" spans="1:26" ht="15.75" customHeight="1" x14ac:dyDescent="0.2">
      <c r="A275" s="34"/>
      <c r="B275" s="39"/>
      <c r="C275" s="34"/>
      <c r="D275" s="431"/>
      <c r="E275" s="431"/>
      <c r="F275" s="39"/>
      <c r="G275" s="34"/>
      <c r="H275" s="34"/>
      <c r="I275" s="34"/>
      <c r="J275" s="34"/>
      <c r="K275" s="34"/>
      <c r="L275" s="34"/>
      <c r="M275" s="34"/>
      <c r="N275" s="34"/>
      <c r="O275" s="34"/>
      <c r="P275" s="34"/>
      <c r="Q275" s="34"/>
      <c r="R275" s="34"/>
      <c r="S275" s="34"/>
      <c r="T275" s="34"/>
      <c r="U275" s="34"/>
      <c r="V275" s="34"/>
      <c r="W275" s="34"/>
      <c r="X275" s="34"/>
      <c r="Y275" s="34"/>
      <c r="Z275" s="34"/>
    </row>
    <row r="276" spans="1:26" ht="15.75" customHeight="1" x14ac:dyDescent="0.2">
      <c r="A276" s="34"/>
      <c r="B276" s="39"/>
      <c r="C276" s="34"/>
      <c r="D276" s="431"/>
      <c r="E276" s="431"/>
      <c r="F276" s="39"/>
      <c r="G276" s="34"/>
      <c r="H276" s="34"/>
      <c r="I276" s="34"/>
      <c r="J276" s="34"/>
      <c r="K276" s="34"/>
      <c r="L276" s="34"/>
      <c r="M276" s="34"/>
      <c r="N276" s="34"/>
      <c r="O276" s="34"/>
      <c r="P276" s="34"/>
      <c r="Q276" s="34"/>
      <c r="R276" s="34"/>
      <c r="S276" s="34"/>
      <c r="T276" s="34"/>
      <c r="U276" s="34"/>
      <c r="V276" s="34"/>
      <c r="W276" s="34"/>
      <c r="X276" s="34"/>
      <c r="Y276" s="34"/>
      <c r="Z276" s="34"/>
    </row>
    <row r="277" spans="1:26" ht="15.75" customHeight="1" x14ac:dyDescent="0.2">
      <c r="A277" s="34"/>
      <c r="B277" s="39"/>
      <c r="C277" s="34"/>
      <c r="D277" s="431"/>
      <c r="E277" s="431"/>
      <c r="F277" s="39"/>
      <c r="G277" s="34"/>
      <c r="H277" s="34"/>
      <c r="I277" s="34"/>
      <c r="J277" s="34"/>
      <c r="K277" s="34"/>
      <c r="L277" s="34"/>
      <c r="M277" s="34"/>
      <c r="N277" s="34"/>
      <c r="O277" s="34"/>
      <c r="P277" s="34"/>
      <c r="Q277" s="34"/>
      <c r="R277" s="34"/>
      <c r="S277" s="34"/>
      <c r="T277" s="34"/>
      <c r="U277" s="34"/>
      <c r="V277" s="34"/>
      <c r="W277" s="34"/>
      <c r="X277" s="34"/>
      <c r="Y277" s="34"/>
      <c r="Z277" s="34"/>
    </row>
    <row r="278" spans="1:26" ht="15.75" customHeight="1" x14ac:dyDescent="0.2">
      <c r="A278" s="34"/>
      <c r="B278" s="39"/>
      <c r="C278" s="34"/>
      <c r="D278" s="431"/>
      <c r="E278" s="431"/>
      <c r="F278" s="39"/>
      <c r="G278" s="34"/>
      <c r="H278" s="34"/>
      <c r="I278" s="34"/>
      <c r="J278" s="34"/>
      <c r="K278" s="34"/>
      <c r="L278" s="34"/>
      <c r="M278" s="34"/>
      <c r="N278" s="34"/>
      <c r="O278" s="34"/>
      <c r="P278" s="34"/>
      <c r="Q278" s="34"/>
      <c r="R278" s="34"/>
      <c r="S278" s="34"/>
      <c r="T278" s="34"/>
      <c r="U278" s="34"/>
      <c r="V278" s="34"/>
      <c r="W278" s="34"/>
      <c r="X278" s="34"/>
      <c r="Y278" s="34"/>
      <c r="Z278" s="34"/>
    </row>
    <row r="279" spans="1:26" ht="15.75" customHeight="1" x14ac:dyDescent="0.2">
      <c r="A279" s="34"/>
      <c r="B279" s="39"/>
      <c r="C279" s="34"/>
      <c r="D279" s="431"/>
      <c r="E279" s="431"/>
      <c r="F279" s="39"/>
      <c r="G279" s="34"/>
      <c r="H279" s="34"/>
      <c r="I279" s="34"/>
      <c r="J279" s="34"/>
      <c r="K279" s="34"/>
      <c r="L279" s="34"/>
      <c r="M279" s="34"/>
      <c r="N279" s="34"/>
      <c r="O279" s="34"/>
      <c r="P279" s="34"/>
      <c r="Q279" s="34"/>
      <c r="R279" s="34"/>
      <c r="S279" s="34"/>
      <c r="T279" s="34"/>
      <c r="U279" s="34"/>
      <c r="V279" s="34"/>
      <c r="W279" s="34"/>
      <c r="X279" s="34"/>
      <c r="Y279" s="34"/>
      <c r="Z279" s="34"/>
    </row>
    <row r="280" spans="1:26" ht="15.75" customHeight="1" x14ac:dyDescent="0.2">
      <c r="A280" s="34"/>
      <c r="B280" s="39"/>
      <c r="C280" s="34"/>
      <c r="D280" s="431"/>
      <c r="E280" s="431"/>
      <c r="F280" s="39"/>
      <c r="G280" s="34"/>
      <c r="H280" s="34"/>
      <c r="I280" s="34"/>
      <c r="J280" s="34"/>
      <c r="K280" s="34"/>
      <c r="L280" s="34"/>
      <c r="M280" s="34"/>
      <c r="N280" s="34"/>
      <c r="O280" s="34"/>
      <c r="P280" s="34"/>
      <c r="Q280" s="34"/>
      <c r="R280" s="34"/>
      <c r="S280" s="34"/>
      <c r="T280" s="34"/>
      <c r="U280" s="34"/>
      <c r="V280" s="34"/>
      <c r="W280" s="34"/>
      <c r="X280" s="34"/>
      <c r="Y280" s="34"/>
      <c r="Z280" s="34"/>
    </row>
    <row r="281" spans="1:26" ht="15.75" customHeight="1" x14ac:dyDescent="0.2">
      <c r="A281" s="34"/>
      <c r="B281" s="39"/>
      <c r="C281" s="34"/>
      <c r="D281" s="431"/>
      <c r="E281" s="431"/>
      <c r="F281" s="39"/>
      <c r="G281" s="34"/>
      <c r="H281" s="34"/>
      <c r="I281" s="34"/>
      <c r="J281" s="34"/>
      <c r="K281" s="34"/>
      <c r="L281" s="34"/>
      <c r="M281" s="34"/>
      <c r="N281" s="34"/>
      <c r="O281" s="34"/>
      <c r="P281" s="34"/>
      <c r="Q281" s="34"/>
      <c r="R281" s="34"/>
      <c r="S281" s="34"/>
      <c r="T281" s="34"/>
      <c r="U281" s="34"/>
      <c r="V281" s="34"/>
      <c r="W281" s="34"/>
      <c r="X281" s="34"/>
      <c r="Y281" s="34"/>
      <c r="Z281" s="34"/>
    </row>
    <row r="282" spans="1:26" ht="15.75" customHeight="1" x14ac:dyDescent="0.2">
      <c r="A282" s="34"/>
      <c r="B282" s="39"/>
      <c r="C282" s="34"/>
      <c r="D282" s="431"/>
      <c r="E282" s="431"/>
      <c r="F282" s="39"/>
      <c r="G282" s="34"/>
      <c r="H282" s="34"/>
      <c r="I282" s="34"/>
      <c r="J282" s="34"/>
      <c r="K282" s="34"/>
      <c r="L282" s="34"/>
      <c r="M282" s="34"/>
      <c r="N282" s="34"/>
      <c r="O282" s="34"/>
      <c r="P282" s="34"/>
      <c r="Q282" s="34"/>
      <c r="R282" s="34"/>
      <c r="S282" s="34"/>
      <c r="T282" s="34"/>
      <c r="U282" s="34"/>
      <c r="V282" s="34"/>
      <c r="W282" s="34"/>
      <c r="X282" s="34"/>
      <c r="Y282" s="34"/>
      <c r="Z282" s="34"/>
    </row>
    <row r="283" spans="1:26" ht="15.75" customHeight="1" x14ac:dyDescent="0.2">
      <c r="A283" s="34"/>
      <c r="B283" s="39"/>
      <c r="C283" s="34"/>
      <c r="D283" s="431"/>
      <c r="E283" s="431"/>
      <c r="F283" s="39"/>
      <c r="G283" s="34"/>
      <c r="H283" s="34"/>
      <c r="I283" s="34"/>
      <c r="J283" s="34"/>
      <c r="K283" s="34"/>
      <c r="L283" s="34"/>
      <c r="M283" s="34"/>
      <c r="N283" s="34"/>
      <c r="O283" s="34"/>
      <c r="P283" s="34"/>
      <c r="Q283" s="34"/>
      <c r="R283" s="34"/>
      <c r="S283" s="34"/>
      <c r="T283" s="34"/>
      <c r="U283" s="34"/>
      <c r="V283" s="34"/>
      <c r="W283" s="34"/>
      <c r="X283" s="34"/>
      <c r="Y283" s="34"/>
      <c r="Z283" s="34"/>
    </row>
    <row r="284" spans="1:26" ht="15.75" customHeight="1" x14ac:dyDescent="0.2">
      <c r="A284" s="34"/>
      <c r="B284" s="39"/>
      <c r="C284" s="34"/>
      <c r="D284" s="431"/>
      <c r="E284" s="431"/>
      <c r="F284" s="39"/>
      <c r="G284" s="34"/>
      <c r="H284" s="34"/>
      <c r="I284" s="34"/>
      <c r="J284" s="34"/>
      <c r="K284" s="34"/>
      <c r="L284" s="34"/>
      <c r="M284" s="34"/>
      <c r="N284" s="34"/>
      <c r="O284" s="34"/>
      <c r="P284" s="34"/>
      <c r="Q284" s="34"/>
      <c r="R284" s="34"/>
      <c r="S284" s="34"/>
      <c r="T284" s="34"/>
      <c r="U284" s="34"/>
      <c r="V284" s="34"/>
      <c r="W284" s="34"/>
      <c r="X284" s="34"/>
      <c r="Y284" s="34"/>
      <c r="Z284" s="34"/>
    </row>
    <row r="285" spans="1:26" ht="15.75" customHeight="1" x14ac:dyDescent="0.2">
      <c r="A285" s="34"/>
      <c r="B285" s="39"/>
      <c r="C285" s="34"/>
      <c r="D285" s="431"/>
      <c r="E285" s="431"/>
      <c r="F285" s="39"/>
      <c r="G285" s="34"/>
      <c r="H285" s="34"/>
      <c r="I285" s="34"/>
      <c r="J285" s="34"/>
      <c r="K285" s="34"/>
      <c r="L285" s="34"/>
      <c r="M285" s="34"/>
      <c r="N285" s="34"/>
      <c r="O285" s="34"/>
      <c r="P285" s="34"/>
      <c r="Q285" s="34"/>
      <c r="R285" s="34"/>
      <c r="S285" s="34"/>
      <c r="T285" s="34"/>
      <c r="U285" s="34"/>
      <c r="V285" s="34"/>
      <c r="W285" s="34"/>
      <c r="X285" s="34"/>
      <c r="Y285" s="34"/>
      <c r="Z285" s="34"/>
    </row>
    <row r="286" spans="1:26" ht="15.75" customHeight="1" x14ac:dyDescent="0.2">
      <c r="A286" s="34"/>
      <c r="B286" s="39"/>
      <c r="C286" s="34"/>
      <c r="D286" s="431"/>
      <c r="E286" s="431"/>
      <c r="F286" s="39"/>
      <c r="G286" s="34"/>
      <c r="H286" s="34"/>
      <c r="I286" s="34"/>
      <c r="J286" s="34"/>
      <c r="K286" s="34"/>
      <c r="L286" s="34"/>
      <c r="M286" s="34"/>
      <c r="N286" s="34"/>
      <c r="O286" s="34"/>
      <c r="P286" s="34"/>
      <c r="Q286" s="34"/>
      <c r="R286" s="34"/>
      <c r="S286" s="34"/>
      <c r="T286" s="34"/>
      <c r="U286" s="34"/>
      <c r="V286" s="34"/>
      <c r="W286" s="34"/>
      <c r="X286" s="34"/>
      <c r="Y286" s="34"/>
      <c r="Z286" s="34"/>
    </row>
    <row r="287" spans="1:26" ht="15.75" customHeight="1" x14ac:dyDescent="0.2">
      <c r="A287" s="34"/>
      <c r="B287" s="39"/>
      <c r="C287" s="34"/>
      <c r="D287" s="431"/>
      <c r="E287" s="431"/>
      <c r="F287" s="39"/>
      <c r="G287" s="34"/>
      <c r="H287" s="34"/>
      <c r="I287" s="34"/>
      <c r="J287" s="34"/>
      <c r="K287" s="34"/>
      <c r="L287" s="34"/>
      <c r="M287" s="34"/>
      <c r="N287" s="34"/>
      <c r="O287" s="34"/>
      <c r="P287" s="34"/>
      <c r="Q287" s="34"/>
      <c r="R287" s="34"/>
      <c r="S287" s="34"/>
      <c r="T287" s="34"/>
      <c r="U287" s="34"/>
      <c r="V287" s="34"/>
      <c r="W287" s="34"/>
      <c r="X287" s="34"/>
      <c r="Y287" s="34"/>
      <c r="Z287" s="34"/>
    </row>
    <row r="288" spans="1:26" ht="15.75" customHeight="1" x14ac:dyDescent="0.2">
      <c r="A288" s="34"/>
      <c r="B288" s="39"/>
      <c r="C288" s="34"/>
      <c r="D288" s="431"/>
      <c r="E288" s="431"/>
      <c r="F288" s="39"/>
      <c r="G288" s="34"/>
      <c r="H288" s="34"/>
      <c r="I288" s="34"/>
      <c r="J288" s="34"/>
      <c r="K288" s="34"/>
      <c r="L288" s="34"/>
      <c r="M288" s="34"/>
      <c r="N288" s="34"/>
      <c r="O288" s="34"/>
      <c r="P288" s="34"/>
      <c r="Q288" s="34"/>
      <c r="R288" s="34"/>
      <c r="S288" s="34"/>
      <c r="T288" s="34"/>
      <c r="U288" s="34"/>
      <c r="V288" s="34"/>
      <c r="W288" s="34"/>
      <c r="X288" s="34"/>
      <c r="Y288" s="34"/>
      <c r="Z288" s="34"/>
    </row>
    <row r="289" spans="1:26" ht="15.75" customHeight="1" x14ac:dyDescent="0.2">
      <c r="A289" s="34"/>
      <c r="B289" s="39"/>
      <c r="C289" s="34"/>
      <c r="D289" s="431"/>
      <c r="E289" s="431"/>
      <c r="F289" s="39"/>
      <c r="G289" s="34"/>
      <c r="H289" s="34"/>
      <c r="I289" s="34"/>
      <c r="J289" s="34"/>
      <c r="K289" s="34"/>
      <c r="L289" s="34"/>
      <c r="M289" s="34"/>
      <c r="N289" s="34"/>
      <c r="O289" s="34"/>
      <c r="P289" s="34"/>
      <c r="Q289" s="34"/>
      <c r="R289" s="34"/>
      <c r="S289" s="34"/>
      <c r="T289" s="34"/>
      <c r="U289" s="34"/>
      <c r="V289" s="34"/>
      <c r="W289" s="34"/>
      <c r="X289" s="34"/>
      <c r="Y289" s="34"/>
      <c r="Z289" s="34"/>
    </row>
    <row r="290" spans="1:26" ht="15.75" customHeight="1" x14ac:dyDescent="0.2">
      <c r="A290" s="34"/>
      <c r="B290" s="39"/>
      <c r="C290" s="34"/>
      <c r="D290" s="431"/>
      <c r="E290" s="431"/>
      <c r="F290" s="39"/>
      <c r="G290" s="34"/>
      <c r="H290" s="34"/>
      <c r="I290" s="34"/>
      <c r="J290" s="34"/>
      <c r="K290" s="34"/>
      <c r="L290" s="34"/>
      <c r="M290" s="34"/>
      <c r="N290" s="34"/>
      <c r="O290" s="34"/>
      <c r="P290" s="34"/>
      <c r="Q290" s="34"/>
      <c r="R290" s="34"/>
      <c r="S290" s="34"/>
      <c r="T290" s="34"/>
      <c r="U290" s="34"/>
      <c r="V290" s="34"/>
      <c r="W290" s="34"/>
      <c r="X290" s="34"/>
      <c r="Y290" s="34"/>
      <c r="Z290" s="34"/>
    </row>
    <row r="291" spans="1:26" ht="15.75" customHeight="1" x14ac:dyDescent="0.2">
      <c r="A291" s="34"/>
      <c r="B291" s="39"/>
      <c r="C291" s="34"/>
      <c r="D291" s="431"/>
      <c r="E291" s="431"/>
      <c r="F291" s="39"/>
      <c r="G291" s="34"/>
      <c r="H291" s="34"/>
      <c r="I291" s="34"/>
      <c r="J291" s="34"/>
      <c r="K291" s="34"/>
      <c r="L291" s="34"/>
      <c r="M291" s="34"/>
      <c r="N291" s="34"/>
      <c r="O291" s="34"/>
      <c r="P291" s="34"/>
      <c r="Q291" s="34"/>
      <c r="R291" s="34"/>
      <c r="S291" s="34"/>
      <c r="T291" s="34"/>
      <c r="U291" s="34"/>
      <c r="V291" s="34"/>
      <c r="W291" s="34"/>
      <c r="X291" s="34"/>
      <c r="Y291" s="34"/>
      <c r="Z291" s="34"/>
    </row>
    <row r="292" spans="1:26" ht="15.75" customHeight="1" x14ac:dyDescent="0.2">
      <c r="A292" s="34"/>
      <c r="B292" s="39"/>
      <c r="C292" s="34"/>
      <c r="D292" s="431"/>
      <c r="E292" s="431"/>
      <c r="F292" s="39"/>
      <c r="G292" s="34"/>
      <c r="H292" s="34"/>
      <c r="I292" s="34"/>
      <c r="J292" s="34"/>
      <c r="K292" s="34"/>
      <c r="L292" s="34"/>
      <c r="M292" s="34"/>
      <c r="N292" s="34"/>
      <c r="O292" s="34"/>
      <c r="P292" s="34"/>
      <c r="Q292" s="34"/>
      <c r="R292" s="34"/>
      <c r="S292" s="34"/>
      <c r="T292" s="34"/>
      <c r="U292" s="34"/>
      <c r="V292" s="34"/>
      <c r="W292" s="34"/>
      <c r="X292" s="34"/>
      <c r="Y292" s="34"/>
      <c r="Z292" s="34"/>
    </row>
    <row r="293" spans="1:26" ht="15.75" customHeight="1" x14ac:dyDescent="0.2">
      <c r="A293" s="34"/>
      <c r="B293" s="39"/>
      <c r="C293" s="34"/>
      <c r="D293" s="431"/>
      <c r="E293" s="431"/>
      <c r="F293" s="39"/>
      <c r="G293" s="34"/>
      <c r="H293" s="34"/>
      <c r="I293" s="34"/>
      <c r="J293" s="34"/>
      <c r="K293" s="34"/>
      <c r="L293" s="34"/>
      <c r="M293" s="34"/>
      <c r="N293" s="34"/>
      <c r="O293" s="34"/>
      <c r="P293" s="34"/>
      <c r="Q293" s="34"/>
      <c r="R293" s="34"/>
      <c r="S293" s="34"/>
      <c r="T293" s="34"/>
      <c r="U293" s="34"/>
      <c r="V293" s="34"/>
      <c r="W293" s="34"/>
      <c r="X293" s="34"/>
      <c r="Y293" s="34"/>
      <c r="Z293" s="34"/>
    </row>
    <row r="294" spans="1:26" ht="15.75" customHeight="1" x14ac:dyDescent="0.2">
      <c r="A294" s="34"/>
      <c r="B294" s="39"/>
      <c r="C294" s="34"/>
      <c r="D294" s="431"/>
      <c r="E294" s="431"/>
      <c r="F294" s="39"/>
      <c r="G294" s="34"/>
      <c r="H294" s="34"/>
      <c r="I294" s="34"/>
      <c r="J294" s="34"/>
      <c r="K294" s="34"/>
      <c r="L294" s="34"/>
      <c r="M294" s="34"/>
      <c r="N294" s="34"/>
      <c r="O294" s="34"/>
      <c r="P294" s="34"/>
      <c r="Q294" s="34"/>
      <c r="R294" s="34"/>
      <c r="S294" s="34"/>
      <c r="T294" s="34"/>
      <c r="U294" s="34"/>
      <c r="V294" s="34"/>
      <c r="W294" s="34"/>
      <c r="X294" s="34"/>
      <c r="Y294" s="34"/>
      <c r="Z294" s="34"/>
    </row>
    <row r="295" spans="1:26" ht="15.75" customHeight="1" x14ac:dyDescent="0.2">
      <c r="A295" s="34"/>
      <c r="B295" s="39"/>
      <c r="C295" s="34"/>
      <c r="D295" s="431"/>
      <c r="E295" s="431"/>
      <c r="F295" s="39"/>
      <c r="G295" s="34"/>
      <c r="H295" s="34"/>
      <c r="I295" s="34"/>
      <c r="J295" s="34"/>
      <c r="K295" s="34"/>
      <c r="L295" s="34"/>
      <c r="M295" s="34"/>
      <c r="N295" s="34"/>
      <c r="O295" s="34"/>
      <c r="P295" s="34"/>
      <c r="Q295" s="34"/>
      <c r="R295" s="34"/>
      <c r="S295" s="34"/>
      <c r="T295" s="34"/>
      <c r="U295" s="34"/>
      <c r="V295" s="34"/>
      <c r="W295" s="34"/>
      <c r="X295" s="34"/>
      <c r="Y295" s="34"/>
      <c r="Z295" s="34"/>
    </row>
    <row r="296" spans="1:26" ht="15.75" customHeight="1" x14ac:dyDescent="0.2">
      <c r="A296" s="34"/>
      <c r="B296" s="39"/>
      <c r="C296" s="34"/>
      <c r="D296" s="431"/>
      <c r="E296" s="431"/>
      <c r="F296" s="39"/>
      <c r="G296" s="34"/>
      <c r="H296" s="34"/>
      <c r="I296" s="34"/>
      <c r="J296" s="34"/>
      <c r="K296" s="34"/>
      <c r="L296" s="34"/>
      <c r="M296" s="34"/>
      <c r="N296" s="34"/>
      <c r="O296" s="34"/>
      <c r="P296" s="34"/>
      <c r="Q296" s="34"/>
      <c r="R296" s="34"/>
      <c r="S296" s="34"/>
      <c r="T296" s="34"/>
      <c r="U296" s="34"/>
      <c r="V296" s="34"/>
      <c r="W296" s="34"/>
      <c r="X296" s="34"/>
      <c r="Y296" s="34"/>
      <c r="Z296" s="34"/>
    </row>
    <row r="297" spans="1:26" ht="15.75" customHeight="1" x14ac:dyDescent="0.2">
      <c r="A297" s="34"/>
      <c r="B297" s="39"/>
      <c r="C297" s="34"/>
      <c r="D297" s="431"/>
      <c r="E297" s="431"/>
      <c r="F297" s="39"/>
      <c r="G297" s="34"/>
      <c r="H297" s="34"/>
      <c r="I297" s="34"/>
      <c r="J297" s="34"/>
      <c r="K297" s="34"/>
      <c r="L297" s="34"/>
      <c r="M297" s="34"/>
      <c r="N297" s="34"/>
      <c r="O297" s="34"/>
      <c r="P297" s="34"/>
      <c r="Q297" s="34"/>
      <c r="R297" s="34"/>
      <c r="S297" s="34"/>
      <c r="T297" s="34"/>
      <c r="U297" s="34"/>
      <c r="V297" s="34"/>
      <c r="W297" s="34"/>
      <c r="X297" s="34"/>
      <c r="Y297" s="34"/>
      <c r="Z297" s="34"/>
    </row>
    <row r="298" spans="1:26" ht="15.75" customHeight="1" x14ac:dyDescent="0.2">
      <c r="A298" s="34"/>
      <c r="B298" s="39"/>
      <c r="C298" s="34"/>
      <c r="D298" s="431"/>
      <c r="E298" s="431"/>
      <c r="F298" s="39"/>
      <c r="G298" s="34"/>
      <c r="H298" s="34"/>
      <c r="I298" s="34"/>
      <c r="J298" s="34"/>
      <c r="K298" s="34"/>
      <c r="L298" s="34"/>
      <c r="M298" s="34"/>
      <c r="N298" s="34"/>
      <c r="O298" s="34"/>
      <c r="P298" s="34"/>
      <c r="Q298" s="34"/>
      <c r="R298" s="34"/>
      <c r="S298" s="34"/>
      <c r="T298" s="34"/>
      <c r="U298" s="34"/>
      <c r="V298" s="34"/>
      <c r="W298" s="34"/>
      <c r="X298" s="34"/>
      <c r="Y298" s="34"/>
      <c r="Z298" s="34"/>
    </row>
    <row r="299" spans="1:26" ht="15.75" customHeight="1" x14ac:dyDescent="0.2">
      <c r="A299" s="34"/>
      <c r="B299" s="39"/>
      <c r="C299" s="34"/>
      <c r="D299" s="431"/>
      <c r="E299" s="431"/>
      <c r="F299" s="39"/>
      <c r="G299" s="34"/>
      <c r="H299" s="34"/>
      <c r="I299" s="34"/>
      <c r="J299" s="34"/>
      <c r="K299" s="34"/>
      <c r="L299" s="34"/>
      <c r="M299" s="34"/>
      <c r="N299" s="34"/>
      <c r="O299" s="34"/>
      <c r="P299" s="34"/>
      <c r="Q299" s="34"/>
      <c r="R299" s="34"/>
      <c r="S299" s="34"/>
      <c r="T299" s="34"/>
      <c r="U299" s="34"/>
      <c r="V299" s="34"/>
      <c r="W299" s="34"/>
      <c r="X299" s="34"/>
      <c r="Y299" s="34"/>
      <c r="Z299" s="34"/>
    </row>
    <row r="300" spans="1:26" ht="15.75" customHeight="1" x14ac:dyDescent="0.2">
      <c r="A300" s="34"/>
      <c r="B300" s="39"/>
      <c r="C300" s="34"/>
      <c r="D300" s="431"/>
      <c r="E300" s="431"/>
      <c r="F300" s="39"/>
      <c r="G300" s="34"/>
      <c r="H300" s="34"/>
      <c r="I300" s="34"/>
      <c r="J300" s="34"/>
      <c r="K300" s="34"/>
      <c r="L300" s="34"/>
      <c r="M300" s="34"/>
      <c r="N300" s="34"/>
      <c r="O300" s="34"/>
      <c r="P300" s="34"/>
      <c r="Q300" s="34"/>
      <c r="R300" s="34"/>
      <c r="S300" s="34"/>
      <c r="T300" s="34"/>
      <c r="U300" s="34"/>
      <c r="V300" s="34"/>
      <c r="W300" s="34"/>
      <c r="X300" s="34"/>
      <c r="Y300" s="34"/>
      <c r="Z300" s="34"/>
    </row>
    <row r="301" spans="1:26" ht="15.75" customHeight="1" x14ac:dyDescent="0.2">
      <c r="A301" s="34"/>
      <c r="B301" s="39"/>
      <c r="C301" s="34"/>
      <c r="D301" s="431"/>
      <c r="E301" s="431"/>
      <c r="F301" s="39"/>
      <c r="G301" s="34"/>
      <c r="H301" s="34"/>
      <c r="I301" s="34"/>
      <c r="J301" s="34"/>
      <c r="K301" s="34"/>
      <c r="L301" s="34"/>
      <c r="M301" s="34"/>
      <c r="N301" s="34"/>
      <c r="O301" s="34"/>
      <c r="P301" s="34"/>
      <c r="Q301" s="34"/>
      <c r="R301" s="34"/>
      <c r="S301" s="34"/>
      <c r="T301" s="34"/>
      <c r="U301" s="34"/>
      <c r="V301" s="34"/>
      <c r="W301" s="34"/>
      <c r="X301" s="34"/>
      <c r="Y301" s="34"/>
      <c r="Z301" s="34"/>
    </row>
    <row r="302" spans="1:26" ht="15.75" customHeight="1" x14ac:dyDescent="0.2">
      <c r="A302" s="34"/>
      <c r="B302" s="39"/>
      <c r="C302" s="34"/>
      <c r="D302" s="431"/>
      <c r="E302" s="431"/>
      <c r="F302" s="39"/>
      <c r="G302" s="34"/>
      <c r="H302" s="34"/>
      <c r="I302" s="34"/>
      <c r="J302" s="34"/>
      <c r="K302" s="34"/>
      <c r="L302" s="34"/>
      <c r="M302" s="34"/>
      <c r="N302" s="34"/>
      <c r="O302" s="34"/>
      <c r="P302" s="34"/>
      <c r="Q302" s="34"/>
      <c r="R302" s="34"/>
      <c r="S302" s="34"/>
      <c r="T302" s="34"/>
      <c r="U302" s="34"/>
      <c r="V302" s="34"/>
      <c r="W302" s="34"/>
      <c r="X302" s="34"/>
      <c r="Y302" s="34"/>
      <c r="Z302" s="34"/>
    </row>
    <row r="303" spans="1:26" ht="15.75" customHeight="1" x14ac:dyDescent="0.2">
      <c r="A303" s="34"/>
      <c r="B303" s="39"/>
      <c r="C303" s="34"/>
      <c r="D303" s="431"/>
      <c r="E303" s="431"/>
      <c r="F303" s="39"/>
      <c r="G303" s="34"/>
      <c r="H303" s="34"/>
      <c r="I303" s="34"/>
      <c r="J303" s="34"/>
      <c r="K303" s="34"/>
      <c r="L303" s="34"/>
      <c r="M303" s="34"/>
      <c r="N303" s="34"/>
      <c r="O303" s="34"/>
      <c r="P303" s="34"/>
      <c r="Q303" s="34"/>
      <c r="R303" s="34"/>
      <c r="S303" s="34"/>
      <c r="T303" s="34"/>
      <c r="U303" s="34"/>
      <c r="V303" s="34"/>
      <c r="W303" s="34"/>
      <c r="X303" s="34"/>
      <c r="Y303" s="34"/>
      <c r="Z303" s="34"/>
    </row>
    <row r="304" spans="1:26" ht="15.75" customHeight="1" x14ac:dyDescent="0.2">
      <c r="A304" s="34"/>
      <c r="B304" s="39"/>
      <c r="C304" s="34"/>
      <c r="D304" s="431"/>
      <c r="E304" s="431"/>
      <c r="F304" s="39"/>
      <c r="G304" s="34"/>
      <c r="H304" s="34"/>
      <c r="I304" s="34"/>
      <c r="J304" s="34"/>
      <c r="K304" s="34"/>
      <c r="L304" s="34"/>
      <c r="M304" s="34"/>
      <c r="N304" s="34"/>
      <c r="O304" s="34"/>
      <c r="P304" s="34"/>
      <c r="Q304" s="34"/>
      <c r="R304" s="34"/>
      <c r="S304" s="34"/>
      <c r="T304" s="34"/>
      <c r="U304" s="34"/>
      <c r="V304" s="34"/>
      <c r="W304" s="34"/>
      <c r="X304" s="34"/>
      <c r="Y304" s="34"/>
      <c r="Z304" s="34"/>
    </row>
    <row r="305" spans="1:26" ht="15.75" customHeight="1" x14ac:dyDescent="0.2">
      <c r="A305" s="34"/>
      <c r="B305" s="39"/>
      <c r="C305" s="34"/>
      <c r="D305" s="431"/>
      <c r="E305" s="431"/>
      <c r="F305" s="39"/>
      <c r="G305" s="34"/>
      <c r="H305" s="34"/>
      <c r="I305" s="34"/>
      <c r="J305" s="34"/>
      <c r="K305" s="34"/>
      <c r="L305" s="34"/>
      <c r="M305" s="34"/>
      <c r="N305" s="34"/>
      <c r="O305" s="34"/>
      <c r="P305" s="34"/>
      <c r="Q305" s="34"/>
      <c r="R305" s="34"/>
      <c r="S305" s="34"/>
      <c r="T305" s="34"/>
      <c r="U305" s="34"/>
      <c r="V305" s="34"/>
      <c r="W305" s="34"/>
      <c r="X305" s="34"/>
      <c r="Y305" s="34"/>
      <c r="Z305" s="34"/>
    </row>
    <row r="306" spans="1:26" ht="15.75" customHeight="1" x14ac:dyDescent="0.2">
      <c r="A306" s="34"/>
      <c r="B306" s="39"/>
      <c r="C306" s="34"/>
      <c r="D306" s="431"/>
      <c r="E306" s="431"/>
      <c r="F306" s="39"/>
      <c r="G306" s="34"/>
      <c r="H306" s="34"/>
      <c r="I306" s="34"/>
      <c r="J306" s="34"/>
      <c r="K306" s="34"/>
      <c r="L306" s="34"/>
      <c r="M306" s="34"/>
      <c r="N306" s="34"/>
      <c r="O306" s="34"/>
      <c r="P306" s="34"/>
      <c r="Q306" s="34"/>
      <c r="R306" s="34"/>
      <c r="S306" s="34"/>
      <c r="T306" s="34"/>
      <c r="U306" s="34"/>
      <c r="V306" s="34"/>
      <c r="W306" s="34"/>
      <c r="X306" s="34"/>
      <c r="Y306" s="34"/>
      <c r="Z306" s="34"/>
    </row>
    <row r="307" spans="1:26" ht="15.75" customHeight="1" x14ac:dyDescent="0.2">
      <c r="A307" s="34"/>
      <c r="B307" s="39"/>
      <c r="C307" s="34"/>
      <c r="D307" s="431"/>
      <c r="E307" s="431"/>
      <c r="F307" s="39"/>
      <c r="G307" s="34"/>
      <c r="H307" s="34"/>
      <c r="I307" s="34"/>
      <c r="J307" s="34"/>
      <c r="K307" s="34"/>
      <c r="L307" s="34"/>
      <c r="M307" s="34"/>
      <c r="N307" s="34"/>
      <c r="O307" s="34"/>
      <c r="P307" s="34"/>
      <c r="Q307" s="34"/>
      <c r="R307" s="34"/>
      <c r="S307" s="34"/>
      <c r="T307" s="34"/>
      <c r="U307" s="34"/>
      <c r="V307" s="34"/>
      <c r="W307" s="34"/>
      <c r="X307" s="34"/>
      <c r="Y307" s="34"/>
      <c r="Z307" s="34"/>
    </row>
    <row r="308" spans="1:26" ht="15.75" customHeight="1" x14ac:dyDescent="0.2">
      <c r="A308" s="34"/>
      <c r="B308" s="39"/>
      <c r="C308" s="34"/>
      <c r="D308" s="431"/>
      <c r="E308" s="431"/>
      <c r="F308" s="39"/>
      <c r="G308" s="34"/>
      <c r="H308" s="34"/>
      <c r="I308" s="34"/>
      <c r="J308" s="34"/>
      <c r="K308" s="34"/>
      <c r="L308" s="34"/>
      <c r="M308" s="34"/>
      <c r="N308" s="34"/>
      <c r="O308" s="34"/>
      <c r="P308" s="34"/>
      <c r="Q308" s="34"/>
      <c r="R308" s="34"/>
      <c r="S308" s="34"/>
      <c r="T308" s="34"/>
      <c r="U308" s="34"/>
      <c r="V308" s="34"/>
      <c r="W308" s="34"/>
      <c r="X308" s="34"/>
      <c r="Y308" s="34"/>
      <c r="Z308" s="34"/>
    </row>
    <row r="309" spans="1:26" ht="15.75" customHeight="1" x14ac:dyDescent="0.2">
      <c r="A309" s="34"/>
      <c r="B309" s="39"/>
      <c r="C309" s="34"/>
      <c r="D309" s="431"/>
      <c r="E309" s="431"/>
      <c r="F309" s="39"/>
      <c r="G309" s="34"/>
      <c r="H309" s="34"/>
      <c r="I309" s="34"/>
      <c r="J309" s="34"/>
      <c r="K309" s="34"/>
      <c r="L309" s="34"/>
      <c r="M309" s="34"/>
      <c r="N309" s="34"/>
      <c r="O309" s="34"/>
      <c r="P309" s="34"/>
      <c r="Q309" s="34"/>
      <c r="R309" s="34"/>
      <c r="S309" s="34"/>
      <c r="T309" s="34"/>
      <c r="U309" s="34"/>
      <c r="V309" s="34"/>
      <c r="W309" s="34"/>
      <c r="X309" s="34"/>
      <c r="Y309" s="34"/>
      <c r="Z309" s="34"/>
    </row>
    <row r="310" spans="1:26" ht="15.75" customHeight="1" x14ac:dyDescent="0.2">
      <c r="A310" s="34"/>
      <c r="B310" s="39"/>
      <c r="C310" s="34"/>
      <c r="D310" s="431"/>
      <c r="E310" s="431"/>
      <c r="F310" s="39"/>
      <c r="G310" s="34"/>
      <c r="H310" s="34"/>
      <c r="I310" s="34"/>
      <c r="J310" s="34"/>
      <c r="K310" s="34"/>
      <c r="L310" s="34"/>
      <c r="M310" s="34"/>
      <c r="N310" s="34"/>
      <c r="O310" s="34"/>
      <c r="P310" s="34"/>
      <c r="Q310" s="34"/>
      <c r="R310" s="34"/>
      <c r="S310" s="34"/>
      <c r="T310" s="34"/>
      <c r="U310" s="34"/>
      <c r="V310" s="34"/>
      <c r="W310" s="34"/>
      <c r="X310" s="34"/>
      <c r="Y310" s="34"/>
      <c r="Z310" s="34"/>
    </row>
    <row r="311" spans="1:26" ht="15.75" customHeight="1" x14ac:dyDescent="0.2">
      <c r="A311" s="34"/>
      <c r="B311" s="39"/>
      <c r="C311" s="34"/>
      <c r="D311" s="431"/>
      <c r="E311" s="431"/>
      <c r="F311" s="39"/>
      <c r="G311" s="34"/>
      <c r="H311" s="34"/>
      <c r="I311" s="34"/>
      <c r="J311" s="34"/>
      <c r="K311" s="34"/>
      <c r="L311" s="34"/>
      <c r="M311" s="34"/>
      <c r="N311" s="34"/>
      <c r="O311" s="34"/>
      <c r="P311" s="34"/>
      <c r="Q311" s="34"/>
      <c r="R311" s="34"/>
      <c r="S311" s="34"/>
      <c r="T311" s="34"/>
      <c r="U311" s="34"/>
      <c r="V311" s="34"/>
      <c r="W311" s="34"/>
      <c r="X311" s="34"/>
      <c r="Y311" s="34"/>
      <c r="Z311" s="34"/>
    </row>
    <row r="312" spans="1:26" ht="15.75" customHeight="1" x14ac:dyDescent="0.2">
      <c r="A312" s="34"/>
      <c r="B312" s="39"/>
      <c r="C312" s="34"/>
      <c r="D312" s="431"/>
      <c r="E312" s="431"/>
      <c r="F312" s="39"/>
      <c r="G312" s="34"/>
      <c r="H312" s="34"/>
      <c r="I312" s="34"/>
      <c r="J312" s="34"/>
      <c r="K312" s="34"/>
      <c r="L312" s="34"/>
      <c r="M312" s="34"/>
      <c r="N312" s="34"/>
      <c r="O312" s="34"/>
      <c r="P312" s="34"/>
      <c r="Q312" s="34"/>
      <c r="R312" s="34"/>
      <c r="S312" s="34"/>
      <c r="T312" s="34"/>
      <c r="U312" s="34"/>
      <c r="V312" s="34"/>
      <c r="W312" s="34"/>
      <c r="X312" s="34"/>
      <c r="Y312" s="34"/>
      <c r="Z312" s="34"/>
    </row>
    <row r="313" spans="1:26" ht="15.75" customHeight="1" x14ac:dyDescent="0.2">
      <c r="A313" s="34"/>
      <c r="B313" s="39"/>
      <c r="C313" s="34"/>
      <c r="D313" s="431"/>
      <c r="E313" s="431"/>
      <c r="F313" s="39"/>
      <c r="G313" s="34"/>
      <c r="H313" s="34"/>
      <c r="I313" s="34"/>
      <c r="J313" s="34"/>
      <c r="K313" s="34"/>
      <c r="L313" s="34"/>
      <c r="M313" s="34"/>
      <c r="N313" s="34"/>
      <c r="O313" s="34"/>
      <c r="P313" s="34"/>
      <c r="Q313" s="34"/>
      <c r="R313" s="34"/>
      <c r="S313" s="34"/>
      <c r="T313" s="34"/>
      <c r="U313" s="34"/>
      <c r="V313" s="34"/>
      <c r="W313" s="34"/>
      <c r="X313" s="34"/>
      <c r="Y313" s="34"/>
      <c r="Z313" s="34"/>
    </row>
    <row r="314" spans="1:26" ht="15.75" customHeight="1" x14ac:dyDescent="0.2">
      <c r="A314" s="34"/>
      <c r="B314" s="39"/>
      <c r="C314" s="34"/>
      <c r="D314" s="431"/>
      <c r="E314" s="431"/>
      <c r="F314" s="39"/>
      <c r="G314" s="34"/>
      <c r="H314" s="34"/>
      <c r="I314" s="34"/>
      <c r="J314" s="34"/>
      <c r="K314" s="34"/>
      <c r="L314" s="34"/>
      <c r="M314" s="34"/>
      <c r="N314" s="34"/>
      <c r="O314" s="34"/>
      <c r="P314" s="34"/>
      <c r="Q314" s="34"/>
      <c r="R314" s="34"/>
      <c r="S314" s="34"/>
      <c r="T314" s="34"/>
      <c r="U314" s="34"/>
      <c r="V314" s="34"/>
      <c r="W314" s="34"/>
      <c r="X314" s="34"/>
      <c r="Y314" s="34"/>
      <c r="Z314" s="34"/>
    </row>
    <row r="315" spans="1:26" ht="15.75" customHeight="1" x14ac:dyDescent="0.2">
      <c r="A315" s="34"/>
      <c r="B315" s="39"/>
      <c r="C315" s="34"/>
      <c r="D315" s="431"/>
      <c r="E315" s="431"/>
      <c r="F315" s="39"/>
      <c r="G315" s="34"/>
      <c r="H315" s="34"/>
      <c r="I315" s="34"/>
      <c r="J315" s="34"/>
      <c r="K315" s="34"/>
      <c r="L315" s="34"/>
      <c r="M315" s="34"/>
      <c r="N315" s="34"/>
      <c r="O315" s="34"/>
      <c r="P315" s="34"/>
      <c r="Q315" s="34"/>
      <c r="R315" s="34"/>
      <c r="S315" s="34"/>
      <c r="T315" s="34"/>
      <c r="U315" s="34"/>
      <c r="V315" s="34"/>
      <c r="W315" s="34"/>
      <c r="X315" s="34"/>
      <c r="Y315" s="34"/>
      <c r="Z315" s="34"/>
    </row>
    <row r="316" spans="1:26" ht="15.75" customHeight="1" x14ac:dyDescent="0.2">
      <c r="A316" s="34"/>
      <c r="B316" s="39"/>
      <c r="C316" s="34"/>
      <c r="D316" s="431"/>
      <c r="E316" s="431"/>
      <c r="F316" s="39"/>
      <c r="G316" s="34"/>
      <c r="H316" s="34"/>
      <c r="I316" s="34"/>
      <c r="J316" s="34"/>
      <c r="K316" s="34"/>
      <c r="L316" s="34"/>
      <c r="M316" s="34"/>
      <c r="N316" s="34"/>
      <c r="O316" s="34"/>
      <c r="P316" s="34"/>
      <c r="Q316" s="34"/>
      <c r="R316" s="34"/>
      <c r="S316" s="34"/>
      <c r="T316" s="34"/>
      <c r="U316" s="34"/>
      <c r="V316" s="34"/>
      <c r="W316" s="34"/>
      <c r="X316" s="34"/>
      <c r="Y316" s="34"/>
      <c r="Z316" s="34"/>
    </row>
    <row r="317" spans="1:26" ht="15.75" customHeight="1" x14ac:dyDescent="0.2">
      <c r="A317" s="34"/>
      <c r="B317" s="39"/>
      <c r="C317" s="34"/>
      <c r="D317" s="431"/>
      <c r="E317" s="431"/>
      <c r="F317" s="39"/>
      <c r="G317" s="34"/>
      <c r="H317" s="34"/>
      <c r="I317" s="34"/>
      <c r="J317" s="34"/>
      <c r="K317" s="34"/>
      <c r="L317" s="34"/>
      <c r="M317" s="34"/>
      <c r="N317" s="34"/>
      <c r="O317" s="34"/>
      <c r="P317" s="34"/>
      <c r="Q317" s="34"/>
      <c r="R317" s="34"/>
      <c r="S317" s="34"/>
      <c r="T317" s="34"/>
      <c r="U317" s="34"/>
      <c r="V317" s="34"/>
      <c r="W317" s="34"/>
      <c r="X317" s="34"/>
      <c r="Y317" s="34"/>
      <c r="Z317" s="34"/>
    </row>
    <row r="318" spans="1:26" ht="15.75" customHeight="1" x14ac:dyDescent="0.2">
      <c r="A318" s="34"/>
      <c r="B318" s="39"/>
      <c r="C318" s="34"/>
      <c r="D318" s="431"/>
      <c r="E318" s="431"/>
      <c r="F318" s="39"/>
      <c r="G318" s="34"/>
      <c r="H318" s="34"/>
      <c r="I318" s="34"/>
      <c r="J318" s="34"/>
      <c r="K318" s="34"/>
      <c r="L318" s="34"/>
      <c r="M318" s="34"/>
      <c r="N318" s="34"/>
      <c r="O318" s="34"/>
      <c r="P318" s="34"/>
      <c r="Q318" s="34"/>
      <c r="R318" s="34"/>
      <c r="S318" s="34"/>
      <c r="T318" s="34"/>
      <c r="U318" s="34"/>
      <c r="V318" s="34"/>
      <c r="W318" s="34"/>
      <c r="X318" s="34"/>
      <c r="Y318" s="34"/>
      <c r="Z318" s="34"/>
    </row>
    <row r="319" spans="1:26" ht="15.75" customHeight="1" x14ac:dyDescent="0.2">
      <c r="A319" s="34"/>
      <c r="B319" s="39"/>
      <c r="C319" s="34"/>
      <c r="D319" s="431"/>
      <c r="E319" s="431"/>
      <c r="F319" s="39"/>
      <c r="G319" s="34"/>
      <c r="H319" s="34"/>
      <c r="I319" s="34"/>
      <c r="J319" s="34"/>
      <c r="K319" s="34"/>
      <c r="L319" s="34"/>
      <c r="M319" s="34"/>
      <c r="N319" s="34"/>
      <c r="O319" s="34"/>
      <c r="P319" s="34"/>
      <c r="Q319" s="34"/>
      <c r="R319" s="34"/>
      <c r="S319" s="34"/>
      <c r="T319" s="34"/>
      <c r="U319" s="34"/>
      <c r="V319" s="34"/>
      <c r="W319" s="34"/>
      <c r="X319" s="34"/>
      <c r="Y319" s="34"/>
      <c r="Z319" s="34"/>
    </row>
    <row r="320" spans="1:26" ht="15.75" customHeight="1" x14ac:dyDescent="0.2">
      <c r="A320" s="34"/>
      <c r="B320" s="39"/>
      <c r="C320" s="34"/>
      <c r="D320" s="431"/>
      <c r="E320" s="431"/>
      <c r="F320" s="39"/>
      <c r="G320" s="34"/>
      <c r="H320" s="34"/>
      <c r="I320" s="34"/>
      <c r="J320" s="34"/>
      <c r="K320" s="34"/>
      <c r="L320" s="34"/>
      <c r="M320" s="34"/>
      <c r="N320" s="34"/>
      <c r="O320" s="34"/>
      <c r="P320" s="34"/>
      <c r="Q320" s="34"/>
      <c r="R320" s="34"/>
      <c r="S320" s="34"/>
      <c r="T320" s="34"/>
      <c r="U320" s="34"/>
      <c r="V320" s="34"/>
      <c r="W320" s="34"/>
      <c r="X320" s="34"/>
      <c r="Y320" s="34"/>
      <c r="Z320" s="34"/>
    </row>
    <row r="321" spans="1:26" ht="15.75" customHeight="1" x14ac:dyDescent="0.2">
      <c r="A321" s="34"/>
      <c r="B321" s="39"/>
      <c r="C321" s="34"/>
      <c r="D321" s="431"/>
      <c r="E321" s="431"/>
      <c r="F321" s="39"/>
      <c r="G321" s="34"/>
      <c r="H321" s="34"/>
      <c r="I321" s="34"/>
      <c r="J321" s="34"/>
      <c r="K321" s="34"/>
      <c r="L321" s="34"/>
      <c r="M321" s="34"/>
      <c r="N321" s="34"/>
      <c r="O321" s="34"/>
      <c r="P321" s="34"/>
      <c r="Q321" s="34"/>
      <c r="R321" s="34"/>
      <c r="S321" s="34"/>
      <c r="T321" s="34"/>
      <c r="U321" s="34"/>
      <c r="V321" s="34"/>
      <c r="W321" s="34"/>
      <c r="X321" s="34"/>
      <c r="Y321" s="34"/>
      <c r="Z321" s="34"/>
    </row>
    <row r="322" spans="1:26" ht="15.75" customHeight="1" x14ac:dyDescent="0.2">
      <c r="A322" s="34"/>
      <c r="B322" s="39"/>
      <c r="C322" s="34"/>
      <c r="D322" s="431"/>
      <c r="E322" s="431"/>
      <c r="F322" s="39"/>
      <c r="G322" s="34"/>
      <c r="H322" s="34"/>
      <c r="I322" s="34"/>
      <c r="J322" s="34"/>
      <c r="K322" s="34"/>
      <c r="L322" s="34"/>
      <c r="M322" s="34"/>
      <c r="N322" s="34"/>
      <c r="O322" s="34"/>
      <c r="P322" s="34"/>
      <c r="Q322" s="34"/>
      <c r="R322" s="34"/>
      <c r="S322" s="34"/>
      <c r="T322" s="34"/>
      <c r="U322" s="34"/>
      <c r="V322" s="34"/>
      <c r="W322" s="34"/>
      <c r="X322" s="34"/>
      <c r="Y322" s="34"/>
      <c r="Z322" s="34"/>
    </row>
    <row r="323" spans="1:26" ht="15.75" customHeight="1" x14ac:dyDescent="0.2">
      <c r="A323" s="34"/>
      <c r="B323" s="39"/>
      <c r="C323" s="34"/>
      <c r="D323" s="431"/>
      <c r="E323" s="431"/>
      <c r="F323" s="39"/>
      <c r="G323" s="34"/>
      <c r="H323" s="34"/>
      <c r="I323" s="34"/>
      <c r="J323" s="34"/>
      <c r="K323" s="34"/>
      <c r="L323" s="34"/>
      <c r="M323" s="34"/>
      <c r="N323" s="34"/>
      <c r="O323" s="34"/>
      <c r="P323" s="34"/>
      <c r="Q323" s="34"/>
      <c r="R323" s="34"/>
      <c r="S323" s="34"/>
      <c r="T323" s="34"/>
      <c r="U323" s="34"/>
      <c r="V323" s="34"/>
      <c r="W323" s="34"/>
      <c r="X323" s="34"/>
      <c r="Y323" s="34"/>
      <c r="Z323" s="34"/>
    </row>
    <row r="324" spans="1:26" ht="15.75" customHeight="1" x14ac:dyDescent="0.2">
      <c r="A324" s="34"/>
      <c r="B324" s="39"/>
      <c r="C324" s="34"/>
      <c r="D324" s="431"/>
      <c r="E324" s="431"/>
      <c r="F324" s="39"/>
      <c r="G324" s="34"/>
      <c r="H324" s="34"/>
      <c r="I324" s="34"/>
      <c r="J324" s="34"/>
      <c r="K324" s="34"/>
      <c r="L324" s="34"/>
      <c r="M324" s="34"/>
      <c r="N324" s="34"/>
      <c r="O324" s="34"/>
      <c r="P324" s="34"/>
      <c r="Q324" s="34"/>
      <c r="R324" s="34"/>
      <c r="S324" s="34"/>
      <c r="T324" s="34"/>
      <c r="U324" s="34"/>
      <c r="V324" s="34"/>
      <c r="W324" s="34"/>
      <c r="X324" s="34"/>
      <c r="Y324" s="34"/>
      <c r="Z324" s="34"/>
    </row>
    <row r="325" spans="1:26" ht="15.75" customHeight="1" x14ac:dyDescent="0.2">
      <c r="A325" s="34"/>
      <c r="B325" s="39"/>
      <c r="C325" s="34"/>
      <c r="D325" s="431"/>
      <c r="E325" s="431"/>
      <c r="F325" s="39"/>
      <c r="G325" s="34"/>
      <c r="H325" s="34"/>
      <c r="I325" s="34"/>
      <c r="J325" s="34"/>
      <c r="K325" s="34"/>
      <c r="L325" s="34"/>
      <c r="M325" s="34"/>
      <c r="N325" s="34"/>
      <c r="O325" s="34"/>
      <c r="P325" s="34"/>
      <c r="Q325" s="34"/>
      <c r="R325" s="34"/>
      <c r="S325" s="34"/>
      <c r="T325" s="34"/>
      <c r="U325" s="34"/>
      <c r="V325" s="34"/>
      <c r="W325" s="34"/>
      <c r="X325" s="34"/>
      <c r="Y325" s="34"/>
      <c r="Z325" s="34"/>
    </row>
    <row r="326" spans="1:26" ht="15.75" customHeight="1" x14ac:dyDescent="0.2">
      <c r="A326" s="34"/>
      <c r="B326" s="39"/>
      <c r="C326" s="34"/>
      <c r="D326" s="431"/>
      <c r="E326" s="431"/>
      <c r="F326" s="39"/>
      <c r="G326" s="34"/>
      <c r="H326" s="34"/>
      <c r="I326" s="34"/>
      <c r="J326" s="34"/>
      <c r="K326" s="34"/>
      <c r="L326" s="34"/>
      <c r="M326" s="34"/>
      <c r="N326" s="34"/>
      <c r="O326" s="34"/>
      <c r="P326" s="34"/>
      <c r="Q326" s="34"/>
      <c r="R326" s="34"/>
      <c r="S326" s="34"/>
      <c r="T326" s="34"/>
      <c r="U326" s="34"/>
      <c r="V326" s="34"/>
      <c r="W326" s="34"/>
      <c r="X326" s="34"/>
      <c r="Y326" s="34"/>
      <c r="Z326" s="34"/>
    </row>
    <row r="327" spans="1:26" ht="15.75" customHeight="1" x14ac:dyDescent="0.2">
      <c r="A327" s="34"/>
      <c r="B327" s="39"/>
      <c r="C327" s="34"/>
      <c r="D327" s="431"/>
      <c r="E327" s="431"/>
      <c r="F327" s="39"/>
      <c r="G327" s="34"/>
      <c r="H327" s="34"/>
      <c r="I327" s="34"/>
      <c r="J327" s="34"/>
      <c r="K327" s="34"/>
      <c r="L327" s="34"/>
      <c r="M327" s="34"/>
      <c r="N327" s="34"/>
      <c r="O327" s="34"/>
      <c r="P327" s="34"/>
      <c r="Q327" s="34"/>
      <c r="R327" s="34"/>
      <c r="S327" s="34"/>
      <c r="T327" s="34"/>
      <c r="U327" s="34"/>
      <c r="V327" s="34"/>
      <c r="W327" s="34"/>
      <c r="X327" s="34"/>
      <c r="Y327" s="34"/>
      <c r="Z327" s="34"/>
    </row>
    <row r="328" spans="1:26" ht="15.75" customHeight="1" x14ac:dyDescent="0.2">
      <c r="A328" s="34"/>
      <c r="B328" s="39"/>
      <c r="C328" s="34"/>
      <c r="D328" s="431"/>
      <c r="E328" s="431"/>
      <c r="F328" s="39"/>
      <c r="G328" s="34"/>
      <c r="H328" s="34"/>
      <c r="I328" s="34"/>
      <c r="J328" s="34"/>
      <c r="K328" s="34"/>
      <c r="L328" s="34"/>
      <c r="M328" s="34"/>
      <c r="N328" s="34"/>
      <c r="O328" s="34"/>
      <c r="P328" s="34"/>
      <c r="Q328" s="34"/>
      <c r="R328" s="34"/>
      <c r="S328" s="34"/>
      <c r="T328" s="34"/>
      <c r="U328" s="34"/>
      <c r="V328" s="34"/>
      <c r="W328" s="34"/>
      <c r="X328" s="34"/>
      <c r="Y328" s="34"/>
      <c r="Z328" s="34"/>
    </row>
    <row r="329" spans="1:26" ht="15.75" customHeight="1" x14ac:dyDescent="0.2">
      <c r="A329" s="34"/>
      <c r="B329" s="39"/>
      <c r="C329" s="34"/>
      <c r="D329" s="431"/>
      <c r="E329" s="431"/>
      <c r="F329" s="39"/>
      <c r="G329" s="34"/>
      <c r="H329" s="34"/>
      <c r="I329" s="34"/>
      <c r="J329" s="34"/>
      <c r="K329" s="34"/>
      <c r="L329" s="34"/>
      <c r="M329" s="34"/>
      <c r="N329" s="34"/>
      <c r="O329" s="34"/>
      <c r="P329" s="34"/>
      <c r="Q329" s="34"/>
      <c r="R329" s="34"/>
      <c r="S329" s="34"/>
      <c r="T329" s="34"/>
      <c r="U329" s="34"/>
      <c r="V329" s="34"/>
      <c r="W329" s="34"/>
      <c r="X329" s="34"/>
      <c r="Y329" s="34"/>
      <c r="Z329" s="34"/>
    </row>
    <row r="330" spans="1:26" ht="15.75" customHeight="1" x14ac:dyDescent="0.2">
      <c r="A330" s="34"/>
      <c r="B330" s="39"/>
      <c r="C330" s="34"/>
      <c r="D330" s="431"/>
      <c r="E330" s="431"/>
      <c r="F330" s="39"/>
      <c r="G330" s="34"/>
      <c r="H330" s="34"/>
      <c r="I330" s="34"/>
      <c r="J330" s="34"/>
      <c r="K330" s="34"/>
      <c r="L330" s="34"/>
      <c r="M330" s="34"/>
      <c r="N330" s="34"/>
      <c r="O330" s="34"/>
      <c r="P330" s="34"/>
      <c r="Q330" s="34"/>
      <c r="R330" s="34"/>
      <c r="S330" s="34"/>
      <c r="T330" s="34"/>
      <c r="U330" s="34"/>
      <c r="V330" s="34"/>
      <c r="W330" s="34"/>
      <c r="X330" s="34"/>
      <c r="Y330" s="34"/>
      <c r="Z330" s="34"/>
    </row>
    <row r="331" spans="1:26" ht="15.75" customHeight="1" x14ac:dyDescent="0.2">
      <c r="A331" s="34"/>
      <c r="B331" s="39"/>
      <c r="C331" s="34"/>
      <c r="D331" s="431"/>
      <c r="E331" s="431"/>
      <c r="F331" s="39"/>
      <c r="G331" s="34"/>
      <c r="H331" s="34"/>
      <c r="I331" s="34"/>
      <c r="J331" s="34"/>
      <c r="K331" s="34"/>
      <c r="L331" s="34"/>
      <c r="M331" s="34"/>
      <c r="N331" s="34"/>
      <c r="O331" s="34"/>
      <c r="P331" s="34"/>
      <c r="Q331" s="34"/>
      <c r="R331" s="34"/>
      <c r="S331" s="34"/>
      <c r="T331" s="34"/>
      <c r="U331" s="34"/>
      <c r="V331" s="34"/>
      <c r="W331" s="34"/>
      <c r="X331" s="34"/>
      <c r="Y331" s="34"/>
      <c r="Z331" s="34"/>
    </row>
    <row r="332" spans="1:26" ht="15.75" customHeight="1" x14ac:dyDescent="0.2">
      <c r="A332" s="34"/>
      <c r="B332" s="39"/>
      <c r="C332" s="34"/>
      <c r="D332" s="431"/>
      <c r="E332" s="431"/>
      <c r="F332" s="39"/>
      <c r="G332" s="34"/>
      <c r="H332" s="34"/>
      <c r="I332" s="34"/>
      <c r="J332" s="34"/>
      <c r="K332" s="34"/>
      <c r="L332" s="34"/>
      <c r="M332" s="34"/>
      <c r="N332" s="34"/>
      <c r="O332" s="34"/>
      <c r="P332" s="34"/>
      <c r="Q332" s="34"/>
      <c r="R332" s="34"/>
      <c r="S332" s="34"/>
      <c r="T332" s="34"/>
      <c r="U332" s="34"/>
      <c r="V332" s="34"/>
      <c r="W332" s="34"/>
      <c r="X332" s="34"/>
      <c r="Y332" s="34"/>
      <c r="Z332" s="34"/>
    </row>
    <row r="333" spans="1:26" ht="15.75" customHeight="1" x14ac:dyDescent="0.2">
      <c r="A333" s="34"/>
      <c r="B333" s="39"/>
      <c r="C333" s="34"/>
      <c r="D333" s="431"/>
      <c r="E333" s="431"/>
      <c r="F333" s="39"/>
      <c r="G333" s="34"/>
      <c r="H333" s="34"/>
      <c r="I333" s="34"/>
      <c r="J333" s="34"/>
      <c r="K333" s="34"/>
      <c r="L333" s="34"/>
      <c r="M333" s="34"/>
      <c r="N333" s="34"/>
      <c r="O333" s="34"/>
      <c r="P333" s="34"/>
      <c r="Q333" s="34"/>
      <c r="R333" s="34"/>
      <c r="S333" s="34"/>
      <c r="T333" s="34"/>
      <c r="U333" s="34"/>
      <c r="V333" s="34"/>
      <c r="W333" s="34"/>
      <c r="X333" s="34"/>
      <c r="Y333" s="34"/>
      <c r="Z333" s="34"/>
    </row>
    <row r="334" spans="1:26" ht="15.75" customHeight="1" x14ac:dyDescent="0.2">
      <c r="A334" s="34"/>
      <c r="B334" s="39"/>
      <c r="C334" s="34"/>
      <c r="D334" s="431"/>
      <c r="E334" s="431"/>
      <c r="F334" s="39"/>
      <c r="G334" s="34"/>
      <c r="H334" s="34"/>
      <c r="I334" s="34"/>
      <c r="J334" s="34"/>
      <c r="K334" s="34"/>
      <c r="L334" s="34"/>
      <c r="M334" s="34"/>
      <c r="N334" s="34"/>
      <c r="O334" s="34"/>
      <c r="P334" s="34"/>
      <c r="Q334" s="34"/>
      <c r="R334" s="34"/>
      <c r="S334" s="34"/>
      <c r="T334" s="34"/>
      <c r="U334" s="34"/>
      <c r="V334" s="34"/>
      <c r="W334" s="34"/>
      <c r="X334" s="34"/>
      <c r="Y334" s="34"/>
      <c r="Z334" s="34"/>
    </row>
    <row r="335" spans="1:26" ht="15.75" customHeight="1" x14ac:dyDescent="0.2">
      <c r="A335" s="34"/>
      <c r="B335" s="39"/>
      <c r="C335" s="34"/>
      <c r="D335" s="431"/>
      <c r="E335" s="431"/>
      <c r="F335" s="39"/>
      <c r="G335" s="34"/>
      <c r="H335" s="34"/>
      <c r="I335" s="34"/>
      <c r="J335" s="34"/>
      <c r="K335" s="34"/>
      <c r="L335" s="34"/>
      <c r="M335" s="34"/>
      <c r="N335" s="34"/>
      <c r="O335" s="34"/>
      <c r="P335" s="34"/>
      <c r="Q335" s="34"/>
      <c r="R335" s="34"/>
      <c r="S335" s="34"/>
      <c r="T335" s="34"/>
      <c r="U335" s="34"/>
      <c r="V335" s="34"/>
      <c r="W335" s="34"/>
      <c r="X335" s="34"/>
      <c r="Y335" s="34"/>
      <c r="Z335" s="34"/>
    </row>
    <row r="336" spans="1:26" ht="15.75" customHeight="1" x14ac:dyDescent="0.2">
      <c r="A336" s="34"/>
      <c r="B336" s="39"/>
      <c r="C336" s="34"/>
      <c r="D336" s="431"/>
      <c r="E336" s="431"/>
      <c r="F336" s="39"/>
      <c r="G336" s="34"/>
      <c r="H336" s="34"/>
      <c r="I336" s="34"/>
      <c r="J336" s="34"/>
      <c r="K336" s="34"/>
      <c r="L336" s="34"/>
      <c r="M336" s="34"/>
      <c r="N336" s="34"/>
      <c r="O336" s="34"/>
      <c r="P336" s="34"/>
      <c r="Q336" s="34"/>
      <c r="R336" s="34"/>
      <c r="S336" s="34"/>
      <c r="T336" s="34"/>
      <c r="U336" s="34"/>
      <c r="V336" s="34"/>
      <c r="W336" s="34"/>
      <c r="X336" s="34"/>
      <c r="Y336" s="34"/>
      <c r="Z336" s="34"/>
    </row>
    <row r="337" spans="1:26" ht="15.75" customHeight="1" x14ac:dyDescent="0.2">
      <c r="A337" s="34"/>
      <c r="B337" s="39"/>
      <c r="C337" s="34"/>
      <c r="D337" s="431"/>
      <c r="E337" s="431"/>
      <c r="F337" s="39"/>
      <c r="G337" s="34"/>
      <c r="H337" s="34"/>
      <c r="I337" s="34"/>
      <c r="J337" s="34"/>
      <c r="K337" s="34"/>
      <c r="L337" s="34"/>
      <c r="M337" s="34"/>
      <c r="N337" s="34"/>
      <c r="O337" s="34"/>
      <c r="P337" s="34"/>
      <c r="Q337" s="34"/>
      <c r="R337" s="34"/>
      <c r="S337" s="34"/>
      <c r="T337" s="34"/>
      <c r="U337" s="34"/>
      <c r="V337" s="34"/>
      <c r="W337" s="34"/>
      <c r="X337" s="34"/>
      <c r="Y337" s="34"/>
      <c r="Z337" s="34"/>
    </row>
    <row r="338" spans="1:26" ht="15.75" customHeight="1" x14ac:dyDescent="0.2">
      <c r="A338" s="34"/>
      <c r="B338" s="39"/>
      <c r="C338" s="34"/>
      <c r="D338" s="431"/>
      <c r="E338" s="431"/>
      <c r="F338" s="39"/>
      <c r="G338" s="34"/>
      <c r="H338" s="34"/>
      <c r="I338" s="34"/>
      <c r="J338" s="34"/>
      <c r="K338" s="34"/>
      <c r="L338" s="34"/>
      <c r="M338" s="34"/>
      <c r="N338" s="34"/>
      <c r="O338" s="34"/>
      <c r="P338" s="34"/>
      <c r="Q338" s="34"/>
      <c r="R338" s="34"/>
      <c r="S338" s="34"/>
      <c r="T338" s="34"/>
      <c r="U338" s="34"/>
      <c r="V338" s="34"/>
      <c r="W338" s="34"/>
      <c r="X338" s="34"/>
      <c r="Y338" s="34"/>
      <c r="Z338" s="34"/>
    </row>
    <row r="339" spans="1:26" ht="15.75" customHeight="1" x14ac:dyDescent="0.2">
      <c r="A339" s="34"/>
      <c r="B339" s="39"/>
      <c r="C339" s="34"/>
      <c r="D339" s="431"/>
      <c r="E339" s="431"/>
      <c r="F339" s="39"/>
      <c r="G339" s="34"/>
      <c r="H339" s="34"/>
      <c r="I339" s="34"/>
      <c r="J339" s="34"/>
      <c r="K339" s="34"/>
      <c r="L339" s="34"/>
      <c r="M339" s="34"/>
      <c r="N339" s="34"/>
      <c r="O339" s="34"/>
      <c r="P339" s="34"/>
      <c r="Q339" s="34"/>
      <c r="R339" s="34"/>
      <c r="S339" s="34"/>
      <c r="T339" s="34"/>
      <c r="U339" s="34"/>
      <c r="V339" s="34"/>
      <c r="W339" s="34"/>
      <c r="X339" s="34"/>
      <c r="Y339" s="34"/>
      <c r="Z339" s="34"/>
    </row>
    <row r="340" spans="1:26" ht="15.75" customHeight="1" x14ac:dyDescent="0.2">
      <c r="A340" s="34"/>
      <c r="B340" s="39"/>
      <c r="C340" s="34"/>
      <c r="D340" s="431"/>
      <c r="E340" s="431"/>
      <c r="F340" s="39"/>
      <c r="G340" s="34"/>
      <c r="H340" s="34"/>
      <c r="I340" s="34"/>
      <c r="J340" s="34"/>
      <c r="K340" s="34"/>
      <c r="L340" s="34"/>
      <c r="M340" s="34"/>
      <c r="N340" s="34"/>
      <c r="O340" s="34"/>
      <c r="P340" s="34"/>
      <c r="Q340" s="34"/>
      <c r="R340" s="34"/>
      <c r="S340" s="34"/>
      <c r="T340" s="34"/>
      <c r="U340" s="34"/>
      <c r="V340" s="34"/>
      <c r="W340" s="34"/>
      <c r="X340" s="34"/>
      <c r="Y340" s="34"/>
      <c r="Z340" s="34"/>
    </row>
    <row r="341" spans="1:26" ht="15.75" customHeight="1" x14ac:dyDescent="0.2">
      <c r="A341" s="34"/>
      <c r="B341" s="39"/>
      <c r="C341" s="34"/>
      <c r="D341" s="431"/>
      <c r="E341" s="431"/>
      <c r="F341" s="39"/>
      <c r="G341" s="34"/>
      <c r="H341" s="34"/>
      <c r="I341" s="34"/>
      <c r="J341" s="34"/>
      <c r="K341" s="34"/>
      <c r="L341" s="34"/>
      <c r="M341" s="34"/>
      <c r="N341" s="34"/>
      <c r="O341" s="34"/>
      <c r="P341" s="34"/>
      <c r="Q341" s="34"/>
      <c r="R341" s="34"/>
      <c r="S341" s="34"/>
      <c r="T341" s="34"/>
      <c r="U341" s="34"/>
      <c r="V341" s="34"/>
      <c r="W341" s="34"/>
      <c r="X341" s="34"/>
      <c r="Y341" s="34"/>
      <c r="Z341" s="34"/>
    </row>
    <row r="342" spans="1:26" ht="15.75" customHeight="1" x14ac:dyDescent="0.2">
      <c r="A342" s="34"/>
      <c r="B342" s="39"/>
      <c r="C342" s="34"/>
      <c r="D342" s="431"/>
      <c r="E342" s="431"/>
      <c r="F342" s="39"/>
      <c r="G342" s="34"/>
      <c r="H342" s="34"/>
      <c r="I342" s="34"/>
      <c r="J342" s="34"/>
      <c r="K342" s="34"/>
      <c r="L342" s="34"/>
      <c r="M342" s="34"/>
      <c r="N342" s="34"/>
      <c r="O342" s="34"/>
      <c r="P342" s="34"/>
      <c r="Q342" s="34"/>
      <c r="R342" s="34"/>
      <c r="S342" s="34"/>
      <c r="T342" s="34"/>
      <c r="U342" s="34"/>
      <c r="V342" s="34"/>
      <c r="W342" s="34"/>
      <c r="X342" s="34"/>
      <c r="Y342" s="34"/>
      <c r="Z342" s="34"/>
    </row>
    <row r="343" spans="1:26" ht="15.75" customHeight="1" x14ac:dyDescent="0.2">
      <c r="A343" s="34"/>
      <c r="B343" s="39"/>
      <c r="C343" s="34"/>
      <c r="D343" s="431"/>
      <c r="E343" s="431"/>
      <c r="F343" s="39"/>
      <c r="G343" s="34"/>
      <c r="H343" s="34"/>
      <c r="I343" s="34"/>
      <c r="J343" s="34"/>
      <c r="K343" s="34"/>
      <c r="L343" s="34"/>
      <c r="M343" s="34"/>
      <c r="N343" s="34"/>
      <c r="O343" s="34"/>
      <c r="P343" s="34"/>
      <c r="Q343" s="34"/>
      <c r="R343" s="34"/>
      <c r="S343" s="34"/>
      <c r="T343" s="34"/>
      <c r="U343" s="34"/>
      <c r="V343" s="34"/>
      <c r="W343" s="34"/>
      <c r="X343" s="34"/>
      <c r="Y343" s="34"/>
      <c r="Z343" s="34"/>
    </row>
    <row r="344" spans="1:26" ht="15.75" customHeight="1" x14ac:dyDescent="0.2">
      <c r="A344" s="34"/>
      <c r="B344" s="39"/>
      <c r="C344" s="34"/>
      <c r="D344" s="431"/>
      <c r="E344" s="431"/>
      <c r="F344" s="39"/>
      <c r="G344" s="34"/>
      <c r="H344" s="34"/>
      <c r="I344" s="34"/>
      <c r="J344" s="34"/>
      <c r="K344" s="34"/>
      <c r="L344" s="34"/>
      <c r="M344" s="34"/>
      <c r="N344" s="34"/>
      <c r="O344" s="34"/>
      <c r="P344" s="34"/>
      <c r="Q344" s="34"/>
      <c r="R344" s="34"/>
      <c r="S344" s="34"/>
      <c r="T344" s="34"/>
      <c r="U344" s="34"/>
      <c r="V344" s="34"/>
      <c r="W344" s="34"/>
      <c r="X344" s="34"/>
      <c r="Y344" s="34"/>
      <c r="Z344" s="34"/>
    </row>
    <row r="345" spans="1:26" ht="15.75" customHeight="1" x14ac:dyDescent="0.2">
      <c r="A345" s="34"/>
      <c r="B345" s="39"/>
      <c r="C345" s="34"/>
      <c r="D345" s="431"/>
      <c r="E345" s="431"/>
      <c r="F345" s="39"/>
      <c r="G345" s="34"/>
      <c r="H345" s="34"/>
      <c r="I345" s="34"/>
      <c r="J345" s="34"/>
      <c r="K345" s="34"/>
      <c r="L345" s="34"/>
      <c r="M345" s="34"/>
      <c r="N345" s="34"/>
      <c r="O345" s="34"/>
      <c r="P345" s="34"/>
      <c r="Q345" s="34"/>
      <c r="R345" s="34"/>
      <c r="S345" s="34"/>
      <c r="T345" s="34"/>
      <c r="U345" s="34"/>
      <c r="V345" s="34"/>
      <c r="W345" s="34"/>
      <c r="X345" s="34"/>
      <c r="Y345" s="34"/>
      <c r="Z345" s="34"/>
    </row>
    <row r="346" spans="1:26" ht="15.75" customHeight="1" x14ac:dyDescent="0.2">
      <c r="A346" s="34"/>
      <c r="B346" s="39"/>
      <c r="C346" s="34"/>
      <c r="D346" s="431"/>
      <c r="E346" s="431"/>
      <c r="F346" s="39"/>
      <c r="G346" s="34"/>
      <c r="H346" s="34"/>
      <c r="I346" s="34"/>
      <c r="J346" s="34"/>
      <c r="K346" s="34"/>
      <c r="L346" s="34"/>
      <c r="M346" s="34"/>
      <c r="N346" s="34"/>
      <c r="O346" s="34"/>
      <c r="P346" s="34"/>
      <c r="Q346" s="34"/>
      <c r="R346" s="34"/>
      <c r="S346" s="34"/>
      <c r="T346" s="34"/>
      <c r="U346" s="34"/>
      <c r="V346" s="34"/>
      <c r="W346" s="34"/>
      <c r="X346" s="34"/>
      <c r="Y346" s="34"/>
      <c r="Z346" s="34"/>
    </row>
    <row r="347" spans="1:26" ht="15.75" customHeight="1" x14ac:dyDescent="0.2">
      <c r="A347" s="34"/>
      <c r="B347" s="39"/>
      <c r="C347" s="34"/>
      <c r="D347" s="431"/>
      <c r="E347" s="431"/>
      <c r="F347" s="39"/>
      <c r="G347" s="34"/>
      <c r="H347" s="34"/>
      <c r="I347" s="34"/>
      <c r="J347" s="34"/>
      <c r="K347" s="34"/>
      <c r="L347" s="34"/>
      <c r="M347" s="34"/>
      <c r="N347" s="34"/>
      <c r="O347" s="34"/>
      <c r="P347" s="34"/>
      <c r="Q347" s="34"/>
      <c r="R347" s="34"/>
      <c r="S347" s="34"/>
      <c r="T347" s="34"/>
      <c r="U347" s="34"/>
      <c r="V347" s="34"/>
      <c r="W347" s="34"/>
      <c r="X347" s="34"/>
      <c r="Y347" s="34"/>
      <c r="Z347" s="34"/>
    </row>
    <row r="348" spans="1:26" ht="15.75" customHeight="1" x14ac:dyDescent="0.2">
      <c r="A348" s="34"/>
      <c r="B348" s="39"/>
      <c r="C348" s="34"/>
      <c r="D348" s="431"/>
      <c r="E348" s="431"/>
      <c r="F348" s="39"/>
      <c r="G348" s="34"/>
      <c r="H348" s="34"/>
      <c r="I348" s="34"/>
      <c r="J348" s="34"/>
      <c r="K348" s="34"/>
      <c r="L348" s="34"/>
      <c r="M348" s="34"/>
      <c r="N348" s="34"/>
      <c r="O348" s="34"/>
      <c r="P348" s="34"/>
      <c r="Q348" s="34"/>
      <c r="R348" s="34"/>
      <c r="S348" s="34"/>
      <c r="T348" s="34"/>
      <c r="U348" s="34"/>
      <c r="V348" s="34"/>
      <c r="W348" s="34"/>
      <c r="X348" s="34"/>
      <c r="Y348" s="34"/>
      <c r="Z348" s="34"/>
    </row>
    <row r="349" spans="1:26" ht="15.75" customHeight="1" x14ac:dyDescent="0.2">
      <c r="A349" s="34"/>
      <c r="B349" s="39"/>
      <c r="C349" s="34"/>
      <c r="D349" s="431"/>
      <c r="E349" s="431"/>
      <c r="F349" s="39"/>
      <c r="G349" s="34"/>
      <c r="H349" s="34"/>
      <c r="I349" s="34"/>
      <c r="J349" s="34"/>
      <c r="K349" s="34"/>
      <c r="L349" s="34"/>
      <c r="M349" s="34"/>
      <c r="N349" s="34"/>
      <c r="O349" s="34"/>
      <c r="P349" s="34"/>
      <c r="Q349" s="34"/>
      <c r="R349" s="34"/>
      <c r="S349" s="34"/>
      <c r="T349" s="34"/>
      <c r="U349" s="34"/>
      <c r="V349" s="34"/>
      <c r="W349" s="34"/>
      <c r="X349" s="34"/>
      <c r="Y349" s="34"/>
      <c r="Z349" s="34"/>
    </row>
    <row r="350" spans="1:26" ht="15.75" customHeight="1" x14ac:dyDescent="0.2">
      <c r="A350" s="34"/>
      <c r="B350" s="39"/>
      <c r="C350" s="34"/>
      <c r="D350" s="431"/>
      <c r="E350" s="431"/>
      <c r="F350" s="39"/>
      <c r="G350" s="34"/>
      <c r="H350" s="34"/>
      <c r="I350" s="34"/>
      <c r="J350" s="34"/>
      <c r="K350" s="34"/>
      <c r="L350" s="34"/>
      <c r="M350" s="34"/>
      <c r="N350" s="34"/>
      <c r="O350" s="34"/>
      <c r="P350" s="34"/>
      <c r="Q350" s="34"/>
      <c r="R350" s="34"/>
      <c r="S350" s="34"/>
      <c r="T350" s="34"/>
      <c r="U350" s="34"/>
      <c r="V350" s="34"/>
      <c r="W350" s="34"/>
      <c r="X350" s="34"/>
      <c r="Y350" s="34"/>
      <c r="Z350" s="34"/>
    </row>
    <row r="351" spans="1:26" ht="15.75" customHeight="1" x14ac:dyDescent="0.2">
      <c r="A351" s="34"/>
      <c r="B351" s="39"/>
      <c r="C351" s="34"/>
      <c r="D351" s="431"/>
      <c r="E351" s="431"/>
      <c r="F351" s="39"/>
      <c r="G351" s="34"/>
      <c r="H351" s="34"/>
      <c r="I351" s="34"/>
      <c r="J351" s="34"/>
      <c r="K351" s="34"/>
      <c r="L351" s="34"/>
      <c r="M351" s="34"/>
      <c r="N351" s="34"/>
      <c r="O351" s="34"/>
      <c r="P351" s="34"/>
      <c r="Q351" s="34"/>
      <c r="R351" s="34"/>
      <c r="S351" s="34"/>
      <c r="T351" s="34"/>
      <c r="U351" s="34"/>
      <c r="V351" s="34"/>
      <c r="W351" s="34"/>
      <c r="X351" s="34"/>
      <c r="Y351" s="34"/>
      <c r="Z351" s="34"/>
    </row>
    <row r="352" spans="1:26" ht="15.75" customHeight="1" x14ac:dyDescent="0.2">
      <c r="A352" s="34"/>
      <c r="B352" s="39"/>
      <c r="C352" s="34"/>
      <c r="D352" s="431"/>
      <c r="E352" s="431"/>
      <c r="F352" s="39"/>
      <c r="G352" s="34"/>
      <c r="H352" s="34"/>
      <c r="I352" s="34"/>
      <c r="J352" s="34"/>
      <c r="K352" s="34"/>
      <c r="L352" s="34"/>
      <c r="M352" s="34"/>
      <c r="N352" s="34"/>
      <c r="O352" s="34"/>
      <c r="P352" s="34"/>
      <c r="Q352" s="34"/>
      <c r="R352" s="34"/>
      <c r="S352" s="34"/>
      <c r="T352" s="34"/>
      <c r="U352" s="34"/>
      <c r="V352" s="34"/>
      <c r="W352" s="34"/>
      <c r="X352" s="34"/>
      <c r="Y352" s="34"/>
      <c r="Z352" s="34"/>
    </row>
    <row r="353" spans="1:26" ht="15.75" customHeight="1" x14ac:dyDescent="0.2">
      <c r="A353" s="34"/>
      <c r="B353" s="39"/>
      <c r="C353" s="34"/>
      <c r="D353" s="431"/>
      <c r="E353" s="431"/>
      <c r="F353" s="39"/>
      <c r="G353" s="34"/>
      <c r="H353" s="34"/>
      <c r="I353" s="34"/>
      <c r="J353" s="34"/>
      <c r="K353" s="34"/>
      <c r="L353" s="34"/>
      <c r="M353" s="34"/>
      <c r="N353" s="34"/>
      <c r="O353" s="34"/>
      <c r="P353" s="34"/>
      <c r="Q353" s="34"/>
      <c r="R353" s="34"/>
      <c r="S353" s="34"/>
      <c r="T353" s="34"/>
      <c r="U353" s="34"/>
      <c r="V353" s="34"/>
      <c r="W353" s="34"/>
      <c r="X353" s="34"/>
      <c r="Y353" s="34"/>
      <c r="Z353" s="34"/>
    </row>
    <row r="354" spans="1:26" ht="15.75" customHeight="1" x14ac:dyDescent="0.2">
      <c r="A354" s="34"/>
      <c r="B354" s="39"/>
      <c r="C354" s="34"/>
      <c r="D354" s="431"/>
      <c r="E354" s="431"/>
      <c r="F354" s="39"/>
      <c r="G354" s="34"/>
      <c r="H354" s="34"/>
      <c r="I354" s="34"/>
      <c r="J354" s="34"/>
      <c r="K354" s="34"/>
      <c r="L354" s="34"/>
      <c r="M354" s="34"/>
      <c r="N354" s="34"/>
      <c r="O354" s="34"/>
      <c r="P354" s="34"/>
      <c r="Q354" s="34"/>
      <c r="R354" s="34"/>
      <c r="S354" s="34"/>
      <c r="T354" s="34"/>
      <c r="U354" s="34"/>
      <c r="V354" s="34"/>
      <c r="W354" s="34"/>
      <c r="X354" s="34"/>
      <c r="Y354" s="34"/>
      <c r="Z354" s="34"/>
    </row>
    <row r="355" spans="1:26" ht="15.75" customHeight="1" x14ac:dyDescent="0.2">
      <c r="A355" s="34"/>
      <c r="B355" s="39"/>
      <c r="C355" s="34"/>
      <c r="D355" s="431"/>
      <c r="E355" s="431"/>
      <c r="F355" s="39"/>
      <c r="G355" s="34"/>
      <c r="H355" s="34"/>
      <c r="I355" s="34"/>
      <c r="J355" s="34"/>
      <c r="K355" s="34"/>
      <c r="L355" s="34"/>
      <c r="M355" s="34"/>
      <c r="N355" s="34"/>
      <c r="O355" s="34"/>
      <c r="P355" s="34"/>
      <c r="Q355" s="34"/>
      <c r="R355" s="34"/>
      <c r="S355" s="34"/>
      <c r="T355" s="34"/>
      <c r="U355" s="34"/>
      <c r="V355" s="34"/>
      <c r="W355" s="34"/>
      <c r="X355" s="34"/>
      <c r="Y355" s="34"/>
      <c r="Z355" s="34"/>
    </row>
    <row r="356" spans="1:26" ht="15.75" customHeight="1" x14ac:dyDescent="0.2">
      <c r="A356" s="34"/>
      <c r="B356" s="39"/>
      <c r="C356" s="34"/>
      <c r="D356" s="431"/>
      <c r="E356" s="431"/>
      <c r="F356" s="39"/>
      <c r="G356" s="34"/>
      <c r="H356" s="34"/>
      <c r="I356" s="34"/>
      <c r="J356" s="34"/>
      <c r="K356" s="34"/>
      <c r="L356" s="34"/>
      <c r="M356" s="34"/>
      <c r="N356" s="34"/>
      <c r="O356" s="34"/>
      <c r="P356" s="34"/>
      <c r="Q356" s="34"/>
      <c r="R356" s="34"/>
      <c r="S356" s="34"/>
      <c r="T356" s="34"/>
      <c r="U356" s="34"/>
      <c r="V356" s="34"/>
      <c r="W356" s="34"/>
      <c r="X356" s="34"/>
      <c r="Y356" s="34"/>
      <c r="Z356" s="34"/>
    </row>
    <row r="357" spans="1:26" ht="15.75" customHeight="1" x14ac:dyDescent="0.2">
      <c r="A357" s="34"/>
      <c r="B357" s="39"/>
      <c r="C357" s="34"/>
      <c r="D357" s="431"/>
      <c r="E357" s="431"/>
      <c r="F357" s="39"/>
      <c r="G357" s="34"/>
      <c r="H357" s="34"/>
      <c r="I357" s="34"/>
      <c r="J357" s="34"/>
      <c r="K357" s="34"/>
      <c r="L357" s="34"/>
      <c r="M357" s="34"/>
      <c r="N357" s="34"/>
      <c r="O357" s="34"/>
      <c r="P357" s="34"/>
      <c r="Q357" s="34"/>
      <c r="R357" s="34"/>
      <c r="S357" s="34"/>
      <c r="T357" s="34"/>
      <c r="U357" s="34"/>
      <c r="V357" s="34"/>
      <c r="W357" s="34"/>
      <c r="X357" s="34"/>
      <c r="Y357" s="34"/>
      <c r="Z357" s="34"/>
    </row>
    <row r="358" spans="1:26" ht="15.75" customHeight="1" x14ac:dyDescent="0.2">
      <c r="A358" s="34"/>
      <c r="B358" s="39"/>
      <c r="C358" s="34"/>
      <c r="D358" s="431"/>
      <c r="E358" s="431"/>
      <c r="F358" s="39"/>
      <c r="G358" s="34"/>
      <c r="H358" s="34"/>
      <c r="I358" s="34"/>
      <c r="J358" s="34"/>
      <c r="K358" s="34"/>
      <c r="L358" s="34"/>
      <c r="M358" s="34"/>
      <c r="N358" s="34"/>
      <c r="O358" s="34"/>
      <c r="P358" s="34"/>
      <c r="Q358" s="34"/>
      <c r="R358" s="34"/>
      <c r="S358" s="34"/>
      <c r="T358" s="34"/>
      <c r="U358" s="34"/>
      <c r="V358" s="34"/>
      <c r="W358" s="34"/>
      <c r="X358" s="34"/>
      <c r="Y358" s="34"/>
      <c r="Z358" s="34"/>
    </row>
    <row r="359" spans="1:26" ht="15.75" customHeight="1" x14ac:dyDescent="0.2">
      <c r="A359" s="34"/>
      <c r="B359" s="39"/>
      <c r="C359" s="34"/>
      <c r="D359" s="431"/>
      <c r="E359" s="431"/>
      <c r="F359" s="39"/>
      <c r="G359" s="34"/>
      <c r="H359" s="34"/>
      <c r="I359" s="34"/>
      <c r="J359" s="34"/>
      <c r="K359" s="34"/>
      <c r="L359" s="34"/>
      <c r="M359" s="34"/>
      <c r="N359" s="34"/>
      <c r="O359" s="34"/>
      <c r="P359" s="34"/>
      <c r="Q359" s="34"/>
      <c r="R359" s="34"/>
      <c r="S359" s="34"/>
      <c r="T359" s="34"/>
      <c r="U359" s="34"/>
      <c r="V359" s="34"/>
      <c r="W359" s="34"/>
      <c r="X359" s="34"/>
      <c r="Y359" s="34"/>
      <c r="Z359" s="34"/>
    </row>
    <row r="360" spans="1:26" ht="15.75" customHeight="1" x14ac:dyDescent="0.2">
      <c r="A360" s="34"/>
      <c r="B360" s="39"/>
      <c r="C360" s="34"/>
      <c r="D360" s="431"/>
      <c r="E360" s="431"/>
      <c r="F360" s="39"/>
      <c r="G360" s="34"/>
      <c r="H360" s="34"/>
      <c r="I360" s="34"/>
      <c r="J360" s="34"/>
      <c r="K360" s="34"/>
      <c r="L360" s="34"/>
      <c r="M360" s="34"/>
      <c r="N360" s="34"/>
      <c r="O360" s="34"/>
      <c r="P360" s="34"/>
      <c r="Q360" s="34"/>
      <c r="R360" s="34"/>
      <c r="S360" s="34"/>
      <c r="T360" s="34"/>
      <c r="U360" s="34"/>
      <c r="V360" s="34"/>
      <c r="W360" s="34"/>
      <c r="X360" s="34"/>
      <c r="Y360" s="34"/>
      <c r="Z360" s="34"/>
    </row>
    <row r="361" spans="1:26" ht="15.75" customHeight="1" x14ac:dyDescent="0.2">
      <c r="A361" s="34"/>
      <c r="B361" s="39"/>
      <c r="C361" s="34"/>
      <c r="D361" s="431"/>
      <c r="E361" s="431"/>
      <c r="F361" s="39"/>
      <c r="G361" s="34"/>
      <c r="H361" s="34"/>
      <c r="I361" s="34"/>
      <c r="J361" s="34"/>
      <c r="K361" s="34"/>
      <c r="L361" s="34"/>
      <c r="M361" s="34"/>
      <c r="N361" s="34"/>
      <c r="O361" s="34"/>
      <c r="P361" s="34"/>
      <c r="Q361" s="34"/>
      <c r="R361" s="34"/>
      <c r="S361" s="34"/>
      <c r="T361" s="34"/>
      <c r="U361" s="34"/>
      <c r="V361" s="34"/>
      <c r="W361" s="34"/>
      <c r="X361" s="34"/>
      <c r="Y361" s="34"/>
      <c r="Z361" s="34"/>
    </row>
    <row r="362" spans="1:26" ht="15.75" customHeight="1" x14ac:dyDescent="0.2">
      <c r="A362" s="34"/>
      <c r="B362" s="39"/>
      <c r="C362" s="34"/>
      <c r="D362" s="431"/>
      <c r="E362" s="431"/>
      <c r="F362" s="39"/>
      <c r="G362" s="34"/>
      <c r="H362" s="34"/>
      <c r="I362" s="34"/>
      <c r="J362" s="34"/>
      <c r="K362" s="34"/>
      <c r="L362" s="34"/>
      <c r="M362" s="34"/>
      <c r="N362" s="34"/>
      <c r="O362" s="34"/>
      <c r="P362" s="34"/>
      <c r="Q362" s="34"/>
      <c r="R362" s="34"/>
      <c r="S362" s="34"/>
      <c r="T362" s="34"/>
      <c r="U362" s="34"/>
      <c r="V362" s="34"/>
      <c r="W362" s="34"/>
      <c r="X362" s="34"/>
      <c r="Y362" s="34"/>
      <c r="Z362" s="34"/>
    </row>
    <row r="363" spans="1:26" ht="15.75" customHeight="1" x14ac:dyDescent="0.2">
      <c r="A363" s="34"/>
      <c r="B363" s="39"/>
      <c r="C363" s="34"/>
      <c r="D363" s="431"/>
      <c r="E363" s="431"/>
      <c r="F363" s="39"/>
      <c r="G363" s="34"/>
      <c r="H363" s="34"/>
      <c r="I363" s="34"/>
      <c r="J363" s="34"/>
      <c r="K363" s="34"/>
      <c r="L363" s="34"/>
      <c r="M363" s="34"/>
      <c r="N363" s="34"/>
      <c r="O363" s="34"/>
      <c r="P363" s="34"/>
      <c r="Q363" s="34"/>
      <c r="R363" s="34"/>
      <c r="S363" s="34"/>
      <c r="T363" s="34"/>
      <c r="U363" s="34"/>
      <c r="V363" s="34"/>
      <c r="W363" s="34"/>
      <c r="X363" s="34"/>
      <c r="Y363" s="34"/>
      <c r="Z363" s="34"/>
    </row>
    <row r="364" spans="1:26" ht="15.75" customHeight="1" x14ac:dyDescent="0.2">
      <c r="A364" s="34"/>
      <c r="B364" s="39"/>
      <c r="C364" s="34"/>
      <c r="D364" s="431"/>
      <c r="E364" s="431"/>
      <c r="F364" s="39"/>
      <c r="G364" s="34"/>
      <c r="H364" s="34"/>
      <c r="I364" s="34"/>
      <c r="J364" s="34"/>
      <c r="K364" s="34"/>
      <c r="L364" s="34"/>
      <c r="M364" s="34"/>
      <c r="N364" s="34"/>
      <c r="O364" s="34"/>
      <c r="P364" s="34"/>
      <c r="Q364" s="34"/>
      <c r="R364" s="34"/>
      <c r="S364" s="34"/>
      <c r="T364" s="34"/>
      <c r="U364" s="34"/>
      <c r="V364" s="34"/>
      <c r="W364" s="34"/>
      <c r="X364" s="34"/>
      <c r="Y364" s="34"/>
      <c r="Z364" s="34"/>
    </row>
    <row r="365" spans="1:26" ht="15.75" customHeight="1" x14ac:dyDescent="0.2">
      <c r="A365" s="34"/>
      <c r="B365" s="39"/>
      <c r="C365" s="34"/>
      <c r="D365" s="431"/>
      <c r="E365" s="431"/>
      <c r="F365" s="39"/>
      <c r="G365" s="34"/>
      <c r="H365" s="34"/>
      <c r="I365" s="34"/>
      <c r="J365" s="34"/>
      <c r="K365" s="34"/>
      <c r="L365" s="34"/>
      <c r="M365" s="34"/>
      <c r="N365" s="34"/>
      <c r="O365" s="34"/>
      <c r="P365" s="34"/>
      <c r="Q365" s="34"/>
      <c r="R365" s="34"/>
      <c r="S365" s="34"/>
      <c r="T365" s="34"/>
      <c r="U365" s="34"/>
      <c r="V365" s="34"/>
      <c r="W365" s="34"/>
      <c r="X365" s="34"/>
      <c r="Y365" s="34"/>
      <c r="Z365" s="34"/>
    </row>
    <row r="366" spans="1:26" ht="15.75" customHeight="1" x14ac:dyDescent="0.2">
      <c r="A366" s="34"/>
      <c r="B366" s="39"/>
      <c r="C366" s="34"/>
      <c r="D366" s="431"/>
      <c r="E366" s="431"/>
      <c r="F366" s="39"/>
      <c r="G366" s="34"/>
      <c r="H366" s="34"/>
      <c r="I366" s="34"/>
      <c r="J366" s="34"/>
      <c r="K366" s="34"/>
      <c r="L366" s="34"/>
      <c r="M366" s="34"/>
      <c r="N366" s="34"/>
      <c r="O366" s="34"/>
      <c r="P366" s="34"/>
      <c r="Q366" s="34"/>
      <c r="R366" s="34"/>
      <c r="S366" s="34"/>
      <c r="T366" s="34"/>
      <c r="U366" s="34"/>
      <c r="V366" s="34"/>
      <c r="W366" s="34"/>
      <c r="X366" s="34"/>
      <c r="Y366" s="34"/>
      <c r="Z366" s="34"/>
    </row>
    <row r="367" spans="1:26" ht="15.75" customHeight="1" x14ac:dyDescent="0.2">
      <c r="A367" s="34"/>
      <c r="B367" s="39"/>
      <c r="C367" s="34"/>
      <c r="D367" s="431"/>
      <c r="E367" s="431"/>
      <c r="F367" s="39"/>
      <c r="G367" s="34"/>
      <c r="H367" s="34"/>
      <c r="I367" s="34"/>
      <c r="J367" s="34"/>
      <c r="K367" s="34"/>
      <c r="L367" s="34"/>
      <c r="M367" s="34"/>
      <c r="N367" s="34"/>
      <c r="O367" s="34"/>
      <c r="P367" s="34"/>
      <c r="Q367" s="34"/>
      <c r="R367" s="34"/>
      <c r="S367" s="34"/>
      <c r="T367" s="34"/>
      <c r="U367" s="34"/>
      <c r="V367" s="34"/>
      <c r="W367" s="34"/>
      <c r="X367" s="34"/>
      <c r="Y367" s="34"/>
      <c r="Z367" s="34"/>
    </row>
    <row r="368" spans="1:26" ht="15.75" customHeight="1" x14ac:dyDescent="0.2">
      <c r="A368" s="34"/>
      <c r="B368" s="39"/>
      <c r="C368" s="34"/>
      <c r="D368" s="431"/>
      <c r="E368" s="431"/>
      <c r="F368" s="39"/>
      <c r="G368" s="34"/>
      <c r="H368" s="34"/>
      <c r="I368" s="34"/>
      <c r="J368" s="34"/>
      <c r="K368" s="34"/>
      <c r="L368" s="34"/>
      <c r="M368" s="34"/>
      <c r="N368" s="34"/>
      <c r="O368" s="34"/>
      <c r="P368" s="34"/>
      <c r="Q368" s="34"/>
      <c r="R368" s="34"/>
      <c r="S368" s="34"/>
      <c r="T368" s="34"/>
      <c r="U368" s="34"/>
      <c r="V368" s="34"/>
      <c r="W368" s="34"/>
      <c r="X368" s="34"/>
      <c r="Y368" s="34"/>
      <c r="Z368" s="34"/>
    </row>
    <row r="369" spans="1:26" ht="15.75" customHeight="1" x14ac:dyDescent="0.2">
      <c r="A369" s="34"/>
      <c r="B369" s="39"/>
      <c r="C369" s="34"/>
      <c r="D369" s="431"/>
      <c r="E369" s="431"/>
      <c r="F369" s="39"/>
      <c r="G369" s="34"/>
      <c r="H369" s="34"/>
      <c r="I369" s="34"/>
      <c r="J369" s="34"/>
      <c r="K369" s="34"/>
      <c r="L369" s="34"/>
      <c r="M369" s="34"/>
      <c r="N369" s="34"/>
      <c r="O369" s="34"/>
      <c r="P369" s="34"/>
      <c r="Q369" s="34"/>
      <c r="R369" s="34"/>
      <c r="S369" s="34"/>
      <c r="T369" s="34"/>
      <c r="U369" s="34"/>
      <c r="V369" s="34"/>
      <c r="W369" s="34"/>
      <c r="X369" s="34"/>
      <c r="Y369" s="34"/>
      <c r="Z369" s="34"/>
    </row>
    <row r="370" spans="1:26" ht="15.75" customHeight="1" x14ac:dyDescent="0.2">
      <c r="A370" s="34"/>
      <c r="B370" s="39"/>
      <c r="C370" s="34"/>
      <c r="D370" s="431"/>
      <c r="E370" s="431"/>
      <c r="F370" s="39"/>
      <c r="G370" s="34"/>
      <c r="H370" s="34"/>
      <c r="I370" s="34"/>
      <c r="J370" s="34"/>
      <c r="K370" s="34"/>
      <c r="L370" s="34"/>
      <c r="M370" s="34"/>
      <c r="N370" s="34"/>
      <c r="O370" s="34"/>
      <c r="P370" s="34"/>
      <c r="Q370" s="34"/>
      <c r="R370" s="34"/>
      <c r="S370" s="34"/>
      <c r="T370" s="34"/>
      <c r="U370" s="34"/>
      <c r="V370" s="34"/>
      <c r="W370" s="34"/>
      <c r="X370" s="34"/>
      <c r="Y370" s="34"/>
      <c r="Z370" s="34"/>
    </row>
    <row r="371" spans="1:26" ht="15.75" customHeight="1" x14ac:dyDescent="0.2">
      <c r="A371" s="34"/>
      <c r="B371" s="39"/>
      <c r="C371" s="34"/>
      <c r="D371" s="431"/>
      <c r="E371" s="431"/>
      <c r="F371" s="39"/>
      <c r="G371" s="34"/>
      <c r="H371" s="34"/>
      <c r="I371" s="34"/>
      <c r="J371" s="34"/>
      <c r="K371" s="34"/>
      <c r="L371" s="34"/>
      <c r="M371" s="34"/>
      <c r="N371" s="34"/>
      <c r="O371" s="34"/>
      <c r="P371" s="34"/>
      <c r="Q371" s="34"/>
      <c r="R371" s="34"/>
      <c r="S371" s="34"/>
      <c r="T371" s="34"/>
      <c r="U371" s="34"/>
      <c r="V371" s="34"/>
      <c r="W371" s="34"/>
      <c r="X371" s="34"/>
      <c r="Y371" s="34"/>
      <c r="Z371" s="34"/>
    </row>
    <row r="372" spans="1:26" ht="15.75" customHeight="1" x14ac:dyDescent="0.2">
      <c r="A372" s="34"/>
      <c r="B372" s="39"/>
      <c r="C372" s="34"/>
      <c r="D372" s="431"/>
      <c r="E372" s="431"/>
      <c r="F372" s="39"/>
      <c r="G372" s="34"/>
      <c r="H372" s="34"/>
      <c r="I372" s="34"/>
      <c r="J372" s="34"/>
      <c r="K372" s="34"/>
      <c r="L372" s="34"/>
      <c r="M372" s="34"/>
      <c r="N372" s="34"/>
      <c r="O372" s="34"/>
      <c r="P372" s="34"/>
      <c r="Q372" s="34"/>
      <c r="R372" s="34"/>
      <c r="S372" s="34"/>
      <c r="T372" s="34"/>
      <c r="U372" s="34"/>
      <c r="V372" s="34"/>
      <c r="W372" s="34"/>
      <c r="X372" s="34"/>
      <c r="Y372" s="34"/>
      <c r="Z372" s="34"/>
    </row>
    <row r="373" spans="1:26" ht="15.75" customHeight="1" x14ac:dyDescent="0.2">
      <c r="A373" s="34"/>
      <c r="B373" s="39"/>
      <c r="C373" s="34"/>
      <c r="D373" s="431"/>
      <c r="E373" s="431"/>
      <c r="F373" s="39"/>
      <c r="G373" s="34"/>
      <c r="H373" s="34"/>
      <c r="I373" s="34"/>
      <c r="J373" s="34"/>
      <c r="K373" s="34"/>
      <c r="L373" s="34"/>
      <c r="M373" s="34"/>
      <c r="N373" s="34"/>
      <c r="O373" s="34"/>
      <c r="P373" s="34"/>
      <c r="Q373" s="34"/>
      <c r="R373" s="34"/>
      <c r="S373" s="34"/>
      <c r="T373" s="34"/>
      <c r="U373" s="34"/>
      <c r="V373" s="34"/>
      <c r="W373" s="34"/>
      <c r="X373" s="34"/>
      <c r="Y373" s="34"/>
      <c r="Z373" s="34"/>
    </row>
    <row r="374" spans="1:26" ht="15.75" customHeight="1" x14ac:dyDescent="0.2">
      <c r="A374" s="34"/>
      <c r="B374" s="39"/>
      <c r="C374" s="34"/>
      <c r="D374" s="431"/>
      <c r="E374" s="431"/>
      <c r="F374" s="39"/>
      <c r="G374" s="34"/>
      <c r="H374" s="34"/>
      <c r="I374" s="34"/>
      <c r="J374" s="34"/>
      <c r="K374" s="34"/>
      <c r="L374" s="34"/>
      <c r="M374" s="34"/>
      <c r="N374" s="34"/>
      <c r="O374" s="34"/>
      <c r="P374" s="34"/>
      <c r="Q374" s="34"/>
      <c r="R374" s="34"/>
      <c r="S374" s="34"/>
      <c r="T374" s="34"/>
      <c r="U374" s="34"/>
      <c r="V374" s="34"/>
      <c r="W374" s="34"/>
      <c r="X374" s="34"/>
      <c r="Y374" s="34"/>
      <c r="Z374" s="34"/>
    </row>
    <row r="375" spans="1:26" ht="15.75" customHeight="1" x14ac:dyDescent="0.2">
      <c r="A375" s="34"/>
      <c r="B375" s="39"/>
      <c r="C375" s="34"/>
      <c r="D375" s="431"/>
      <c r="E375" s="431"/>
      <c r="F375" s="39"/>
      <c r="G375" s="34"/>
      <c r="H375" s="34"/>
      <c r="I375" s="34"/>
      <c r="J375" s="34"/>
      <c r="K375" s="34"/>
      <c r="L375" s="34"/>
      <c r="M375" s="34"/>
      <c r="N375" s="34"/>
      <c r="O375" s="34"/>
      <c r="P375" s="34"/>
      <c r="Q375" s="34"/>
      <c r="R375" s="34"/>
      <c r="S375" s="34"/>
      <c r="T375" s="34"/>
      <c r="U375" s="34"/>
      <c r="V375" s="34"/>
      <c r="W375" s="34"/>
      <c r="X375" s="34"/>
      <c r="Y375" s="34"/>
      <c r="Z375" s="34"/>
    </row>
    <row r="376" spans="1:26" ht="15.75" customHeight="1" x14ac:dyDescent="0.2">
      <c r="A376" s="34"/>
      <c r="B376" s="39"/>
      <c r="C376" s="34"/>
      <c r="D376" s="431"/>
      <c r="E376" s="431"/>
      <c r="F376" s="39"/>
      <c r="G376" s="34"/>
      <c r="H376" s="34"/>
      <c r="I376" s="34"/>
      <c r="J376" s="34"/>
      <c r="K376" s="34"/>
      <c r="L376" s="34"/>
      <c r="M376" s="34"/>
      <c r="N376" s="34"/>
      <c r="O376" s="34"/>
      <c r="P376" s="34"/>
      <c r="Q376" s="34"/>
      <c r="R376" s="34"/>
      <c r="S376" s="34"/>
      <c r="T376" s="34"/>
      <c r="U376" s="34"/>
      <c r="V376" s="34"/>
      <c r="W376" s="34"/>
      <c r="X376" s="34"/>
      <c r="Y376" s="34"/>
      <c r="Z376" s="34"/>
    </row>
    <row r="377" spans="1:26" ht="15.75" customHeight="1" x14ac:dyDescent="0.2">
      <c r="A377" s="34"/>
      <c r="B377" s="39"/>
      <c r="C377" s="34"/>
      <c r="D377" s="431"/>
      <c r="E377" s="431"/>
      <c r="F377" s="39"/>
      <c r="G377" s="34"/>
      <c r="H377" s="34"/>
      <c r="I377" s="34"/>
      <c r="J377" s="34"/>
      <c r="K377" s="34"/>
      <c r="L377" s="34"/>
      <c r="M377" s="34"/>
      <c r="N377" s="34"/>
      <c r="O377" s="34"/>
      <c r="P377" s="34"/>
      <c r="Q377" s="34"/>
      <c r="R377" s="34"/>
      <c r="S377" s="34"/>
      <c r="T377" s="34"/>
      <c r="U377" s="34"/>
      <c r="V377" s="34"/>
      <c r="W377" s="34"/>
      <c r="X377" s="34"/>
      <c r="Y377" s="34"/>
      <c r="Z377" s="34"/>
    </row>
    <row r="378" spans="1:26" ht="15.75" customHeight="1" x14ac:dyDescent="0.2">
      <c r="A378" s="34"/>
      <c r="B378" s="39"/>
      <c r="C378" s="34"/>
      <c r="D378" s="431"/>
      <c r="E378" s="431"/>
      <c r="F378" s="39"/>
      <c r="G378" s="34"/>
      <c r="H378" s="34"/>
      <c r="I378" s="34"/>
      <c r="J378" s="34"/>
      <c r="K378" s="34"/>
      <c r="L378" s="34"/>
      <c r="M378" s="34"/>
      <c r="N378" s="34"/>
      <c r="O378" s="34"/>
      <c r="P378" s="34"/>
      <c r="Q378" s="34"/>
      <c r="R378" s="34"/>
      <c r="S378" s="34"/>
      <c r="T378" s="34"/>
      <c r="U378" s="34"/>
      <c r="V378" s="34"/>
      <c r="W378" s="34"/>
      <c r="X378" s="34"/>
      <c r="Y378" s="34"/>
      <c r="Z378" s="34"/>
    </row>
    <row r="379" spans="1:26" ht="15.75" customHeight="1" x14ac:dyDescent="0.2">
      <c r="A379" s="34"/>
      <c r="B379" s="39"/>
      <c r="C379" s="34"/>
      <c r="D379" s="431"/>
      <c r="E379" s="431"/>
      <c r="F379" s="39"/>
      <c r="G379" s="34"/>
      <c r="H379" s="34"/>
      <c r="I379" s="34"/>
      <c r="J379" s="34"/>
      <c r="K379" s="34"/>
      <c r="L379" s="34"/>
      <c r="M379" s="34"/>
      <c r="N379" s="34"/>
      <c r="O379" s="34"/>
      <c r="P379" s="34"/>
      <c r="Q379" s="34"/>
      <c r="R379" s="34"/>
      <c r="S379" s="34"/>
      <c r="T379" s="34"/>
      <c r="U379" s="34"/>
      <c r="V379" s="34"/>
      <c r="W379" s="34"/>
      <c r="X379" s="34"/>
      <c r="Y379" s="34"/>
      <c r="Z379" s="34"/>
    </row>
    <row r="380" spans="1:26" ht="15.75" customHeight="1" x14ac:dyDescent="0.2">
      <c r="A380" s="34"/>
      <c r="B380" s="39"/>
      <c r="C380" s="34"/>
      <c r="D380" s="431"/>
      <c r="E380" s="431"/>
      <c r="F380" s="39"/>
      <c r="G380" s="34"/>
      <c r="H380" s="34"/>
      <c r="I380" s="34"/>
      <c r="J380" s="34"/>
      <c r="K380" s="34"/>
      <c r="L380" s="34"/>
      <c r="M380" s="34"/>
      <c r="N380" s="34"/>
      <c r="O380" s="34"/>
      <c r="P380" s="34"/>
      <c r="Q380" s="34"/>
      <c r="R380" s="34"/>
      <c r="S380" s="34"/>
      <c r="T380" s="34"/>
      <c r="U380" s="34"/>
      <c r="V380" s="34"/>
      <c r="W380" s="34"/>
      <c r="X380" s="34"/>
      <c r="Y380" s="34"/>
      <c r="Z380" s="34"/>
    </row>
    <row r="381" spans="1:26" ht="15.75" customHeight="1" x14ac:dyDescent="0.2">
      <c r="A381" s="34"/>
      <c r="B381" s="39"/>
      <c r="C381" s="34"/>
      <c r="D381" s="431"/>
      <c r="E381" s="431"/>
      <c r="F381" s="39"/>
      <c r="G381" s="34"/>
      <c r="H381" s="34"/>
      <c r="I381" s="34"/>
      <c r="J381" s="34"/>
      <c r="K381" s="34"/>
      <c r="L381" s="34"/>
      <c r="M381" s="34"/>
      <c r="N381" s="34"/>
      <c r="O381" s="34"/>
      <c r="P381" s="34"/>
      <c r="Q381" s="34"/>
      <c r="R381" s="34"/>
      <c r="S381" s="34"/>
      <c r="T381" s="34"/>
      <c r="U381" s="34"/>
      <c r="V381" s="34"/>
      <c r="W381" s="34"/>
      <c r="X381" s="34"/>
      <c r="Y381" s="34"/>
      <c r="Z381" s="34"/>
    </row>
    <row r="382" spans="1:26" ht="15.75" customHeight="1" x14ac:dyDescent="0.2">
      <c r="A382" s="34"/>
      <c r="B382" s="39"/>
      <c r="C382" s="34"/>
      <c r="D382" s="431"/>
      <c r="E382" s="431"/>
      <c r="F382" s="39"/>
      <c r="G382" s="34"/>
      <c r="H382" s="34"/>
      <c r="I382" s="34"/>
      <c r="J382" s="34"/>
      <c r="K382" s="34"/>
      <c r="L382" s="34"/>
      <c r="M382" s="34"/>
      <c r="N382" s="34"/>
      <c r="O382" s="34"/>
      <c r="P382" s="34"/>
      <c r="Q382" s="34"/>
      <c r="R382" s="34"/>
      <c r="S382" s="34"/>
      <c r="T382" s="34"/>
      <c r="U382" s="34"/>
      <c r="V382" s="34"/>
      <c r="W382" s="34"/>
      <c r="X382" s="34"/>
      <c r="Y382" s="34"/>
      <c r="Z382" s="34"/>
    </row>
    <row r="383" spans="1:26" ht="15.75" customHeight="1" x14ac:dyDescent="0.2">
      <c r="A383" s="34"/>
      <c r="B383" s="39"/>
      <c r="C383" s="34"/>
      <c r="D383" s="431"/>
      <c r="E383" s="431"/>
      <c r="F383" s="39"/>
      <c r="G383" s="34"/>
      <c r="H383" s="34"/>
      <c r="I383" s="34"/>
      <c r="J383" s="34"/>
      <c r="K383" s="34"/>
      <c r="L383" s="34"/>
      <c r="M383" s="34"/>
      <c r="N383" s="34"/>
      <c r="O383" s="34"/>
      <c r="P383" s="34"/>
      <c r="Q383" s="34"/>
      <c r="R383" s="34"/>
      <c r="S383" s="34"/>
      <c r="T383" s="34"/>
      <c r="U383" s="34"/>
      <c r="V383" s="34"/>
      <c r="W383" s="34"/>
      <c r="X383" s="34"/>
      <c r="Y383" s="34"/>
      <c r="Z383" s="34"/>
    </row>
    <row r="384" spans="1:26" ht="15.75" customHeight="1" x14ac:dyDescent="0.2">
      <c r="A384" s="34"/>
      <c r="B384" s="39"/>
      <c r="C384" s="34"/>
      <c r="D384" s="431"/>
      <c r="E384" s="431"/>
      <c r="F384" s="39"/>
      <c r="G384" s="34"/>
      <c r="H384" s="34"/>
      <c r="I384" s="34"/>
      <c r="J384" s="34"/>
      <c r="K384" s="34"/>
      <c r="L384" s="34"/>
      <c r="M384" s="34"/>
      <c r="N384" s="34"/>
      <c r="O384" s="34"/>
      <c r="P384" s="34"/>
      <c r="Q384" s="34"/>
      <c r="R384" s="34"/>
      <c r="S384" s="34"/>
      <c r="T384" s="34"/>
      <c r="U384" s="34"/>
      <c r="V384" s="34"/>
      <c r="W384" s="34"/>
      <c r="X384" s="34"/>
      <c r="Y384" s="34"/>
      <c r="Z384" s="34"/>
    </row>
    <row r="385" spans="1:26" ht="15.75" customHeight="1" x14ac:dyDescent="0.2">
      <c r="A385" s="34"/>
      <c r="B385" s="39"/>
      <c r="C385" s="34"/>
      <c r="D385" s="431"/>
      <c r="E385" s="431"/>
      <c r="F385" s="39"/>
      <c r="G385" s="34"/>
      <c r="H385" s="34"/>
      <c r="I385" s="34"/>
      <c r="J385" s="34"/>
      <c r="K385" s="34"/>
      <c r="L385" s="34"/>
      <c r="M385" s="34"/>
      <c r="N385" s="34"/>
      <c r="O385" s="34"/>
      <c r="P385" s="34"/>
      <c r="Q385" s="34"/>
      <c r="R385" s="34"/>
      <c r="S385" s="34"/>
      <c r="T385" s="34"/>
      <c r="U385" s="34"/>
      <c r="V385" s="34"/>
      <c r="W385" s="34"/>
      <c r="X385" s="34"/>
      <c r="Y385" s="34"/>
      <c r="Z385" s="34"/>
    </row>
    <row r="386" spans="1:26" ht="15.75" customHeight="1" x14ac:dyDescent="0.2">
      <c r="A386" s="34"/>
      <c r="B386" s="39"/>
      <c r="C386" s="34"/>
      <c r="D386" s="431"/>
      <c r="E386" s="431"/>
      <c r="F386" s="39"/>
      <c r="G386" s="34"/>
      <c r="H386" s="34"/>
      <c r="I386" s="34"/>
      <c r="J386" s="34"/>
      <c r="K386" s="34"/>
      <c r="L386" s="34"/>
      <c r="M386" s="34"/>
      <c r="N386" s="34"/>
      <c r="O386" s="34"/>
      <c r="P386" s="34"/>
      <c r="Q386" s="34"/>
      <c r="R386" s="34"/>
      <c r="S386" s="34"/>
      <c r="T386" s="34"/>
      <c r="U386" s="34"/>
      <c r="V386" s="34"/>
      <c r="W386" s="34"/>
      <c r="X386" s="34"/>
      <c r="Y386" s="34"/>
      <c r="Z386" s="34"/>
    </row>
    <row r="387" spans="1:26" ht="15.75" customHeight="1" x14ac:dyDescent="0.2">
      <c r="A387" s="34"/>
      <c r="B387" s="39"/>
      <c r="C387" s="34"/>
      <c r="D387" s="431"/>
      <c r="E387" s="431"/>
      <c r="F387" s="39"/>
      <c r="G387" s="34"/>
      <c r="H387" s="34"/>
      <c r="I387" s="34"/>
      <c r="J387" s="34"/>
      <c r="K387" s="34"/>
      <c r="L387" s="34"/>
      <c r="M387" s="34"/>
      <c r="N387" s="34"/>
      <c r="O387" s="34"/>
      <c r="P387" s="34"/>
      <c r="Q387" s="34"/>
      <c r="R387" s="34"/>
      <c r="S387" s="34"/>
      <c r="T387" s="34"/>
      <c r="U387" s="34"/>
      <c r="V387" s="34"/>
      <c r="W387" s="34"/>
      <c r="X387" s="34"/>
      <c r="Y387" s="34"/>
      <c r="Z387" s="34"/>
    </row>
    <row r="388" spans="1:26" ht="15.75" customHeight="1" x14ac:dyDescent="0.2">
      <c r="A388" s="34"/>
      <c r="B388" s="39"/>
      <c r="C388" s="34"/>
      <c r="D388" s="431"/>
      <c r="E388" s="431"/>
      <c r="F388" s="39"/>
      <c r="G388" s="34"/>
      <c r="H388" s="34"/>
      <c r="I388" s="34"/>
      <c r="J388" s="34"/>
      <c r="K388" s="34"/>
      <c r="L388" s="34"/>
      <c r="M388" s="34"/>
      <c r="N388" s="34"/>
      <c r="O388" s="34"/>
      <c r="P388" s="34"/>
      <c r="Q388" s="34"/>
      <c r="R388" s="34"/>
      <c r="S388" s="34"/>
      <c r="T388" s="34"/>
      <c r="U388" s="34"/>
      <c r="V388" s="34"/>
      <c r="W388" s="34"/>
      <c r="X388" s="34"/>
      <c r="Y388" s="34"/>
      <c r="Z388" s="34"/>
    </row>
    <row r="389" spans="1:26" ht="15.75" customHeight="1" x14ac:dyDescent="0.2">
      <c r="A389" s="34"/>
      <c r="B389" s="39"/>
      <c r="C389" s="34"/>
      <c r="D389" s="431"/>
      <c r="E389" s="431"/>
      <c r="F389" s="39"/>
      <c r="G389" s="34"/>
      <c r="H389" s="34"/>
      <c r="I389" s="34"/>
      <c r="J389" s="34"/>
      <c r="K389" s="34"/>
      <c r="L389" s="34"/>
      <c r="M389" s="34"/>
      <c r="N389" s="34"/>
      <c r="O389" s="34"/>
      <c r="P389" s="34"/>
      <c r="Q389" s="34"/>
      <c r="R389" s="34"/>
      <c r="S389" s="34"/>
      <c r="T389" s="34"/>
      <c r="U389" s="34"/>
      <c r="V389" s="34"/>
      <c r="W389" s="34"/>
      <c r="X389" s="34"/>
      <c r="Y389" s="34"/>
      <c r="Z389" s="34"/>
    </row>
    <row r="390" spans="1:26" ht="15.75" customHeight="1" x14ac:dyDescent="0.2">
      <c r="A390" s="34"/>
      <c r="B390" s="39"/>
      <c r="C390" s="34"/>
      <c r="D390" s="431"/>
      <c r="E390" s="431"/>
      <c r="F390" s="39"/>
      <c r="G390" s="34"/>
      <c r="H390" s="34"/>
      <c r="I390" s="34"/>
      <c r="J390" s="34"/>
      <c r="K390" s="34"/>
      <c r="L390" s="34"/>
      <c r="M390" s="34"/>
      <c r="N390" s="34"/>
      <c r="O390" s="34"/>
      <c r="P390" s="34"/>
      <c r="Q390" s="34"/>
      <c r="R390" s="34"/>
      <c r="S390" s="34"/>
      <c r="T390" s="34"/>
      <c r="U390" s="34"/>
      <c r="V390" s="34"/>
      <c r="W390" s="34"/>
      <c r="X390" s="34"/>
      <c r="Y390" s="34"/>
      <c r="Z390" s="34"/>
    </row>
    <row r="391" spans="1:26" ht="15.75" customHeight="1" x14ac:dyDescent="0.2">
      <c r="A391" s="34"/>
      <c r="B391" s="39"/>
      <c r="C391" s="34"/>
      <c r="D391" s="431"/>
      <c r="E391" s="431"/>
      <c r="F391" s="39"/>
      <c r="G391" s="34"/>
      <c r="H391" s="34"/>
      <c r="I391" s="34"/>
      <c r="J391" s="34"/>
      <c r="K391" s="34"/>
      <c r="L391" s="34"/>
      <c r="M391" s="34"/>
      <c r="N391" s="34"/>
      <c r="O391" s="34"/>
      <c r="P391" s="34"/>
      <c r="Q391" s="34"/>
      <c r="R391" s="34"/>
      <c r="S391" s="34"/>
      <c r="T391" s="34"/>
      <c r="U391" s="34"/>
      <c r="V391" s="34"/>
      <c r="W391" s="34"/>
      <c r="X391" s="34"/>
      <c r="Y391" s="34"/>
      <c r="Z391" s="34"/>
    </row>
    <row r="392" spans="1:26" ht="15.75" customHeight="1" x14ac:dyDescent="0.2">
      <c r="A392" s="34"/>
      <c r="B392" s="39"/>
      <c r="C392" s="34"/>
      <c r="D392" s="431"/>
      <c r="E392" s="431"/>
      <c r="F392" s="39"/>
      <c r="G392" s="34"/>
      <c r="H392" s="34"/>
      <c r="I392" s="34"/>
      <c r="J392" s="34"/>
      <c r="K392" s="34"/>
      <c r="L392" s="34"/>
      <c r="M392" s="34"/>
      <c r="N392" s="34"/>
      <c r="O392" s="34"/>
      <c r="P392" s="34"/>
      <c r="Q392" s="34"/>
      <c r="R392" s="34"/>
      <c r="S392" s="34"/>
      <c r="T392" s="34"/>
      <c r="U392" s="34"/>
      <c r="V392" s="34"/>
      <c r="W392" s="34"/>
      <c r="X392" s="34"/>
      <c r="Y392" s="34"/>
      <c r="Z392" s="34"/>
    </row>
    <row r="393" spans="1:26" ht="15.75" customHeight="1" x14ac:dyDescent="0.2">
      <c r="A393" s="34"/>
      <c r="B393" s="39"/>
      <c r="C393" s="34"/>
      <c r="D393" s="431"/>
      <c r="E393" s="431"/>
      <c r="F393" s="39"/>
      <c r="G393" s="34"/>
      <c r="H393" s="34"/>
      <c r="I393" s="34"/>
      <c r="J393" s="34"/>
      <c r="K393" s="34"/>
      <c r="L393" s="34"/>
      <c r="M393" s="34"/>
      <c r="N393" s="34"/>
      <c r="O393" s="34"/>
      <c r="P393" s="34"/>
      <c r="Q393" s="34"/>
      <c r="R393" s="34"/>
      <c r="S393" s="34"/>
      <c r="T393" s="34"/>
      <c r="U393" s="34"/>
      <c r="V393" s="34"/>
      <c r="W393" s="34"/>
      <c r="X393" s="34"/>
      <c r="Y393" s="34"/>
      <c r="Z393" s="34"/>
    </row>
    <row r="394" spans="1:26" ht="15.75" customHeight="1" x14ac:dyDescent="0.2">
      <c r="A394" s="34"/>
      <c r="B394" s="39"/>
      <c r="C394" s="34"/>
      <c r="D394" s="431"/>
      <c r="E394" s="431"/>
      <c r="F394" s="39"/>
      <c r="G394" s="34"/>
      <c r="H394" s="34"/>
      <c r="I394" s="34"/>
      <c r="J394" s="34"/>
      <c r="K394" s="34"/>
      <c r="L394" s="34"/>
      <c r="M394" s="34"/>
      <c r="N394" s="34"/>
      <c r="O394" s="34"/>
      <c r="P394" s="34"/>
      <c r="Q394" s="34"/>
      <c r="R394" s="34"/>
      <c r="S394" s="34"/>
      <c r="T394" s="34"/>
      <c r="U394" s="34"/>
      <c r="V394" s="34"/>
      <c r="W394" s="34"/>
      <c r="X394" s="34"/>
      <c r="Y394" s="34"/>
      <c r="Z394" s="34"/>
    </row>
    <row r="395" spans="1:26" ht="15.75" customHeight="1" x14ac:dyDescent="0.2">
      <c r="A395" s="34"/>
      <c r="B395" s="39"/>
      <c r="C395" s="34"/>
      <c r="D395" s="431"/>
      <c r="E395" s="431"/>
      <c r="F395" s="39"/>
      <c r="G395" s="34"/>
      <c r="H395" s="34"/>
      <c r="I395" s="34"/>
      <c r="J395" s="34"/>
      <c r="K395" s="34"/>
      <c r="L395" s="34"/>
      <c r="M395" s="34"/>
      <c r="N395" s="34"/>
      <c r="O395" s="34"/>
      <c r="P395" s="34"/>
      <c r="Q395" s="34"/>
      <c r="R395" s="34"/>
      <c r="S395" s="34"/>
      <c r="T395" s="34"/>
      <c r="U395" s="34"/>
      <c r="V395" s="34"/>
      <c r="W395" s="34"/>
      <c r="X395" s="34"/>
      <c r="Y395" s="34"/>
      <c r="Z395" s="34"/>
    </row>
    <row r="396" spans="1:26" ht="15.75" customHeight="1" x14ac:dyDescent="0.2">
      <c r="A396" s="34"/>
      <c r="B396" s="39"/>
      <c r="C396" s="34"/>
      <c r="D396" s="431"/>
      <c r="E396" s="431"/>
      <c r="F396" s="39"/>
      <c r="G396" s="34"/>
      <c r="H396" s="34"/>
      <c r="I396" s="34"/>
      <c r="J396" s="34"/>
      <c r="K396" s="34"/>
      <c r="L396" s="34"/>
      <c r="M396" s="34"/>
      <c r="N396" s="34"/>
      <c r="O396" s="34"/>
      <c r="P396" s="34"/>
      <c r="Q396" s="34"/>
      <c r="R396" s="34"/>
      <c r="S396" s="34"/>
      <c r="T396" s="34"/>
      <c r="U396" s="34"/>
      <c r="V396" s="34"/>
      <c r="W396" s="34"/>
      <c r="X396" s="34"/>
      <c r="Y396" s="34"/>
      <c r="Z396" s="34"/>
    </row>
    <row r="397" spans="1:26" ht="15.75" customHeight="1" x14ac:dyDescent="0.2">
      <c r="A397" s="34"/>
      <c r="B397" s="39"/>
      <c r="C397" s="34"/>
      <c r="D397" s="431"/>
      <c r="E397" s="431"/>
      <c r="F397" s="39"/>
      <c r="G397" s="34"/>
      <c r="H397" s="34"/>
      <c r="I397" s="34"/>
      <c r="J397" s="34"/>
      <c r="K397" s="34"/>
      <c r="L397" s="34"/>
      <c r="M397" s="34"/>
      <c r="N397" s="34"/>
      <c r="O397" s="34"/>
      <c r="P397" s="34"/>
      <c r="Q397" s="34"/>
      <c r="R397" s="34"/>
      <c r="S397" s="34"/>
      <c r="T397" s="34"/>
      <c r="U397" s="34"/>
      <c r="V397" s="34"/>
      <c r="W397" s="34"/>
      <c r="X397" s="34"/>
      <c r="Y397" s="34"/>
      <c r="Z397" s="34"/>
    </row>
    <row r="398" spans="1:26" ht="15.75" customHeight="1" x14ac:dyDescent="0.2">
      <c r="A398" s="34"/>
      <c r="B398" s="39"/>
      <c r="C398" s="34"/>
      <c r="D398" s="431"/>
      <c r="E398" s="431"/>
      <c r="F398" s="39"/>
      <c r="G398" s="34"/>
      <c r="H398" s="34"/>
      <c r="I398" s="34"/>
      <c r="J398" s="34"/>
      <c r="K398" s="34"/>
      <c r="L398" s="34"/>
      <c r="M398" s="34"/>
      <c r="N398" s="34"/>
      <c r="O398" s="34"/>
      <c r="P398" s="34"/>
      <c r="Q398" s="34"/>
      <c r="R398" s="34"/>
      <c r="S398" s="34"/>
      <c r="T398" s="34"/>
      <c r="U398" s="34"/>
      <c r="V398" s="34"/>
      <c r="W398" s="34"/>
      <c r="X398" s="34"/>
      <c r="Y398" s="34"/>
      <c r="Z398" s="34"/>
    </row>
    <row r="399" spans="1:26" ht="15.75" customHeight="1" x14ac:dyDescent="0.2">
      <c r="A399" s="34"/>
      <c r="B399" s="39"/>
      <c r="C399" s="34"/>
      <c r="D399" s="431"/>
      <c r="E399" s="431"/>
      <c r="F399" s="39"/>
      <c r="G399" s="34"/>
      <c r="H399" s="34"/>
      <c r="I399" s="34"/>
      <c r="J399" s="34"/>
      <c r="K399" s="34"/>
      <c r="L399" s="34"/>
      <c r="M399" s="34"/>
      <c r="N399" s="34"/>
      <c r="O399" s="34"/>
      <c r="P399" s="34"/>
      <c r="Q399" s="34"/>
      <c r="R399" s="34"/>
      <c r="S399" s="34"/>
      <c r="T399" s="34"/>
      <c r="U399" s="34"/>
      <c r="V399" s="34"/>
      <c r="W399" s="34"/>
      <c r="X399" s="34"/>
      <c r="Y399" s="34"/>
      <c r="Z399" s="34"/>
    </row>
    <row r="400" spans="1:26" ht="15.75" customHeight="1" x14ac:dyDescent="0.2">
      <c r="A400" s="34"/>
      <c r="B400" s="39"/>
      <c r="C400" s="34"/>
      <c r="D400" s="431"/>
      <c r="E400" s="431"/>
      <c r="F400" s="39"/>
      <c r="G400" s="34"/>
      <c r="H400" s="34"/>
      <c r="I400" s="34"/>
      <c r="J400" s="34"/>
      <c r="K400" s="34"/>
      <c r="L400" s="34"/>
      <c r="M400" s="34"/>
      <c r="N400" s="34"/>
      <c r="O400" s="34"/>
      <c r="P400" s="34"/>
      <c r="Q400" s="34"/>
      <c r="R400" s="34"/>
      <c r="S400" s="34"/>
      <c r="T400" s="34"/>
      <c r="U400" s="34"/>
      <c r="V400" s="34"/>
      <c r="W400" s="34"/>
      <c r="X400" s="34"/>
      <c r="Y400" s="34"/>
      <c r="Z400" s="34"/>
    </row>
    <row r="401" spans="1:26" ht="15.75" customHeight="1" x14ac:dyDescent="0.2">
      <c r="A401" s="34"/>
      <c r="B401" s="39"/>
      <c r="C401" s="34"/>
      <c r="D401" s="431"/>
      <c r="E401" s="431"/>
      <c r="F401" s="39"/>
      <c r="G401" s="34"/>
      <c r="H401" s="34"/>
      <c r="I401" s="34"/>
      <c r="J401" s="34"/>
      <c r="K401" s="34"/>
      <c r="L401" s="34"/>
      <c r="M401" s="34"/>
      <c r="N401" s="34"/>
      <c r="O401" s="34"/>
      <c r="P401" s="34"/>
      <c r="Q401" s="34"/>
      <c r="R401" s="34"/>
      <c r="S401" s="34"/>
      <c r="T401" s="34"/>
      <c r="U401" s="34"/>
      <c r="V401" s="34"/>
      <c r="W401" s="34"/>
      <c r="X401" s="34"/>
      <c r="Y401" s="34"/>
      <c r="Z401" s="34"/>
    </row>
    <row r="402" spans="1:26" ht="15.75" customHeight="1" x14ac:dyDescent="0.2">
      <c r="A402" s="34"/>
      <c r="B402" s="39"/>
      <c r="C402" s="34"/>
      <c r="D402" s="431"/>
      <c r="E402" s="431"/>
      <c r="F402" s="39"/>
      <c r="G402" s="34"/>
      <c r="H402" s="34"/>
      <c r="I402" s="34"/>
      <c r="J402" s="34"/>
      <c r="K402" s="34"/>
      <c r="L402" s="34"/>
      <c r="M402" s="34"/>
      <c r="N402" s="34"/>
      <c r="O402" s="34"/>
      <c r="P402" s="34"/>
      <c r="Q402" s="34"/>
      <c r="R402" s="34"/>
      <c r="S402" s="34"/>
      <c r="T402" s="34"/>
      <c r="U402" s="34"/>
      <c r="V402" s="34"/>
      <c r="W402" s="34"/>
      <c r="X402" s="34"/>
      <c r="Y402" s="34"/>
      <c r="Z402" s="34"/>
    </row>
    <row r="403" spans="1:26" ht="15.75" customHeight="1" x14ac:dyDescent="0.2">
      <c r="A403" s="34"/>
      <c r="B403" s="39"/>
      <c r="C403" s="34"/>
      <c r="D403" s="431"/>
      <c r="E403" s="431"/>
      <c r="F403" s="39"/>
      <c r="G403" s="34"/>
      <c r="H403" s="34"/>
      <c r="I403" s="34"/>
      <c r="J403" s="34"/>
      <c r="K403" s="34"/>
      <c r="L403" s="34"/>
      <c r="M403" s="34"/>
      <c r="N403" s="34"/>
      <c r="O403" s="34"/>
      <c r="P403" s="34"/>
      <c r="Q403" s="34"/>
      <c r="R403" s="34"/>
      <c r="S403" s="34"/>
      <c r="T403" s="34"/>
      <c r="U403" s="34"/>
      <c r="V403" s="34"/>
      <c r="W403" s="34"/>
      <c r="X403" s="34"/>
      <c r="Y403" s="34"/>
      <c r="Z403" s="34"/>
    </row>
    <row r="404" spans="1:26" ht="15.75" customHeight="1" x14ac:dyDescent="0.2">
      <c r="A404" s="34"/>
      <c r="B404" s="39"/>
      <c r="C404" s="34"/>
      <c r="D404" s="431"/>
      <c r="E404" s="431"/>
      <c r="F404" s="39"/>
      <c r="G404" s="34"/>
      <c r="H404" s="34"/>
      <c r="I404" s="34"/>
      <c r="J404" s="34"/>
      <c r="K404" s="34"/>
      <c r="L404" s="34"/>
      <c r="M404" s="34"/>
      <c r="N404" s="34"/>
      <c r="O404" s="34"/>
      <c r="P404" s="34"/>
      <c r="Q404" s="34"/>
      <c r="R404" s="34"/>
      <c r="S404" s="34"/>
      <c r="T404" s="34"/>
      <c r="U404" s="34"/>
      <c r="V404" s="34"/>
      <c r="W404" s="34"/>
      <c r="X404" s="34"/>
      <c r="Y404" s="34"/>
      <c r="Z404" s="34"/>
    </row>
    <row r="405" spans="1:26" ht="15.75" customHeight="1" x14ac:dyDescent="0.2">
      <c r="A405" s="34"/>
      <c r="B405" s="39"/>
      <c r="C405" s="34"/>
      <c r="D405" s="431"/>
      <c r="E405" s="431"/>
      <c r="F405" s="39"/>
      <c r="G405" s="34"/>
      <c r="H405" s="34"/>
      <c r="I405" s="34"/>
      <c r="J405" s="34"/>
      <c r="K405" s="34"/>
      <c r="L405" s="34"/>
      <c r="M405" s="34"/>
      <c r="N405" s="34"/>
      <c r="O405" s="34"/>
      <c r="P405" s="34"/>
      <c r="Q405" s="34"/>
      <c r="R405" s="34"/>
      <c r="S405" s="34"/>
      <c r="T405" s="34"/>
      <c r="U405" s="34"/>
      <c r="V405" s="34"/>
      <c r="W405" s="34"/>
      <c r="X405" s="34"/>
      <c r="Y405" s="34"/>
      <c r="Z405" s="34"/>
    </row>
    <row r="406" spans="1:26" ht="15.75" customHeight="1" x14ac:dyDescent="0.2">
      <c r="A406" s="34"/>
      <c r="B406" s="39"/>
      <c r="C406" s="34"/>
      <c r="D406" s="431"/>
      <c r="E406" s="431"/>
      <c r="F406" s="39"/>
      <c r="G406" s="34"/>
      <c r="H406" s="34"/>
      <c r="I406" s="34"/>
      <c r="J406" s="34"/>
      <c r="K406" s="34"/>
      <c r="L406" s="34"/>
      <c r="M406" s="34"/>
      <c r="N406" s="34"/>
      <c r="O406" s="34"/>
      <c r="P406" s="34"/>
      <c r="Q406" s="34"/>
      <c r="R406" s="34"/>
      <c r="S406" s="34"/>
      <c r="T406" s="34"/>
      <c r="U406" s="34"/>
      <c r="V406" s="34"/>
      <c r="W406" s="34"/>
      <c r="X406" s="34"/>
      <c r="Y406" s="34"/>
      <c r="Z406" s="34"/>
    </row>
    <row r="407" spans="1:26" ht="15.75" customHeight="1" x14ac:dyDescent="0.2">
      <c r="A407" s="34"/>
      <c r="B407" s="39"/>
      <c r="C407" s="34"/>
      <c r="D407" s="431"/>
      <c r="E407" s="431"/>
      <c r="F407" s="39"/>
      <c r="G407" s="34"/>
      <c r="H407" s="34"/>
      <c r="I407" s="34"/>
      <c r="J407" s="34"/>
      <c r="K407" s="34"/>
      <c r="L407" s="34"/>
      <c r="M407" s="34"/>
      <c r="N407" s="34"/>
      <c r="O407" s="34"/>
      <c r="P407" s="34"/>
      <c r="Q407" s="34"/>
      <c r="R407" s="34"/>
      <c r="S407" s="34"/>
      <c r="T407" s="34"/>
      <c r="U407" s="34"/>
      <c r="V407" s="34"/>
      <c r="W407" s="34"/>
      <c r="X407" s="34"/>
      <c r="Y407" s="34"/>
      <c r="Z407" s="34"/>
    </row>
    <row r="408" spans="1:26" ht="15.75" customHeight="1" x14ac:dyDescent="0.2">
      <c r="A408" s="34"/>
      <c r="B408" s="39"/>
      <c r="C408" s="34"/>
      <c r="D408" s="431"/>
      <c r="E408" s="431"/>
      <c r="F408" s="39"/>
      <c r="G408" s="34"/>
      <c r="H408" s="34"/>
      <c r="I408" s="34"/>
      <c r="J408" s="34"/>
      <c r="K408" s="34"/>
      <c r="L408" s="34"/>
      <c r="M408" s="34"/>
      <c r="N408" s="34"/>
      <c r="O408" s="34"/>
      <c r="P408" s="34"/>
      <c r="Q408" s="34"/>
      <c r="R408" s="34"/>
      <c r="S408" s="34"/>
      <c r="T408" s="34"/>
      <c r="U408" s="34"/>
      <c r="V408" s="34"/>
      <c r="W408" s="34"/>
      <c r="X408" s="34"/>
      <c r="Y408" s="34"/>
      <c r="Z408" s="34"/>
    </row>
    <row r="409" spans="1:26" ht="15.75" customHeight="1" x14ac:dyDescent="0.2">
      <c r="A409" s="34"/>
      <c r="B409" s="39"/>
      <c r="C409" s="34"/>
      <c r="D409" s="431"/>
      <c r="E409" s="431"/>
      <c r="F409" s="39"/>
      <c r="G409" s="34"/>
      <c r="H409" s="34"/>
      <c r="I409" s="34"/>
      <c r="J409" s="34"/>
      <c r="K409" s="34"/>
      <c r="L409" s="34"/>
      <c r="M409" s="34"/>
      <c r="N409" s="34"/>
      <c r="O409" s="34"/>
      <c r="P409" s="34"/>
      <c r="Q409" s="34"/>
      <c r="R409" s="34"/>
      <c r="S409" s="34"/>
      <c r="T409" s="34"/>
      <c r="U409" s="34"/>
      <c r="V409" s="34"/>
      <c r="W409" s="34"/>
      <c r="X409" s="34"/>
      <c r="Y409" s="34"/>
      <c r="Z409" s="34"/>
    </row>
    <row r="410" spans="1:26" ht="15.75" customHeight="1" x14ac:dyDescent="0.2">
      <c r="A410" s="34"/>
      <c r="B410" s="39"/>
      <c r="C410" s="34"/>
      <c r="D410" s="431"/>
      <c r="E410" s="431"/>
      <c r="F410" s="39"/>
      <c r="G410" s="34"/>
      <c r="H410" s="34"/>
      <c r="I410" s="34"/>
      <c r="J410" s="34"/>
      <c r="K410" s="34"/>
      <c r="L410" s="34"/>
      <c r="M410" s="34"/>
      <c r="N410" s="34"/>
      <c r="O410" s="34"/>
      <c r="P410" s="34"/>
      <c r="Q410" s="34"/>
      <c r="R410" s="34"/>
      <c r="S410" s="34"/>
      <c r="T410" s="34"/>
      <c r="U410" s="34"/>
      <c r="V410" s="34"/>
      <c r="W410" s="34"/>
      <c r="X410" s="34"/>
      <c r="Y410" s="34"/>
      <c r="Z410" s="34"/>
    </row>
    <row r="411" spans="1:26" ht="15.75" customHeight="1" x14ac:dyDescent="0.2">
      <c r="A411" s="34"/>
      <c r="B411" s="39"/>
      <c r="C411" s="34"/>
      <c r="D411" s="431"/>
      <c r="E411" s="431"/>
      <c r="F411" s="39"/>
      <c r="G411" s="34"/>
      <c r="H411" s="34"/>
      <c r="I411" s="34"/>
      <c r="J411" s="34"/>
      <c r="K411" s="34"/>
      <c r="L411" s="34"/>
      <c r="M411" s="34"/>
      <c r="N411" s="34"/>
      <c r="O411" s="34"/>
      <c r="P411" s="34"/>
      <c r="Q411" s="34"/>
      <c r="R411" s="34"/>
      <c r="S411" s="34"/>
      <c r="T411" s="34"/>
      <c r="U411" s="34"/>
      <c r="V411" s="34"/>
      <c r="W411" s="34"/>
      <c r="X411" s="34"/>
      <c r="Y411" s="34"/>
      <c r="Z411" s="34"/>
    </row>
    <row r="412" spans="1:26" ht="15.75" customHeight="1" x14ac:dyDescent="0.2">
      <c r="A412" s="34"/>
      <c r="B412" s="39"/>
      <c r="C412" s="34"/>
      <c r="D412" s="431"/>
      <c r="E412" s="431"/>
      <c r="F412" s="39"/>
      <c r="G412" s="34"/>
      <c r="H412" s="34"/>
      <c r="I412" s="34"/>
      <c r="J412" s="34"/>
      <c r="K412" s="34"/>
      <c r="L412" s="34"/>
      <c r="M412" s="34"/>
      <c r="N412" s="34"/>
      <c r="O412" s="34"/>
      <c r="P412" s="34"/>
      <c r="Q412" s="34"/>
      <c r="R412" s="34"/>
      <c r="S412" s="34"/>
      <c r="T412" s="34"/>
      <c r="U412" s="34"/>
      <c r="V412" s="34"/>
      <c r="W412" s="34"/>
      <c r="X412" s="34"/>
      <c r="Y412" s="34"/>
      <c r="Z412" s="34"/>
    </row>
    <row r="413" spans="1:26" ht="15.75" customHeight="1" x14ac:dyDescent="0.2">
      <c r="A413" s="34"/>
      <c r="B413" s="39"/>
      <c r="C413" s="34"/>
      <c r="D413" s="431"/>
      <c r="E413" s="431"/>
      <c r="F413" s="39"/>
      <c r="G413" s="34"/>
      <c r="H413" s="34"/>
      <c r="I413" s="34"/>
      <c r="J413" s="34"/>
      <c r="K413" s="34"/>
      <c r="L413" s="34"/>
      <c r="M413" s="34"/>
      <c r="N413" s="34"/>
      <c r="O413" s="34"/>
      <c r="P413" s="34"/>
      <c r="Q413" s="34"/>
      <c r="R413" s="34"/>
      <c r="S413" s="34"/>
      <c r="T413" s="34"/>
      <c r="U413" s="34"/>
      <c r="V413" s="34"/>
      <c r="W413" s="34"/>
      <c r="X413" s="34"/>
      <c r="Y413" s="34"/>
      <c r="Z413" s="34"/>
    </row>
    <row r="414" spans="1:26" ht="15.75" customHeight="1" x14ac:dyDescent="0.2">
      <c r="A414" s="34"/>
      <c r="B414" s="39"/>
      <c r="C414" s="34"/>
      <c r="D414" s="431"/>
      <c r="E414" s="431"/>
      <c r="F414" s="39"/>
      <c r="G414" s="34"/>
      <c r="H414" s="34"/>
      <c r="I414" s="34"/>
      <c r="J414" s="34"/>
      <c r="K414" s="34"/>
      <c r="L414" s="34"/>
      <c r="M414" s="34"/>
      <c r="N414" s="34"/>
      <c r="O414" s="34"/>
      <c r="P414" s="34"/>
      <c r="Q414" s="34"/>
      <c r="R414" s="34"/>
      <c r="S414" s="34"/>
      <c r="T414" s="34"/>
      <c r="U414" s="34"/>
      <c r="V414" s="34"/>
      <c r="W414" s="34"/>
      <c r="X414" s="34"/>
      <c r="Y414" s="34"/>
      <c r="Z414" s="34"/>
    </row>
    <row r="415" spans="1:26" ht="15.75" customHeight="1" x14ac:dyDescent="0.2">
      <c r="A415" s="34"/>
      <c r="B415" s="39"/>
      <c r="C415" s="34"/>
      <c r="D415" s="431"/>
      <c r="E415" s="431"/>
      <c r="F415" s="39"/>
      <c r="G415" s="34"/>
      <c r="H415" s="34"/>
      <c r="I415" s="34"/>
      <c r="J415" s="34"/>
      <c r="K415" s="34"/>
      <c r="L415" s="34"/>
      <c r="M415" s="34"/>
      <c r="N415" s="34"/>
      <c r="O415" s="34"/>
      <c r="P415" s="34"/>
      <c r="Q415" s="34"/>
      <c r="R415" s="34"/>
      <c r="S415" s="34"/>
      <c r="T415" s="34"/>
      <c r="U415" s="34"/>
      <c r="V415" s="34"/>
      <c r="W415" s="34"/>
      <c r="X415" s="34"/>
      <c r="Y415" s="34"/>
      <c r="Z415" s="34"/>
    </row>
    <row r="416" spans="1:26" ht="15.75" customHeight="1" x14ac:dyDescent="0.2">
      <c r="A416" s="34"/>
      <c r="B416" s="39"/>
      <c r="C416" s="34"/>
      <c r="D416" s="431"/>
      <c r="E416" s="431"/>
      <c r="F416" s="39"/>
      <c r="G416" s="34"/>
      <c r="H416" s="34"/>
      <c r="I416" s="34"/>
      <c r="J416" s="34"/>
      <c r="K416" s="34"/>
      <c r="L416" s="34"/>
      <c r="M416" s="34"/>
      <c r="N416" s="34"/>
      <c r="O416" s="34"/>
      <c r="P416" s="34"/>
      <c r="Q416" s="34"/>
      <c r="R416" s="34"/>
      <c r="S416" s="34"/>
      <c r="T416" s="34"/>
      <c r="U416" s="34"/>
      <c r="V416" s="34"/>
      <c r="W416" s="34"/>
      <c r="X416" s="34"/>
      <c r="Y416" s="34"/>
      <c r="Z416" s="34"/>
    </row>
    <row r="417" spans="1:26" ht="15.75" customHeight="1" x14ac:dyDescent="0.2">
      <c r="A417" s="34"/>
      <c r="B417" s="39"/>
      <c r="C417" s="34"/>
      <c r="D417" s="431"/>
      <c r="E417" s="431"/>
      <c r="F417" s="39"/>
      <c r="G417" s="34"/>
      <c r="H417" s="34"/>
      <c r="I417" s="34"/>
      <c r="J417" s="34"/>
      <c r="K417" s="34"/>
      <c r="L417" s="34"/>
      <c r="M417" s="34"/>
      <c r="N417" s="34"/>
      <c r="O417" s="34"/>
      <c r="P417" s="34"/>
      <c r="Q417" s="34"/>
      <c r="R417" s="34"/>
      <c r="S417" s="34"/>
      <c r="T417" s="34"/>
      <c r="U417" s="34"/>
      <c r="V417" s="34"/>
      <c r="W417" s="34"/>
      <c r="X417" s="34"/>
      <c r="Y417" s="34"/>
      <c r="Z417" s="34"/>
    </row>
    <row r="418" spans="1:26" ht="15.75" customHeight="1" x14ac:dyDescent="0.2">
      <c r="A418" s="34"/>
      <c r="B418" s="39"/>
      <c r="C418" s="34"/>
      <c r="D418" s="431"/>
      <c r="E418" s="431"/>
      <c r="F418" s="39"/>
      <c r="G418" s="34"/>
      <c r="H418" s="34"/>
      <c r="I418" s="34"/>
      <c r="J418" s="34"/>
      <c r="K418" s="34"/>
      <c r="L418" s="34"/>
      <c r="M418" s="34"/>
      <c r="N418" s="34"/>
      <c r="O418" s="34"/>
      <c r="P418" s="34"/>
      <c r="Q418" s="34"/>
      <c r="R418" s="34"/>
      <c r="S418" s="34"/>
      <c r="T418" s="34"/>
      <c r="U418" s="34"/>
      <c r="V418" s="34"/>
      <c r="W418" s="34"/>
      <c r="X418" s="34"/>
      <c r="Y418" s="34"/>
      <c r="Z418" s="34"/>
    </row>
    <row r="419" spans="1:26" ht="15.75" customHeight="1" x14ac:dyDescent="0.2">
      <c r="A419" s="34"/>
      <c r="B419" s="39"/>
      <c r="C419" s="34"/>
      <c r="D419" s="431"/>
      <c r="E419" s="431"/>
      <c r="F419" s="39"/>
      <c r="G419" s="34"/>
      <c r="H419" s="34"/>
      <c r="I419" s="34"/>
      <c r="J419" s="34"/>
      <c r="K419" s="34"/>
      <c r="L419" s="34"/>
      <c r="M419" s="34"/>
      <c r="N419" s="34"/>
      <c r="O419" s="34"/>
      <c r="P419" s="34"/>
      <c r="Q419" s="34"/>
      <c r="R419" s="34"/>
      <c r="S419" s="34"/>
      <c r="T419" s="34"/>
      <c r="U419" s="34"/>
      <c r="V419" s="34"/>
      <c r="W419" s="34"/>
      <c r="X419" s="34"/>
      <c r="Y419" s="34"/>
      <c r="Z419" s="34"/>
    </row>
    <row r="420" spans="1:26" ht="15.75" customHeight="1" x14ac:dyDescent="0.2">
      <c r="A420" s="34"/>
      <c r="B420" s="39"/>
      <c r="C420" s="34"/>
      <c r="D420" s="431"/>
      <c r="E420" s="431"/>
      <c r="F420" s="39"/>
      <c r="G420" s="34"/>
      <c r="H420" s="34"/>
      <c r="I420" s="34"/>
      <c r="J420" s="34"/>
      <c r="K420" s="34"/>
      <c r="L420" s="34"/>
      <c r="M420" s="34"/>
      <c r="N420" s="34"/>
      <c r="O420" s="34"/>
      <c r="P420" s="34"/>
      <c r="Q420" s="34"/>
      <c r="R420" s="34"/>
      <c r="S420" s="34"/>
      <c r="T420" s="34"/>
      <c r="U420" s="34"/>
      <c r="V420" s="34"/>
      <c r="W420" s="34"/>
      <c r="X420" s="34"/>
      <c r="Y420" s="34"/>
      <c r="Z420" s="34"/>
    </row>
    <row r="421" spans="1:26" ht="15.75" customHeight="1" x14ac:dyDescent="0.2">
      <c r="A421" s="34"/>
      <c r="B421" s="39"/>
      <c r="C421" s="34"/>
      <c r="D421" s="431"/>
      <c r="E421" s="431"/>
      <c r="F421" s="39"/>
      <c r="G421" s="34"/>
      <c r="H421" s="34"/>
      <c r="I421" s="34"/>
      <c r="J421" s="34"/>
      <c r="K421" s="34"/>
      <c r="L421" s="34"/>
      <c r="M421" s="34"/>
      <c r="N421" s="34"/>
      <c r="O421" s="34"/>
      <c r="P421" s="34"/>
      <c r="Q421" s="34"/>
      <c r="R421" s="34"/>
      <c r="S421" s="34"/>
      <c r="T421" s="34"/>
      <c r="U421" s="34"/>
      <c r="V421" s="34"/>
      <c r="W421" s="34"/>
      <c r="X421" s="34"/>
      <c r="Y421" s="34"/>
      <c r="Z421" s="34"/>
    </row>
    <row r="422" spans="1:26" ht="15.75" customHeight="1" x14ac:dyDescent="0.2">
      <c r="A422" s="34"/>
      <c r="B422" s="39"/>
      <c r="C422" s="34"/>
      <c r="D422" s="431"/>
      <c r="E422" s="431"/>
      <c r="F422" s="39"/>
      <c r="G422" s="34"/>
      <c r="H422" s="34"/>
      <c r="I422" s="34"/>
      <c r="J422" s="34"/>
      <c r="K422" s="34"/>
      <c r="L422" s="34"/>
      <c r="M422" s="34"/>
      <c r="N422" s="34"/>
      <c r="O422" s="34"/>
      <c r="P422" s="34"/>
      <c r="Q422" s="34"/>
      <c r="R422" s="34"/>
      <c r="S422" s="34"/>
      <c r="T422" s="34"/>
      <c r="U422" s="34"/>
      <c r="V422" s="34"/>
      <c r="W422" s="34"/>
      <c r="X422" s="34"/>
      <c r="Y422" s="34"/>
      <c r="Z422" s="34"/>
    </row>
    <row r="423" spans="1:26" ht="15.75" customHeight="1" x14ac:dyDescent="0.2">
      <c r="A423" s="34"/>
      <c r="B423" s="39"/>
      <c r="C423" s="34"/>
      <c r="D423" s="431"/>
      <c r="E423" s="431"/>
      <c r="F423" s="39"/>
      <c r="G423" s="34"/>
      <c r="H423" s="34"/>
      <c r="I423" s="34"/>
      <c r="J423" s="34"/>
      <c r="K423" s="34"/>
      <c r="L423" s="34"/>
      <c r="M423" s="34"/>
      <c r="N423" s="34"/>
      <c r="O423" s="34"/>
      <c r="P423" s="34"/>
      <c r="Q423" s="34"/>
      <c r="R423" s="34"/>
      <c r="S423" s="34"/>
      <c r="T423" s="34"/>
      <c r="U423" s="34"/>
      <c r="V423" s="34"/>
      <c r="W423" s="34"/>
      <c r="X423" s="34"/>
      <c r="Y423" s="34"/>
      <c r="Z423" s="34"/>
    </row>
    <row r="424" spans="1:26" ht="15.75" customHeight="1" x14ac:dyDescent="0.2">
      <c r="A424" s="34"/>
      <c r="B424" s="39"/>
      <c r="C424" s="34"/>
      <c r="D424" s="431"/>
      <c r="E424" s="431"/>
      <c r="F424" s="39"/>
      <c r="G424" s="34"/>
      <c r="H424" s="34"/>
      <c r="I424" s="34"/>
      <c r="J424" s="34"/>
      <c r="K424" s="34"/>
      <c r="L424" s="34"/>
      <c r="M424" s="34"/>
      <c r="N424" s="34"/>
      <c r="O424" s="34"/>
      <c r="P424" s="34"/>
      <c r="Q424" s="34"/>
      <c r="R424" s="34"/>
      <c r="S424" s="34"/>
      <c r="T424" s="34"/>
      <c r="U424" s="34"/>
      <c r="V424" s="34"/>
      <c r="W424" s="34"/>
      <c r="X424" s="34"/>
      <c r="Y424" s="34"/>
      <c r="Z424" s="34"/>
    </row>
    <row r="425" spans="1:26" ht="15.75" customHeight="1" x14ac:dyDescent="0.2">
      <c r="A425" s="34"/>
      <c r="B425" s="39"/>
      <c r="C425" s="34"/>
      <c r="D425" s="431"/>
      <c r="E425" s="431"/>
      <c r="F425" s="39"/>
      <c r="G425" s="34"/>
      <c r="H425" s="34"/>
      <c r="I425" s="34"/>
      <c r="J425" s="34"/>
      <c r="K425" s="34"/>
      <c r="L425" s="34"/>
      <c r="M425" s="34"/>
      <c r="N425" s="34"/>
      <c r="O425" s="34"/>
      <c r="P425" s="34"/>
      <c r="Q425" s="34"/>
      <c r="R425" s="34"/>
      <c r="S425" s="34"/>
      <c r="T425" s="34"/>
      <c r="U425" s="34"/>
      <c r="V425" s="34"/>
      <c r="W425" s="34"/>
      <c r="X425" s="34"/>
      <c r="Y425" s="34"/>
      <c r="Z425" s="34"/>
    </row>
    <row r="426" spans="1:26" ht="15.75" customHeight="1" x14ac:dyDescent="0.2">
      <c r="A426" s="34"/>
      <c r="B426" s="39"/>
      <c r="C426" s="34"/>
      <c r="D426" s="431"/>
      <c r="E426" s="431"/>
      <c r="F426" s="39"/>
      <c r="G426" s="34"/>
      <c r="H426" s="34"/>
      <c r="I426" s="34"/>
      <c r="J426" s="34"/>
      <c r="K426" s="34"/>
      <c r="L426" s="34"/>
      <c r="M426" s="34"/>
      <c r="N426" s="34"/>
      <c r="O426" s="34"/>
      <c r="P426" s="34"/>
      <c r="Q426" s="34"/>
      <c r="R426" s="34"/>
      <c r="S426" s="34"/>
      <c r="T426" s="34"/>
      <c r="U426" s="34"/>
      <c r="V426" s="34"/>
      <c r="W426" s="34"/>
      <c r="X426" s="34"/>
      <c r="Y426" s="34"/>
      <c r="Z426" s="34"/>
    </row>
    <row r="427" spans="1:26" ht="15.75" customHeight="1" x14ac:dyDescent="0.2">
      <c r="A427" s="34"/>
      <c r="B427" s="39"/>
      <c r="C427" s="34"/>
      <c r="D427" s="431"/>
      <c r="E427" s="431"/>
      <c r="F427" s="39"/>
      <c r="G427" s="34"/>
      <c r="H427" s="34"/>
      <c r="I427" s="34"/>
      <c r="J427" s="34"/>
      <c r="K427" s="34"/>
      <c r="L427" s="34"/>
      <c r="M427" s="34"/>
      <c r="N427" s="34"/>
      <c r="O427" s="34"/>
      <c r="P427" s="34"/>
      <c r="Q427" s="34"/>
      <c r="R427" s="34"/>
      <c r="S427" s="34"/>
      <c r="T427" s="34"/>
      <c r="U427" s="34"/>
      <c r="V427" s="34"/>
      <c r="W427" s="34"/>
      <c r="X427" s="34"/>
      <c r="Y427" s="34"/>
      <c r="Z427" s="34"/>
    </row>
    <row r="428" spans="1:26" ht="15.75" customHeight="1" x14ac:dyDescent="0.2">
      <c r="A428" s="34"/>
      <c r="B428" s="39"/>
      <c r="C428" s="34"/>
      <c r="D428" s="431"/>
      <c r="E428" s="431"/>
      <c r="F428" s="39"/>
      <c r="G428" s="34"/>
      <c r="H428" s="34"/>
      <c r="I428" s="34"/>
      <c r="J428" s="34"/>
      <c r="K428" s="34"/>
      <c r="L428" s="34"/>
      <c r="M428" s="34"/>
      <c r="N428" s="34"/>
      <c r="O428" s="34"/>
      <c r="P428" s="34"/>
      <c r="Q428" s="34"/>
      <c r="R428" s="34"/>
      <c r="S428" s="34"/>
      <c r="T428" s="34"/>
      <c r="U428" s="34"/>
      <c r="V428" s="34"/>
      <c r="W428" s="34"/>
      <c r="X428" s="34"/>
      <c r="Y428" s="34"/>
      <c r="Z428" s="34"/>
    </row>
    <row r="429" spans="1:26" ht="15.75" customHeight="1" x14ac:dyDescent="0.2">
      <c r="A429" s="34"/>
      <c r="B429" s="39"/>
      <c r="C429" s="34"/>
      <c r="D429" s="431"/>
      <c r="E429" s="431"/>
      <c r="F429" s="39"/>
      <c r="G429" s="34"/>
      <c r="H429" s="34"/>
      <c r="I429" s="34"/>
      <c r="J429" s="34"/>
      <c r="K429" s="34"/>
      <c r="L429" s="34"/>
      <c r="M429" s="34"/>
      <c r="N429" s="34"/>
      <c r="O429" s="34"/>
      <c r="P429" s="34"/>
      <c r="Q429" s="34"/>
      <c r="R429" s="34"/>
      <c r="S429" s="34"/>
      <c r="T429" s="34"/>
      <c r="U429" s="34"/>
      <c r="V429" s="34"/>
      <c r="W429" s="34"/>
      <c r="X429" s="34"/>
      <c r="Y429" s="34"/>
      <c r="Z429" s="34"/>
    </row>
    <row r="430" spans="1:26" ht="15.75" customHeight="1" x14ac:dyDescent="0.2">
      <c r="A430" s="34"/>
      <c r="B430" s="39"/>
      <c r="C430" s="34"/>
      <c r="D430" s="431"/>
      <c r="E430" s="431"/>
      <c r="F430" s="39"/>
      <c r="G430" s="34"/>
      <c r="H430" s="34"/>
      <c r="I430" s="34"/>
      <c r="J430" s="34"/>
      <c r="K430" s="34"/>
      <c r="L430" s="34"/>
      <c r="M430" s="34"/>
      <c r="N430" s="34"/>
      <c r="O430" s="34"/>
      <c r="P430" s="34"/>
      <c r="Q430" s="34"/>
      <c r="R430" s="34"/>
      <c r="S430" s="34"/>
      <c r="T430" s="34"/>
      <c r="U430" s="34"/>
      <c r="V430" s="34"/>
      <c r="W430" s="34"/>
      <c r="X430" s="34"/>
      <c r="Y430" s="34"/>
      <c r="Z430" s="34"/>
    </row>
    <row r="431" spans="1:26" ht="15.75" customHeight="1" x14ac:dyDescent="0.2">
      <c r="A431" s="34"/>
      <c r="B431" s="39"/>
      <c r="C431" s="34"/>
      <c r="D431" s="431"/>
      <c r="E431" s="431"/>
      <c r="F431" s="39"/>
      <c r="G431" s="34"/>
      <c r="H431" s="34"/>
      <c r="I431" s="34"/>
      <c r="J431" s="34"/>
      <c r="K431" s="34"/>
      <c r="L431" s="34"/>
      <c r="M431" s="34"/>
      <c r="N431" s="34"/>
      <c r="O431" s="34"/>
      <c r="P431" s="34"/>
      <c r="Q431" s="34"/>
      <c r="R431" s="34"/>
      <c r="S431" s="34"/>
      <c r="T431" s="34"/>
      <c r="U431" s="34"/>
      <c r="V431" s="34"/>
      <c r="W431" s="34"/>
      <c r="X431" s="34"/>
      <c r="Y431" s="34"/>
      <c r="Z431" s="34"/>
    </row>
    <row r="432" spans="1:26" ht="15.75" customHeight="1" x14ac:dyDescent="0.2">
      <c r="A432" s="34"/>
      <c r="B432" s="39"/>
      <c r="C432" s="34"/>
      <c r="D432" s="431"/>
      <c r="E432" s="431"/>
      <c r="F432" s="39"/>
      <c r="G432" s="34"/>
      <c r="H432" s="34"/>
      <c r="I432" s="34"/>
      <c r="J432" s="34"/>
      <c r="K432" s="34"/>
      <c r="L432" s="34"/>
      <c r="M432" s="34"/>
      <c r="N432" s="34"/>
      <c r="O432" s="34"/>
      <c r="P432" s="34"/>
      <c r="Q432" s="34"/>
      <c r="R432" s="34"/>
      <c r="S432" s="34"/>
      <c r="T432" s="34"/>
      <c r="U432" s="34"/>
      <c r="V432" s="34"/>
      <c r="W432" s="34"/>
      <c r="X432" s="34"/>
      <c r="Y432" s="34"/>
      <c r="Z432" s="34"/>
    </row>
    <row r="433" spans="1:26" ht="15.75" customHeight="1" x14ac:dyDescent="0.2">
      <c r="A433" s="34"/>
      <c r="B433" s="39"/>
      <c r="C433" s="34"/>
      <c r="D433" s="431"/>
      <c r="E433" s="431"/>
      <c r="F433" s="39"/>
      <c r="G433" s="34"/>
      <c r="H433" s="34"/>
      <c r="I433" s="34"/>
      <c r="J433" s="34"/>
      <c r="K433" s="34"/>
      <c r="L433" s="34"/>
      <c r="M433" s="34"/>
      <c r="N433" s="34"/>
      <c r="O433" s="34"/>
      <c r="P433" s="34"/>
      <c r="Q433" s="34"/>
      <c r="R433" s="34"/>
      <c r="S433" s="34"/>
      <c r="T433" s="34"/>
      <c r="U433" s="34"/>
      <c r="V433" s="34"/>
      <c r="W433" s="34"/>
      <c r="X433" s="34"/>
      <c r="Y433" s="34"/>
      <c r="Z433" s="34"/>
    </row>
    <row r="434" spans="1:26" ht="15.75" customHeight="1" x14ac:dyDescent="0.2">
      <c r="A434" s="34"/>
      <c r="B434" s="39"/>
      <c r="C434" s="34"/>
      <c r="D434" s="431"/>
      <c r="E434" s="431"/>
      <c r="F434" s="39"/>
      <c r="G434" s="34"/>
      <c r="H434" s="34"/>
      <c r="I434" s="34"/>
      <c r="J434" s="34"/>
      <c r="K434" s="34"/>
      <c r="L434" s="34"/>
      <c r="M434" s="34"/>
      <c r="N434" s="34"/>
      <c r="O434" s="34"/>
      <c r="P434" s="34"/>
      <c r="Q434" s="34"/>
      <c r="R434" s="34"/>
      <c r="S434" s="34"/>
      <c r="T434" s="34"/>
      <c r="U434" s="34"/>
      <c r="V434" s="34"/>
      <c r="W434" s="34"/>
      <c r="X434" s="34"/>
      <c r="Y434" s="34"/>
      <c r="Z434" s="34"/>
    </row>
    <row r="435" spans="1:26" ht="15.75" customHeight="1" x14ac:dyDescent="0.2">
      <c r="A435" s="34"/>
      <c r="B435" s="39"/>
      <c r="C435" s="34"/>
      <c r="D435" s="431"/>
      <c r="E435" s="431"/>
      <c r="F435" s="39"/>
      <c r="G435" s="34"/>
      <c r="H435" s="34"/>
      <c r="I435" s="34"/>
      <c r="J435" s="34"/>
      <c r="K435" s="34"/>
      <c r="L435" s="34"/>
      <c r="M435" s="34"/>
      <c r="N435" s="34"/>
      <c r="O435" s="34"/>
      <c r="P435" s="34"/>
      <c r="Q435" s="34"/>
      <c r="R435" s="34"/>
      <c r="S435" s="34"/>
      <c r="T435" s="34"/>
      <c r="U435" s="34"/>
      <c r="V435" s="34"/>
      <c r="W435" s="34"/>
      <c r="X435" s="34"/>
      <c r="Y435" s="34"/>
      <c r="Z435" s="34"/>
    </row>
    <row r="436" spans="1:26" ht="15.75" customHeight="1" x14ac:dyDescent="0.2">
      <c r="A436" s="34"/>
      <c r="B436" s="39"/>
      <c r="C436" s="34"/>
      <c r="D436" s="431"/>
      <c r="E436" s="431"/>
      <c r="F436" s="39"/>
      <c r="G436" s="34"/>
      <c r="H436" s="34"/>
      <c r="I436" s="34"/>
      <c r="J436" s="34"/>
      <c r="K436" s="34"/>
      <c r="L436" s="34"/>
      <c r="M436" s="34"/>
      <c r="N436" s="34"/>
      <c r="O436" s="34"/>
      <c r="P436" s="34"/>
      <c r="Q436" s="34"/>
      <c r="R436" s="34"/>
      <c r="S436" s="34"/>
      <c r="T436" s="34"/>
      <c r="U436" s="34"/>
      <c r="V436" s="34"/>
      <c r="W436" s="34"/>
      <c r="X436" s="34"/>
      <c r="Y436" s="34"/>
      <c r="Z436" s="34"/>
    </row>
    <row r="437" spans="1:26" ht="15.75" customHeight="1" x14ac:dyDescent="0.2">
      <c r="A437" s="34"/>
      <c r="B437" s="39"/>
      <c r="C437" s="34"/>
      <c r="D437" s="431"/>
      <c r="E437" s="431"/>
      <c r="F437" s="39"/>
      <c r="G437" s="34"/>
      <c r="H437" s="34"/>
      <c r="I437" s="34"/>
      <c r="J437" s="34"/>
      <c r="K437" s="34"/>
      <c r="L437" s="34"/>
      <c r="M437" s="34"/>
      <c r="N437" s="34"/>
      <c r="O437" s="34"/>
      <c r="P437" s="34"/>
      <c r="Q437" s="34"/>
      <c r="R437" s="34"/>
      <c r="S437" s="34"/>
      <c r="T437" s="34"/>
      <c r="U437" s="34"/>
      <c r="V437" s="34"/>
      <c r="W437" s="34"/>
      <c r="X437" s="34"/>
      <c r="Y437" s="34"/>
      <c r="Z437" s="34"/>
    </row>
    <row r="438" spans="1:26" ht="15.75" customHeight="1" x14ac:dyDescent="0.2">
      <c r="A438" s="34"/>
      <c r="B438" s="39"/>
      <c r="C438" s="34"/>
      <c r="D438" s="431"/>
      <c r="E438" s="431"/>
      <c r="F438" s="39"/>
      <c r="G438" s="34"/>
      <c r="H438" s="34"/>
      <c r="I438" s="34"/>
      <c r="J438" s="34"/>
      <c r="K438" s="34"/>
      <c r="L438" s="34"/>
      <c r="M438" s="34"/>
      <c r="N438" s="34"/>
      <c r="O438" s="34"/>
      <c r="P438" s="34"/>
      <c r="Q438" s="34"/>
      <c r="R438" s="34"/>
      <c r="S438" s="34"/>
      <c r="T438" s="34"/>
      <c r="U438" s="34"/>
      <c r="V438" s="34"/>
      <c r="W438" s="34"/>
      <c r="X438" s="34"/>
      <c r="Y438" s="34"/>
      <c r="Z438" s="34"/>
    </row>
    <row r="439" spans="1:26" ht="15.75" customHeight="1" x14ac:dyDescent="0.2">
      <c r="A439" s="34"/>
      <c r="B439" s="39"/>
      <c r="C439" s="34"/>
      <c r="D439" s="431"/>
      <c r="E439" s="431"/>
      <c r="F439" s="39"/>
      <c r="G439" s="34"/>
      <c r="H439" s="34"/>
      <c r="I439" s="34"/>
      <c r="J439" s="34"/>
      <c r="K439" s="34"/>
      <c r="L439" s="34"/>
      <c r="M439" s="34"/>
      <c r="N439" s="34"/>
      <c r="O439" s="34"/>
      <c r="P439" s="34"/>
      <c r="Q439" s="34"/>
      <c r="R439" s="34"/>
      <c r="S439" s="34"/>
      <c r="T439" s="34"/>
      <c r="U439" s="34"/>
      <c r="V439" s="34"/>
      <c r="W439" s="34"/>
      <c r="X439" s="34"/>
      <c r="Y439" s="34"/>
      <c r="Z439" s="34"/>
    </row>
    <row r="440" spans="1:26" ht="15.75" customHeight="1" x14ac:dyDescent="0.2">
      <c r="A440" s="34"/>
      <c r="B440" s="39"/>
      <c r="C440" s="34"/>
      <c r="D440" s="431"/>
      <c r="E440" s="431"/>
      <c r="F440" s="39"/>
      <c r="G440" s="34"/>
      <c r="H440" s="34"/>
      <c r="I440" s="34"/>
      <c r="J440" s="34"/>
      <c r="K440" s="34"/>
      <c r="L440" s="34"/>
      <c r="M440" s="34"/>
      <c r="N440" s="34"/>
      <c r="O440" s="34"/>
      <c r="P440" s="34"/>
      <c r="Q440" s="34"/>
      <c r="R440" s="34"/>
      <c r="S440" s="34"/>
      <c r="T440" s="34"/>
      <c r="U440" s="34"/>
      <c r="V440" s="34"/>
      <c r="W440" s="34"/>
      <c r="X440" s="34"/>
      <c r="Y440" s="34"/>
      <c r="Z440" s="34"/>
    </row>
    <row r="441" spans="1:26" ht="15.75" customHeight="1" x14ac:dyDescent="0.2">
      <c r="A441" s="34"/>
      <c r="B441" s="39"/>
      <c r="C441" s="34"/>
      <c r="D441" s="431"/>
      <c r="E441" s="431"/>
      <c r="F441" s="39"/>
      <c r="G441" s="34"/>
      <c r="H441" s="34"/>
      <c r="I441" s="34"/>
      <c r="J441" s="34"/>
      <c r="K441" s="34"/>
      <c r="L441" s="34"/>
      <c r="M441" s="34"/>
      <c r="N441" s="34"/>
      <c r="O441" s="34"/>
      <c r="P441" s="34"/>
      <c r="Q441" s="34"/>
      <c r="R441" s="34"/>
      <c r="S441" s="34"/>
      <c r="T441" s="34"/>
      <c r="U441" s="34"/>
      <c r="V441" s="34"/>
      <c r="W441" s="34"/>
      <c r="X441" s="34"/>
      <c r="Y441" s="34"/>
      <c r="Z441" s="34"/>
    </row>
    <row r="442" spans="1:26" ht="15.75" customHeight="1" x14ac:dyDescent="0.2">
      <c r="A442" s="34"/>
      <c r="B442" s="39"/>
      <c r="C442" s="34"/>
      <c r="D442" s="431"/>
      <c r="E442" s="431"/>
      <c r="F442" s="39"/>
      <c r="G442" s="34"/>
      <c r="H442" s="34"/>
      <c r="I442" s="34"/>
      <c r="J442" s="34"/>
      <c r="K442" s="34"/>
      <c r="L442" s="34"/>
      <c r="M442" s="34"/>
      <c r="N442" s="34"/>
      <c r="O442" s="34"/>
      <c r="P442" s="34"/>
      <c r="Q442" s="34"/>
      <c r="R442" s="34"/>
      <c r="S442" s="34"/>
      <c r="T442" s="34"/>
      <c r="U442" s="34"/>
      <c r="V442" s="34"/>
      <c r="W442" s="34"/>
      <c r="X442" s="34"/>
      <c r="Y442" s="34"/>
      <c r="Z442" s="34"/>
    </row>
    <row r="443" spans="1:26" ht="15.75" customHeight="1" x14ac:dyDescent="0.2">
      <c r="A443" s="34"/>
      <c r="B443" s="39"/>
      <c r="C443" s="34"/>
      <c r="D443" s="431"/>
      <c r="E443" s="431"/>
      <c r="F443" s="39"/>
      <c r="G443" s="34"/>
      <c r="H443" s="34"/>
      <c r="I443" s="34"/>
      <c r="J443" s="34"/>
      <c r="K443" s="34"/>
      <c r="L443" s="34"/>
      <c r="M443" s="34"/>
      <c r="N443" s="34"/>
      <c r="O443" s="34"/>
      <c r="P443" s="34"/>
      <c r="Q443" s="34"/>
      <c r="R443" s="34"/>
      <c r="S443" s="34"/>
      <c r="T443" s="34"/>
      <c r="U443" s="34"/>
      <c r="V443" s="34"/>
      <c r="W443" s="34"/>
      <c r="X443" s="34"/>
      <c r="Y443" s="34"/>
      <c r="Z443" s="34"/>
    </row>
    <row r="444" spans="1:26" ht="15.75" customHeight="1" x14ac:dyDescent="0.2">
      <c r="A444" s="34"/>
      <c r="B444" s="39"/>
      <c r="C444" s="34"/>
      <c r="D444" s="431"/>
      <c r="E444" s="431"/>
      <c r="F444" s="39"/>
      <c r="G444" s="34"/>
      <c r="H444" s="34"/>
      <c r="I444" s="34"/>
      <c r="J444" s="34"/>
      <c r="K444" s="34"/>
      <c r="L444" s="34"/>
      <c r="M444" s="34"/>
      <c r="N444" s="34"/>
      <c r="O444" s="34"/>
      <c r="P444" s="34"/>
      <c r="Q444" s="34"/>
      <c r="R444" s="34"/>
      <c r="S444" s="34"/>
      <c r="T444" s="34"/>
      <c r="U444" s="34"/>
      <c r="V444" s="34"/>
      <c r="W444" s="34"/>
      <c r="X444" s="34"/>
      <c r="Y444" s="34"/>
      <c r="Z444" s="34"/>
    </row>
    <row r="445" spans="1:26" ht="15.75" customHeight="1" x14ac:dyDescent="0.2">
      <c r="A445" s="34"/>
      <c r="B445" s="39"/>
      <c r="C445" s="34"/>
      <c r="D445" s="431"/>
      <c r="E445" s="431"/>
      <c r="F445" s="39"/>
      <c r="G445" s="34"/>
      <c r="H445" s="34"/>
      <c r="I445" s="34"/>
      <c r="J445" s="34"/>
      <c r="K445" s="34"/>
      <c r="L445" s="34"/>
      <c r="M445" s="34"/>
      <c r="N445" s="34"/>
      <c r="O445" s="34"/>
      <c r="P445" s="34"/>
      <c r="Q445" s="34"/>
      <c r="R445" s="34"/>
      <c r="S445" s="34"/>
      <c r="T445" s="34"/>
      <c r="U445" s="34"/>
      <c r="V445" s="34"/>
      <c r="W445" s="34"/>
      <c r="X445" s="34"/>
      <c r="Y445" s="34"/>
      <c r="Z445" s="34"/>
    </row>
    <row r="446" spans="1:26" ht="15.75" customHeight="1" x14ac:dyDescent="0.2">
      <c r="A446" s="34"/>
      <c r="B446" s="39"/>
      <c r="C446" s="34"/>
      <c r="D446" s="431"/>
      <c r="E446" s="431"/>
      <c r="F446" s="39"/>
      <c r="G446" s="34"/>
      <c r="H446" s="34"/>
      <c r="I446" s="34"/>
      <c r="J446" s="34"/>
      <c r="K446" s="34"/>
      <c r="L446" s="34"/>
      <c r="M446" s="34"/>
      <c r="N446" s="34"/>
      <c r="O446" s="34"/>
      <c r="P446" s="34"/>
      <c r="Q446" s="34"/>
      <c r="R446" s="34"/>
      <c r="S446" s="34"/>
      <c r="T446" s="34"/>
      <c r="U446" s="34"/>
      <c r="V446" s="34"/>
      <c r="W446" s="34"/>
      <c r="X446" s="34"/>
      <c r="Y446" s="34"/>
      <c r="Z446" s="34"/>
    </row>
    <row r="447" spans="1:26" ht="15.75" customHeight="1" x14ac:dyDescent="0.2">
      <c r="A447" s="34"/>
      <c r="B447" s="39"/>
      <c r="C447" s="34"/>
      <c r="D447" s="431"/>
      <c r="E447" s="431"/>
      <c r="F447" s="39"/>
      <c r="G447" s="34"/>
      <c r="H447" s="34"/>
      <c r="I447" s="34"/>
      <c r="J447" s="34"/>
      <c r="K447" s="34"/>
      <c r="L447" s="34"/>
      <c r="M447" s="34"/>
      <c r="N447" s="34"/>
      <c r="O447" s="34"/>
      <c r="P447" s="34"/>
      <c r="Q447" s="34"/>
      <c r="R447" s="34"/>
      <c r="S447" s="34"/>
      <c r="T447" s="34"/>
      <c r="U447" s="34"/>
      <c r="V447" s="34"/>
      <c r="W447" s="34"/>
      <c r="X447" s="34"/>
      <c r="Y447" s="34"/>
      <c r="Z447" s="34"/>
    </row>
    <row r="448" spans="1:26" ht="15.75" customHeight="1" x14ac:dyDescent="0.2">
      <c r="A448" s="34"/>
      <c r="B448" s="39"/>
      <c r="C448" s="34"/>
      <c r="D448" s="431"/>
      <c r="E448" s="431"/>
      <c r="F448" s="39"/>
      <c r="G448" s="34"/>
      <c r="H448" s="34"/>
      <c r="I448" s="34"/>
      <c r="J448" s="34"/>
      <c r="K448" s="34"/>
      <c r="L448" s="34"/>
      <c r="M448" s="34"/>
      <c r="N448" s="34"/>
      <c r="O448" s="34"/>
      <c r="P448" s="34"/>
      <c r="Q448" s="34"/>
      <c r="R448" s="34"/>
      <c r="S448" s="34"/>
      <c r="T448" s="34"/>
      <c r="U448" s="34"/>
      <c r="V448" s="34"/>
      <c r="W448" s="34"/>
      <c r="X448" s="34"/>
      <c r="Y448" s="34"/>
      <c r="Z448" s="34"/>
    </row>
    <row r="449" spans="1:26" ht="15.75" customHeight="1" x14ac:dyDescent="0.2">
      <c r="A449" s="34"/>
      <c r="B449" s="39"/>
      <c r="C449" s="34"/>
      <c r="D449" s="431"/>
      <c r="E449" s="431"/>
      <c r="F449" s="39"/>
      <c r="G449" s="34"/>
      <c r="H449" s="34"/>
      <c r="I449" s="34"/>
      <c r="J449" s="34"/>
      <c r="K449" s="34"/>
      <c r="L449" s="34"/>
      <c r="M449" s="34"/>
      <c r="N449" s="34"/>
      <c r="O449" s="34"/>
      <c r="P449" s="34"/>
      <c r="Q449" s="34"/>
      <c r="R449" s="34"/>
      <c r="S449" s="34"/>
      <c r="T449" s="34"/>
      <c r="U449" s="34"/>
      <c r="V449" s="34"/>
      <c r="W449" s="34"/>
      <c r="X449" s="34"/>
      <c r="Y449" s="34"/>
      <c r="Z449" s="34"/>
    </row>
    <row r="450" spans="1:26" ht="15.75" customHeight="1" x14ac:dyDescent="0.2">
      <c r="A450" s="34"/>
      <c r="B450" s="39"/>
      <c r="C450" s="34"/>
      <c r="D450" s="431"/>
      <c r="E450" s="431"/>
      <c r="F450" s="39"/>
      <c r="G450" s="34"/>
      <c r="H450" s="34"/>
      <c r="I450" s="34"/>
      <c r="J450" s="34"/>
      <c r="K450" s="34"/>
      <c r="L450" s="34"/>
      <c r="M450" s="34"/>
      <c r="N450" s="34"/>
      <c r="O450" s="34"/>
      <c r="P450" s="34"/>
      <c r="Q450" s="34"/>
      <c r="R450" s="34"/>
      <c r="S450" s="34"/>
      <c r="T450" s="34"/>
      <c r="U450" s="34"/>
      <c r="V450" s="34"/>
      <c r="W450" s="34"/>
      <c r="X450" s="34"/>
      <c r="Y450" s="34"/>
      <c r="Z450" s="34"/>
    </row>
    <row r="451" spans="1:26" ht="15.75" customHeight="1" x14ac:dyDescent="0.2">
      <c r="A451" s="34"/>
      <c r="B451" s="39"/>
      <c r="C451" s="34"/>
      <c r="D451" s="431"/>
      <c r="E451" s="431"/>
      <c r="F451" s="39"/>
      <c r="G451" s="34"/>
      <c r="H451" s="34"/>
      <c r="I451" s="34"/>
      <c r="J451" s="34"/>
      <c r="K451" s="34"/>
      <c r="L451" s="34"/>
      <c r="M451" s="34"/>
      <c r="N451" s="34"/>
      <c r="O451" s="34"/>
      <c r="P451" s="34"/>
      <c r="Q451" s="34"/>
      <c r="R451" s="34"/>
      <c r="S451" s="34"/>
      <c r="T451" s="34"/>
      <c r="U451" s="34"/>
      <c r="V451" s="34"/>
      <c r="W451" s="34"/>
      <c r="X451" s="34"/>
      <c r="Y451" s="34"/>
      <c r="Z451" s="34"/>
    </row>
    <row r="452" spans="1:26" ht="15.75" customHeight="1" x14ac:dyDescent="0.2">
      <c r="A452" s="34"/>
      <c r="B452" s="39"/>
      <c r="C452" s="34"/>
      <c r="D452" s="431"/>
      <c r="E452" s="431"/>
      <c r="F452" s="39"/>
      <c r="G452" s="34"/>
      <c r="H452" s="34"/>
      <c r="I452" s="34"/>
      <c r="J452" s="34"/>
      <c r="K452" s="34"/>
      <c r="L452" s="34"/>
      <c r="M452" s="34"/>
      <c r="N452" s="34"/>
      <c r="O452" s="34"/>
      <c r="P452" s="34"/>
      <c r="Q452" s="34"/>
      <c r="R452" s="34"/>
      <c r="S452" s="34"/>
      <c r="T452" s="34"/>
      <c r="U452" s="34"/>
      <c r="V452" s="34"/>
      <c r="W452" s="34"/>
      <c r="X452" s="34"/>
      <c r="Y452" s="34"/>
      <c r="Z452" s="34"/>
    </row>
    <row r="453" spans="1:26" ht="15.75" customHeight="1" x14ac:dyDescent="0.2">
      <c r="A453" s="34"/>
      <c r="B453" s="39"/>
      <c r="C453" s="34"/>
      <c r="D453" s="431"/>
      <c r="E453" s="431"/>
      <c r="F453" s="39"/>
      <c r="G453" s="34"/>
      <c r="H453" s="34"/>
      <c r="I453" s="34"/>
      <c r="J453" s="34"/>
      <c r="K453" s="34"/>
      <c r="L453" s="34"/>
      <c r="M453" s="34"/>
      <c r="N453" s="34"/>
      <c r="O453" s="34"/>
      <c r="P453" s="34"/>
      <c r="Q453" s="34"/>
      <c r="R453" s="34"/>
      <c r="S453" s="34"/>
      <c r="T453" s="34"/>
      <c r="U453" s="34"/>
      <c r="V453" s="34"/>
      <c r="W453" s="34"/>
      <c r="X453" s="34"/>
      <c r="Y453" s="34"/>
      <c r="Z453" s="34"/>
    </row>
    <row r="454" spans="1:26" ht="15.75" customHeight="1" x14ac:dyDescent="0.2">
      <c r="A454" s="34"/>
      <c r="B454" s="39"/>
      <c r="C454" s="34"/>
      <c r="D454" s="431"/>
      <c r="E454" s="431"/>
      <c r="F454" s="39"/>
      <c r="G454" s="34"/>
      <c r="H454" s="34"/>
      <c r="I454" s="34"/>
      <c r="J454" s="34"/>
      <c r="K454" s="34"/>
      <c r="L454" s="34"/>
      <c r="M454" s="34"/>
      <c r="N454" s="34"/>
      <c r="O454" s="34"/>
      <c r="P454" s="34"/>
      <c r="Q454" s="34"/>
      <c r="R454" s="34"/>
      <c r="S454" s="34"/>
      <c r="T454" s="34"/>
      <c r="U454" s="34"/>
      <c r="V454" s="34"/>
      <c r="W454" s="34"/>
      <c r="X454" s="34"/>
      <c r="Y454" s="34"/>
      <c r="Z454" s="34"/>
    </row>
    <row r="455" spans="1:26" ht="15.75" customHeight="1" x14ac:dyDescent="0.2">
      <c r="A455" s="34"/>
      <c r="B455" s="39"/>
      <c r="C455" s="34"/>
      <c r="D455" s="431"/>
      <c r="E455" s="431"/>
      <c r="F455" s="39"/>
      <c r="G455" s="34"/>
      <c r="H455" s="34"/>
      <c r="I455" s="34"/>
      <c r="J455" s="34"/>
      <c r="K455" s="34"/>
      <c r="L455" s="34"/>
      <c r="M455" s="34"/>
      <c r="N455" s="34"/>
      <c r="O455" s="34"/>
      <c r="P455" s="34"/>
      <c r="Q455" s="34"/>
      <c r="R455" s="34"/>
      <c r="S455" s="34"/>
      <c r="T455" s="34"/>
      <c r="U455" s="34"/>
      <c r="V455" s="34"/>
      <c r="W455" s="34"/>
      <c r="X455" s="34"/>
      <c r="Y455" s="34"/>
      <c r="Z455" s="34"/>
    </row>
    <row r="456" spans="1:26" ht="15.75" customHeight="1" x14ac:dyDescent="0.2">
      <c r="A456" s="34"/>
      <c r="B456" s="39"/>
      <c r="C456" s="34"/>
      <c r="D456" s="431"/>
      <c r="E456" s="431"/>
      <c r="F456" s="39"/>
      <c r="G456" s="34"/>
      <c r="H456" s="34"/>
      <c r="I456" s="34"/>
      <c r="J456" s="34"/>
      <c r="K456" s="34"/>
      <c r="L456" s="34"/>
      <c r="M456" s="34"/>
      <c r="N456" s="34"/>
      <c r="O456" s="34"/>
      <c r="P456" s="34"/>
      <c r="Q456" s="34"/>
      <c r="R456" s="34"/>
      <c r="S456" s="34"/>
      <c r="T456" s="34"/>
      <c r="U456" s="34"/>
      <c r="V456" s="34"/>
      <c r="W456" s="34"/>
      <c r="X456" s="34"/>
      <c r="Y456" s="34"/>
      <c r="Z456" s="34"/>
    </row>
    <row r="457" spans="1:26" ht="15.75" customHeight="1" x14ac:dyDescent="0.2">
      <c r="A457" s="34"/>
      <c r="B457" s="39"/>
      <c r="C457" s="34"/>
      <c r="D457" s="431"/>
      <c r="E457" s="431"/>
      <c r="F457" s="39"/>
      <c r="G457" s="34"/>
      <c r="H457" s="34"/>
      <c r="I457" s="34"/>
      <c r="J457" s="34"/>
      <c r="K457" s="34"/>
      <c r="L457" s="34"/>
      <c r="M457" s="34"/>
      <c r="N457" s="34"/>
      <c r="O457" s="34"/>
      <c r="P457" s="34"/>
      <c r="Q457" s="34"/>
      <c r="R457" s="34"/>
      <c r="S457" s="34"/>
      <c r="T457" s="34"/>
      <c r="U457" s="34"/>
      <c r="V457" s="34"/>
      <c r="W457" s="34"/>
      <c r="X457" s="34"/>
      <c r="Y457" s="34"/>
      <c r="Z457" s="34"/>
    </row>
    <row r="458" spans="1:26" ht="15.75" customHeight="1" x14ac:dyDescent="0.2">
      <c r="A458" s="34"/>
      <c r="B458" s="39"/>
      <c r="C458" s="34"/>
      <c r="D458" s="431"/>
      <c r="E458" s="431"/>
      <c r="F458" s="39"/>
      <c r="G458" s="34"/>
      <c r="H458" s="34"/>
      <c r="I458" s="34"/>
      <c r="J458" s="34"/>
      <c r="K458" s="34"/>
      <c r="L458" s="34"/>
      <c r="M458" s="34"/>
      <c r="N458" s="34"/>
      <c r="O458" s="34"/>
      <c r="P458" s="34"/>
      <c r="Q458" s="34"/>
      <c r="R458" s="34"/>
      <c r="S458" s="34"/>
      <c r="T458" s="34"/>
      <c r="U458" s="34"/>
      <c r="V458" s="34"/>
      <c r="W458" s="34"/>
      <c r="X458" s="34"/>
      <c r="Y458" s="34"/>
      <c r="Z458" s="34"/>
    </row>
    <row r="459" spans="1:26" ht="15.75" customHeight="1" x14ac:dyDescent="0.2">
      <c r="A459" s="34"/>
      <c r="B459" s="39"/>
      <c r="C459" s="34"/>
      <c r="D459" s="431"/>
      <c r="E459" s="431"/>
      <c r="F459" s="39"/>
      <c r="G459" s="34"/>
      <c r="H459" s="34"/>
      <c r="I459" s="34"/>
      <c r="J459" s="34"/>
      <c r="K459" s="34"/>
      <c r="L459" s="34"/>
      <c r="M459" s="34"/>
      <c r="N459" s="34"/>
      <c r="O459" s="34"/>
      <c r="P459" s="34"/>
      <c r="Q459" s="34"/>
      <c r="R459" s="34"/>
      <c r="S459" s="34"/>
      <c r="T459" s="34"/>
      <c r="U459" s="34"/>
      <c r="V459" s="34"/>
      <c r="W459" s="34"/>
      <c r="X459" s="34"/>
      <c r="Y459" s="34"/>
      <c r="Z459" s="34"/>
    </row>
    <row r="460" spans="1:26" ht="15.75" customHeight="1" x14ac:dyDescent="0.2">
      <c r="A460" s="34"/>
      <c r="B460" s="39"/>
      <c r="C460" s="34"/>
      <c r="D460" s="431"/>
      <c r="E460" s="431"/>
      <c r="F460" s="39"/>
      <c r="G460" s="34"/>
      <c r="H460" s="34"/>
      <c r="I460" s="34"/>
      <c r="J460" s="34"/>
      <c r="K460" s="34"/>
      <c r="L460" s="34"/>
      <c r="M460" s="34"/>
      <c r="N460" s="34"/>
      <c r="O460" s="34"/>
      <c r="P460" s="34"/>
      <c r="Q460" s="34"/>
      <c r="R460" s="34"/>
      <c r="S460" s="34"/>
      <c r="T460" s="34"/>
      <c r="U460" s="34"/>
      <c r="V460" s="34"/>
      <c r="W460" s="34"/>
      <c r="X460" s="34"/>
      <c r="Y460" s="34"/>
      <c r="Z460" s="34"/>
    </row>
    <row r="461" spans="1:26" ht="15.75" customHeight="1" x14ac:dyDescent="0.2">
      <c r="A461" s="34"/>
      <c r="B461" s="39"/>
      <c r="C461" s="34"/>
      <c r="D461" s="431"/>
      <c r="E461" s="431"/>
      <c r="F461" s="39"/>
      <c r="G461" s="34"/>
      <c r="H461" s="34"/>
      <c r="I461" s="34"/>
      <c r="J461" s="34"/>
      <c r="K461" s="34"/>
      <c r="L461" s="34"/>
      <c r="M461" s="34"/>
      <c r="N461" s="34"/>
      <c r="O461" s="34"/>
      <c r="P461" s="34"/>
      <c r="Q461" s="34"/>
      <c r="R461" s="34"/>
      <c r="S461" s="34"/>
      <c r="T461" s="34"/>
      <c r="U461" s="34"/>
      <c r="V461" s="34"/>
      <c r="W461" s="34"/>
      <c r="X461" s="34"/>
      <c r="Y461" s="34"/>
      <c r="Z461" s="34"/>
    </row>
    <row r="462" spans="1:26" ht="15.75" customHeight="1" x14ac:dyDescent="0.2">
      <c r="A462" s="34"/>
      <c r="B462" s="39"/>
      <c r="C462" s="34"/>
      <c r="D462" s="431"/>
      <c r="E462" s="431"/>
      <c r="F462" s="39"/>
      <c r="G462" s="34"/>
      <c r="H462" s="34"/>
      <c r="I462" s="34"/>
      <c r="J462" s="34"/>
      <c r="K462" s="34"/>
      <c r="L462" s="34"/>
      <c r="M462" s="34"/>
      <c r="N462" s="34"/>
      <c r="O462" s="34"/>
      <c r="P462" s="34"/>
      <c r="Q462" s="34"/>
      <c r="R462" s="34"/>
      <c r="S462" s="34"/>
      <c r="T462" s="34"/>
      <c r="U462" s="34"/>
      <c r="V462" s="34"/>
      <c r="W462" s="34"/>
      <c r="X462" s="34"/>
      <c r="Y462" s="34"/>
      <c r="Z462" s="34"/>
    </row>
    <row r="463" spans="1:26" ht="15.75" customHeight="1" x14ac:dyDescent="0.2">
      <c r="A463" s="34"/>
      <c r="B463" s="39"/>
      <c r="C463" s="34"/>
      <c r="D463" s="431"/>
      <c r="E463" s="431"/>
      <c r="F463" s="39"/>
      <c r="G463" s="34"/>
      <c r="H463" s="34"/>
      <c r="I463" s="34"/>
      <c r="J463" s="34"/>
      <c r="K463" s="34"/>
      <c r="L463" s="34"/>
      <c r="M463" s="34"/>
      <c r="N463" s="34"/>
      <c r="O463" s="34"/>
      <c r="P463" s="34"/>
      <c r="Q463" s="34"/>
      <c r="R463" s="34"/>
      <c r="S463" s="34"/>
      <c r="T463" s="34"/>
      <c r="U463" s="34"/>
      <c r="V463" s="34"/>
      <c r="W463" s="34"/>
      <c r="X463" s="34"/>
      <c r="Y463" s="34"/>
      <c r="Z463" s="34"/>
    </row>
    <row r="464" spans="1:26" ht="15.75" customHeight="1" x14ac:dyDescent="0.2">
      <c r="A464" s="34"/>
      <c r="B464" s="39"/>
      <c r="C464" s="34"/>
      <c r="D464" s="431"/>
      <c r="E464" s="431"/>
      <c r="F464" s="39"/>
      <c r="G464" s="34"/>
      <c r="H464" s="34"/>
      <c r="I464" s="34"/>
      <c r="J464" s="34"/>
      <c r="K464" s="34"/>
      <c r="L464" s="34"/>
      <c r="M464" s="34"/>
      <c r="N464" s="34"/>
      <c r="O464" s="34"/>
      <c r="P464" s="34"/>
      <c r="Q464" s="34"/>
      <c r="R464" s="34"/>
      <c r="S464" s="34"/>
      <c r="T464" s="34"/>
      <c r="U464" s="34"/>
      <c r="V464" s="34"/>
      <c r="W464" s="34"/>
      <c r="X464" s="34"/>
      <c r="Y464" s="34"/>
      <c r="Z464" s="34"/>
    </row>
    <row r="465" spans="1:26" ht="15.75" customHeight="1" x14ac:dyDescent="0.2">
      <c r="A465" s="34"/>
      <c r="B465" s="39"/>
      <c r="C465" s="34"/>
      <c r="D465" s="431"/>
      <c r="E465" s="431"/>
      <c r="F465" s="39"/>
      <c r="G465" s="34"/>
      <c r="H465" s="34"/>
      <c r="I465" s="34"/>
      <c r="J465" s="34"/>
      <c r="K465" s="34"/>
      <c r="L465" s="34"/>
      <c r="M465" s="34"/>
      <c r="N465" s="34"/>
      <c r="O465" s="34"/>
      <c r="P465" s="34"/>
      <c r="Q465" s="34"/>
      <c r="R465" s="34"/>
      <c r="S465" s="34"/>
      <c r="T465" s="34"/>
      <c r="U465" s="34"/>
      <c r="V465" s="34"/>
      <c r="W465" s="34"/>
      <c r="X465" s="34"/>
      <c r="Y465" s="34"/>
      <c r="Z465" s="34"/>
    </row>
    <row r="466" spans="1:26" ht="15.75" customHeight="1" x14ac:dyDescent="0.2">
      <c r="A466" s="34"/>
      <c r="B466" s="39"/>
      <c r="C466" s="34"/>
      <c r="D466" s="431"/>
      <c r="E466" s="431"/>
      <c r="F466" s="39"/>
      <c r="G466" s="34"/>
      <c r="H466" s="34"/>
      <c r="I466" s="34"/>
      <c r="J466" s="34"/>
      <c r="K466" s="34"/>
      <c r="L466" s="34"/>
      <c r="M466" s="34"/>
      <c r="N466" s="34"/>
      <c r="O466" s="34"/>
      <c r="P466" s="34"/>
      <c r="Q466" s="34"/>
      <c r="R466" s="34"/>
      <c r="S466" s="34"/>
      <c r="T466" s="34"/>
      <c r="U466" s="34"/>
      <c r="V466" s="34"/>
      <c r="W466" s="34"/>
      <c r="X466" s="34"/>
      <c r="Y466" s="34"/>
      <c r="Z466" s="34"/>
    </row>
    <row r="467" spans="1:26" ht="15.75" customHeight="1" x14ac:dyDescent="0.2">
      <c r="A467" s="34"/>
      <c r="B467" s="39"/>
      <c r="C467" s="34"/>
      <c r="D467" s="431"/>
      <c r="E467" s="431"/>
      <c r="F467" s="39"/>
      <c r="G467" s="34"/>
      <c r="H467" s="34"/>
      <c r="I467" s="34"/>
      <c r="J467" s="34"/>
      <c r="K467" s="34"/>
      <c r="L467" s="34"/>
      <c r="M467" s="34"/>
      <c r="N467" s="34"/>
      <c r="O467" s="34"/>
      <c r="P467" s="34"/>
      <c r="Q467" s="34"/>
      <c r="R467" s="34"/>
      <c r="S467" s="34"/>
      <c r="T467" s="34"/>
      <c r="U467" s="34"/>
      <c r="V467" s="34"/>
      <c r="W467" s="34"/>
      <c r="X467" s="34"/>
      <c r="Y467" s="34"/>
      <c r="Z467" s="34"/>
    </row>
    <row r="468" spans="1:26" ht="15.75" customHeight="1" x14ac:dyDescent="0.2">
      <c r="A468" s="34"/>
      <c r="B468" s="39"/>
      <c r="C468" s="34"/>
      <c r="D468" s="431"/>
      <c r="E468" s="431"/>
      <c r="F468" s="39"/>
      <c r="G468" s="34"/>
      <c r="H468" s="34"/>
      <c r="I468" s="34"/>
      <c r="J468" s="34"/>
      <c r="K468" s="34"/>
      <c r="L468" s="34"/>
      <c r="M468" s="34"/>
      <c r="N468" s="34"/>
      <c r="O468" s="34"/>
      <c r="P468" s="34"/>
      <c r="Q468" s="34"/>
      <c r="R468" s="34"/>
      <c r="S468" s="34"/>
      <c r="T468" s="34"/>
      <c r="U468" s="34"/>
      <c r="V468" s="34"/>
      <c r="W468" s="34"/>
      <c r="X468" s="34"/>
      <c r="Y468" s="34"/>
      <c r="Z468" s="34"/>
    </row>
    <row r="469" spans="1:26" ht="15.75" customHeight="1" x14ac:dyDescent="0.2">
      <c r="A469" s="34"/>
      <c r="B469" s="39"/>
      <c r="C469" s="34"/>
      <c r="D469" s="431"/>
      <c r="E469" s="431"/>
      <c r="F469" s="39"/>
      <c r="G469" s="34"/>
      <c r="H469" s="34"/>
      <c r="I469" s="34"/>
      <c r="J469" s="34"/>
      <c r="K469" s="34"/>
      <c r="L469" s="34"/>
      <c r="M469" s="34"/>
      <c r="N469" s="34"/>
      <c r="O469" s="34"/>
      <c r="P469" s="34"/>
      <c r="Q469" s="34"/>
      <c r="R469" s="34"/>
      <c r="S469" s="34"/>
      <c r="T469" s="34"/>
      <c r="U469" s="34"/>
      <c r="V469" s="34"/>
      <c r="W469" s="34"/>
      <c r="X469" s="34"/>
      <c r="Y469" s="34"/>
      <c r="Z469" s="34"/>
    </row>
    <row r="470" spans="1:26" ht="15.75" customHeight="1" x14ac:dyDescent="0.2">
      <c r="A470" s="34"/>
      <c r="B470" s="39"/>
      <c r="C470" s="34"/>
      <c r="D470" s="431"/>
      <c r="E470" s="431"/>
      <c r="F470" s="39"/>
      <c r="G470" s="34"/>
      <c r="H470" s="34"/>
      <c r="I470" s="34"/>
      <c r="J470" s="34"/>
      <c r="K470" s="34"/>
      <c r="L470" s="34"/>
      <c r="M470" s="34"/>
      <c r="N470" s="34"/>
      <c r="O470" s="34"/>
      <c r="P470" s="34"/>
      <c r="Q470" s="34"/>
      <c r="R470" s="34"/>
      <c r="S470" s="34"/>
      <c r="T470" s="34"/>
      <c r="U470" s="34"/>
      <c r="V470" s="34"/>
      <c r="W470" s="34"/>
      <c r="X470" s="34"/>
      <c r="Y470" s="34"/>
      <c r="Z470" s="34"/>
    </row>
    <row r="471" spans="1:26" ht="15.75" customHeight="1" x14ac:dyDescent="0.2">
      <c r="A471" s="34"/>
      <c r="B471" s="39"/>
      <c r="C471" s="34"/>
      <c r="D471" s="431"/>
      <c r="E471" s="431"/>
      <c r="F471" s="39"/>
      <c r="G471" s="34"/>
      <c r="H471" s="34"/>
      <c r="I471" s="34"/>
      <c r="J471" s="34"/>
      <c r="K471" s="34"/>
      <c r="L471" s="34"/>
      <c r="M471" s="34"/>
      <c r="N471" s="34"/>
      <c r="O471" s="34"/>
      <c r="P471" s="34"/>
      <c r="Q471" s="34"/>
      <c r="R471" s="34"/>
      <c r="S471" s="34"/>
      <c r="T471" s="34"/>
      <c r="U471" s="34"/>
      <c r="V471" s="34"/>
      <c r="W471" s="34"/>
      <c r="X471" s="34"/>
      <c r="Y471" s="34"/>
      <c r="Z471" s="34"/>
    </row>
    <row r="472" spans="1:26" ht="15.75" customHeight="1" x14ac:dyDescent="0.2">
      <c r="A472" s="34"/>
      <c r="B472" s="39"/>
      <c r="C472" s="34"/>
      <c r="D472" s="431"/>
      <c r="E472" s="431"/>
      <c r="F472" s="39"/>
      <c r="G472" s="34"/>
      <c r="H472" s="34"/>
      <c r="I472" s="34"/>
      <c r="J472" s="34"/>
      <c r="K472" s="34"/>
      <c r="L472" s="34"/>
      <c r="M472" s="34"/>
      <c r="N472" s="34"/>
      <c r="O472" s="34"/>
      <c r="P472" s="34"/>
      <c r="Q472" s="34"/>
      <c r="R472" s="34"/>
      <c r="S472" s="34"/>
      <c r="T472" s="34"/>
      <c r="U472" s="34"/>
      <c r="V472" s="34"/>
      <c r="W472" s="34"/>
      <c r="X472" s="34"/>
      <c r="Y472" s="34"/>
      <c r="Z472" s="34"/>
    </row>
    <row r="473" spans="1:26" ht="15.75" customHeight="1" x14ac:dyDescent="0.2">
      <c r="A473" s="34"/>
      <c r="B473" s="39"/>
      <c r="C473" s="34"/>
      <c r="D473" s="431"/>
      <c r="E473" s="431"/>
      <c r="F473" s="39"/>
      <c r="G473" s="34"/>
      <c r="H473" s="34"/>
      <c r="I473" s="34"/>
      <c r="J473" s="34"/>
      <c r="K473" s="34"/>
      <c r="L473" s="34"/>
      <c r="M473" s="34"/>
      <c r="N473" s="34"/>
      <c r="O473" s="34"/>
      <c r="P473" s="34"/>
      <c r="Q473" s="34"/>
      <c r="R473" s="34"/>
      <c r="S473" s="34"/>
      <c r="T473" s="34"/>
      <c r="U473" s="34"/>
      <c r="V473" s="34"/>
      <c r="W473" s="34"/>
      <c r="X473" s="34"/>
      <c r="Y473" s="34"/>
      <c r="Z473" s="34"/>
    </row>
    <row r="474" spans="1:26" ht="15.75" customHeight="1" x14ac:dyDescent="0.2">
      <c r="A474" s="34"/>
      <c r="B474" s="39"/>
      <c r="C474" s="34"/>
      <c r="D474" s="431"/>
      <c r="E474" s="431"/>
      <c r="F474" s="39"/>
      <c r="G474" s="34"/>
      <c r="H474" s="34"/>
      <c r="I474" s="34"/>
      <c r="J474" s="34"/>
      <c r="K474" s="34"/>
      <c r="L474" s="34"/>
      <c r="M474" s="34"/>
      <c r="N474" s="34"/>
      <c r="O474" s="34"/>
      <c r="P474" s="34"/>
      <c r="Q474" s="34"/>
      <c r="R474" s="34"/>
      <c r="S474" s="34"/>
      <c r="T474" s="34"/>
      <c r="U474" s="34"/>
      <c r="V474" s="34"/>
      <c r="W474" s="34"/>
      <c r="X474" s="34"/>
      <c r="Y474" s="34"/>
      <c r="Z474" s="34"/>
    </row>
    <row r="475" spans="1:26" ht="15.75" customHeight="1" x14ac:dyDescent="0.2">
      <c r="A475" s="34"/>
      <c r="B475" s="39"/>
      <c r="C475" s="34"/>
      <c r="D475" s="431"/>
      <c r="E475" s="431"/>
      <c r="F475" s="39"/>
      <c r="G475" s="34"/>
      <c r="H475" s="34"/>
      <c r="I475" s="34"/>
      <c r="J475" s="34"/>
      <c r="K475" s="34"/>
      <c r="L475" s="34"/>
      <c r="M475" s="34"/>
      <c r="N475" s="34"/>
      <c r="O475" s="34"/>
      <c r="P475" s="34"/>
      <c r="Q475" s="34"/>
      <c r="R475" s="34"/>
      <c r="S475" s="34"/>
      <c r="T475" s="34"/>
      <c r="U475" s="34"/>
      <c r="V475" s="34"/>
      <c r="W475" s="34"/>
      <c r="X475" s="34"/>
      <c r="Y475" s="34"/>
      <c r="Z475" s="34"/>
    </row>
    <row r="476" spans="1:26" ht="15.75" customHeight="1" x14ac:dyDescent="0.2">
      <c r="A476" s="34"/>
      <c r="B476" s="39"/>
      <c r="C476" s="34"/>
      <c r="D476" s="431"/>
      <c r="E476" s="431"/>
      <c r="F476" s="39"/>
      <c r="G476" s="34"/>
      <c r="H476" s="34"/>
      <c r="I476" s="34"/>
      <c r="J476" s="34"/>
      <c r="K476" s="34"/>
      <c r="L476" s="34"/>
      <c r="M476" s="34"/>
      <c r="N476" s="34"/>
      <c r="O476" s="34"/>
      <c r="P476" s="34"/>
      <c r="Q476" s="34"/>
      <c r="R476" s="34"/>
      <c r="S476" s="34"/>
      <c r="T476" s="34"/>
      <c r="U476" s="34"/>
      <c r="V476" s="34"/>
      <c r="W476" s="34"/>
      <c r="X476" s="34"/>
      <c r="Y476" s="34"/>
      <c r="Z476" s="34"/>
    </row>
    <row r="477" spans="1:26" ht="15.75" customHeight="1" x14ac:dyDescent="0.2">
      <c r="A477" s="34"/>
      <c r="B477" s="39"/>
      <c r="C477" s="34"/>
      <c r="D477" s="431"/>
      <c r="E477" s="431"/>
      <c r="F477" s="39"/>
      <c r="G477" s="34"/>
      <c r="H477" s="34"/>
      <c r="I477" s="34"/>
      <c r="J477" s="34"/>
      <c r="K477" s="34"/>
      <c r="L477" s="34"/>
      <c r="M477" s="34"/>
      <c r="N477" s="34"/>
      <c r="O477" s="34"/>
      <c r="P477" s="34"/>
      <c r="Q477" s="34"/>
      <c r="R477" s="34"/>
      <c r="S477" s="34"/>
      <c r="T477" s="34"/>
      <c r="U477" s="34"/>
      <c r="V477" s="34"/>
      <c r="W477" s="34"/>
      <c r="X477" s="34"/>
      <c r="Y477" s="34"/>
      <c r="Z477" s="34"/>
    </row>
    <row r="478" spans="1:26" ht="15.75" customHeight="1" x14ac:dyDescent="0.2">
      <c r="A478" s="34"/>
      <c r="B478" s="39"/>
      <c r="C478" s="34"/>
      <c r="D478" s="431"/>
      <c r="E478" s="431"/>
      <c r="F478" s="39"/>
      <c r="G478" s="34"/>
      <c r="H478" s="34"/>
      <c r="I478" s="34"/>
      <c r="J478" s="34"/>
      <c r="K478" s="34"/>
      <c r="L478" s="34"/>
      <c r="M478" s="34"/>
      <c r="N478" s="34"/>
      <c r="O478" s="34"/>
      <c r="P478" s="34"/>
      <c r="Q478" s="34"/>
      <c r="R478" s="34"/>
      <c r="S478" s="34"/>
      <c r="T478" s="34"/>
      <c r="U478" s="34"/>
      <c r="V478" s="34"/>
      <c r="W478" s="34"/>
      <c r="X478" s="34"/>
      <c r="Y478" s="34"/>
      <c r="Z478" s="34"/>
    </row>
    <row r="479" spans="1:26" ht="15.75" customHeight="1" x14ac:dyDescent="0.2">
      <c r="A479" s="34"/>
      <c r="B479" s="39"/>
      <c r="C479" s="34"/>
      <c r="D479" s="431"/>
      <c r="E479" s="431"/>
      <c r="F479" s="39"/>
      <c r="G479" s="34"/>
      <c r="H479" s="34"/>
      <c r="I479" s="34"/>
      <c r="J479" s="34"/>
      <c r="K479" s="34"/>
      <c r="L479" s="34"/>
      <c r="M479" s="34"/>
      <c r="N479" s="34"/>
      <c r="O479" s="34"/>
      <c r="P479" s="34"/>
      <c r="Q479" s="34"/>
      <c r="R479" s="34"/>
      <c r="S479" s="34"/>
      <c r="T479" s="34"/>
      <c r="U479" s="34"/>
      <c r="V479" s="34"/>
      <c r="W479" s="34"/>
      <c r="X479" s="34"/>
      <c r="Y479" s="34"/>
      <c r="Z479" s="34"/>
    </row>
    <row r="480" spans="1:26" ht="15.75" customHeight="1" x14ac:dyDescent="0.2">
      <c r="A480" s="34"/>
      <c r="B480" s="39"/>
      <c r="C480" s="34"/>
      <c r="D480" s="431"/>
      <c r="E480" s="431"/>
      <c r="F480" s="39"/>
      <c r="G480" s="34"/>
      <c r="H480" s="34"/>
      <c r="I480" s="34"/>
      <c r="J480" s="34"/>
      <c r="K480" s="34"/>
      <c r="L480" s="34"/>
      <c r="M480" s="34"/>
      <c r="N480" s="34"/>
      <c r="O480" s="34"/>
      <c r="P480" s="34"/>
      <c r="Q480" s="34"/>
      <c r="R480" s="34"/>
      <c r="S480" s="34"/>
      <c r="T480" s="34"/>
      <c r="U480" s="34"/>
      <c r="V480" s="34"/>
      <c r="W480" s="34"/>
      <c r="X480" s="34"/>
      <c r="Y480" s="34"/>
      <c r="Z480" s="34"/>
    </row>
    <row r="481" spans="1:26" ht="15.75" customHeight="1" x14ac:dyDescent="0.2">
      <c r="A481" s="34"/>
      <c r="B481" s="39"/>
      <c r="C481" s="34"/>
      <c r="D481" s="431"/>
      <c r="E481" s="431"/>
      <c r="F481" s="39"/>
      <c r="G481" s="34"/>
      <c r="H481" s="34"/>
      <c r="I481" s="34"/>
      <c r="J481" s="34"/>
      <c r="K481" s="34"/>
      <c r="L481" s="34"/>
      <c r="M481" s="34"/>
      <c r="N481" s="34"/>
      <c r="O481" s="34"/>
      <c r="P481" s="34"/>
      <c r="Q481" s="34"/>
      <c r="R481" s="34"/>
      <c r="S481" s="34"/>
      <c r="T481" s="34"/>
      <c r="U481" s="34"/>
      <c r="V481" s="34"/>
      <c r="W481" s="34"/>
      <c r="X481" s="34"/>
      <c r="Y481" s="34"/>
      <c r="Z481" s="34"/>
    </row>
    <row r="482" spans="1:26" ht="15.75" customHeight="1" x14ac:dyDescent="0.2">
      <c r="A482" s="34"/>
      <c r="B482" s="39"/>
      <c r="C482" s="34"/>
      <c r="D482" s="431"/>
      <c r="E482" s="431"/>
      <c r="F482" s="39"/>
      <c r="G482" s="34"/>
      <c r="H482" s="34"/>
      <c r="I482" s="34"/>
      <c r="J482" s="34"/>
      <c r="K482" s="34"/>
      <c r="L482" s="34"/>
      <c r="M482" s="34"/>
      <c r="N482" s="34"/>
      <c r="O482" s="34"/>
      <c r="P482" s="34"/>
      <c r="Q482" s="34"/>
      <c r="R482" s="34"/>
      <c r="S482" s="34"/>
      <c r="T482" s="34"/>
      <c r="U482" s="34"/>
      <c r="V482" s="34"/>
      <c r="W482" s="34"/>
      <c r="X482" s="34"/>
      <c r="Y482" s="34"/>
      <c r="Z482" s="34"/>
    </row>
    <row r="483" spans="1:26" ht="15.75" customHeight="1" x14ac:dyDescent="0.2">
      <c r="A483" s="34"/>
      <c r="B483" s="39"/>
      <c r="C483" s="34"/>
      <c r="D483" s="431"/>
      <c r="E483" s="431"/>
      <c r="F483" s="39"/>
      <c r="G483" s="34"/>
      <c r="H483" s="34"/>
      <c r="I483" s="34"/>
      <c r="J483" s="34"/>
      <c r="K483" s="34"/>
      <c r="L483" s="34"/>
      <c r="M483" s="34"/>
      <c r="N483" s="34"/>
      <c r="O483" s="34"/>
      <c r="P483" s="34"/>
      <c r="Q483" s="34"/>
      <c r="R483" s="34"/>
      <c r="S483" s="34"/>
      <c r="T483" s="34"/>
      <c r="U483" s="34"/>
      <c r="V483" s="34"/>
      <c r="W483" s="34"/>
      <c r="X483" s="34"/>
      <c r="Y483" s="34"/>
      <c r="Z483" s="34"/>
    </row>
    <row r="484" spans="1:26" ht="15.75" customHeight="1" x14ac:dyDescent="0.2">
      <c r="A484" s="34"/>
      <c r="B484" s="39"/>
      <c r="C484" s="34"/>
      <c r="D484" s="431"/>
      <c r="E484" s="431"/>
      <c r="F484" s="39"/>
      <c r="G484" s="34"/>
      <c r="H484" s="34"/>
      <c r="I484" s="34"/>
      <c r="J484" s="34"/>
      <c r="K484" s="34"/>
      <c r="L484" s="34"/>
      <c r="M484" s="34"/>
      <c r="N484" s="34"/>
      <c r="O484" s="34"/>
      <c r="P484" s="34"/>
      <c r="Q484" s="34"/>
      <c r="R484" s="34"/>
      <c r="S484" s="34"/>
      <c r="T484" s="34"/>
      <c r="U484" s="34"/>
      <c r="V484" s="34"/>
      <c r="W484" s="34"/>
      <c r="X484" s="34"/>
      <c r="Y484" s="34"/>
      <c r="Z484" s="34"/>
    </row>
    <row r="485" spans="1:26" ht="15.75" customHeight="1" x14ac:dyDescent="0.2">
      <c r="A485" s="34"/>
      <c r="B485" s="39"/>
      <c r="C485" s="34"/>
      <c r="D485" s="431"/>
      <c r="E485" s="431"/>
      <c r="F485" s="39"/>
      <c r="G485" s="34"/>
      <c r="H485" s="34"/>
      <c r="I485" s="34"/>
      <c r="J485" s="34"/>
      <c r="K485" s="34"/>
      <c r="L485" s="34"/>
      <c r="M485" s="34"/>
      <c r="N485" s="34"/>
      <c r="O485" s="34"/>
      <c r="P485" s="34"/>
      <c r="Q485" s="34"/>
      <c r="R485" s="34"/>
      <c r="S485" s="34"/>
      <c r="T485" s="34"/>
      <c r="U485" s="34"/>
      <c r="V485" s="34"/>
      <c r="W485" s="34"/>
      <c r="X485" s="34"/>
      <c r="Y485" s="34"/>
      <c r="Z485" s="34"/>
    </row>
    <row r="486" spans="1:26" ht="15.75" customHeight="1" x14ac:dyDescent="0.2">
      <c r="A486" s="34"/>
      <c r="B486" s="39"/>
      <c r="C486" s="34"/>
      <c r="D486" s="431"/>
      <c r="E486" s="431"/>
      <c r="F486" s="39"/>
      <c r="G486" s="34"/>
      <c r="H486" s="34"/>
      <c r="I486" s="34"/>
      <c r="J486" s="34"/>
      <c r="K486" s="34"/>
      <c r="L486" s="34"/>
      <c r="M486" s="34"/>
      <c r="N486" s="34"/>
      <c r="O486" s="34"/>
      <c r="P486" s="34"/>
      <c r="Q486" s="34"/>
      <c r="R486" s="34"/>
      <c r="S486" s="34"/>
      <c r="T486" s="34"/>
      <c r="U486" s="34"/>
      <c r="V486" s="34"/>
      <c r="W486" s="34"/>
      <c r="X486" s="34"/>
      <c r="Y486" s="34"/>
      <c r="Z486" s="34"/>
    </row>
    <row r="487" spans="1:26" ht="15.75" customHeight="1" x14ac:dyDescent="0.2">
      <c r="A487" s="34"/>
      <c r="B487" s="39"/>
      <c r="C487" s="34"/>
      <c r="D487" s="431"/>
      <c r="E487" s="431"/>
      <c r="F487" s="39"/>
      <c r="G487" s="34"/>
      <c r="H487" s="34"/>
      <c r="I487" s="34"/>
      <c r="J487" s="34"/>
      <c r="K487" s="34"/>
      <c r="L487" s="34"/>
      <c r="M487" s="34"/>
      <c r="N487" s="34"/>
      <c r="O487" s="34"/>
      <c r="P487" s="34"/>
      <c r="Q487" s="34"/>
      <c r="R487" s="34"/>
      <c r="S487" s="34"/>
      <c r="T487" s="34"/>
      <c r="U487" s="34"/>
      <c r="V487" s="34"/>
      <c r="W487" s="34"/>
      <c r="X487" s="34"/>
      <c r="Y487" s="34"/>
      <c r="Z487" s="34"/>
    </row>
    <row r="488" spans="1:26" ht="15.75" customHeight="1" x14ac:dyDescent="0.2">
      <c r="A488" s="34"/>
      <c r="B488" s="39"/>
      <c r="C488" s="34"/>
      <c r="D488" s="431"/>
      <c r="E488" s="431"/>
      <c r="F488" s="39"/>
      <c r="G488" s="34"/>
      <c r="H488" s="34"/>
      <c r="I488" s="34"/>
      <c r="J488" s="34"/>
      <c r="K488" s="34"/>
      <c r="L488" s="34"/>
      <c r="M488" s="34"/>
      <c r="N488" s="34"/>
      <c r="O488" s="34"/>
      <c r="P488" s="34"/>
      <c r="Q488" s="34"/>
      <c r="R488" s="34"/>
      <c r="S488" s="34"/>
      <c r="T488" s="34"/>
      <c r="U488" s="34"/>
      <c r="V488" s="34"/>
      <c r="W488" s="34"/>
      <c r="X488" s="34"/>
      <c r="Y488" s="34"/>
      <c r="Z488" s="34"/>
    </row>
    <row r="489" spans="1:26" ht="15.75" customHeight="1" x14ac:dyDescent="0.2">
      <c r="A489" s="34"/>
      <c r="B489" s="39"/>
      <c r="C489" s="34"/>
      <c r="D489" s="431"/>
      <c r="E489" s="431"/>
      <c r="F489" s="39"/>
      <c r="G489" s="34"/>
      <c r="H489" s="34"/>
      <c r="I489" s="34"/>
      <c r="J489" s="34"/>
      <c r="K489" s="34"/>
      <c r="L489" s="34"/>
      <c r="M489" s="34"/>
      <c r="N489" s="34"/>
      <c r="O489" s="34"/>
      <c r="P489" s="34"/>
      <c r="Q489" s="34"/>
      <c r="R489" s="34"/>
      <c r="S489" s="34"/>
      <c r="T489" s="34"/>
      <c r="U489" s="34"/>
      <c r="V489" s="34"/>
      <c r="W489" s="34"/>
      <c r="X489" s="34"/>
      <c r="Y489" s="34"/>
      <c r="Z489" s="34"/>
    </row>
    <row r="490" spans="1:26" ht="15.75" customHeight="1" x14ac:dyDescent="0.2">
      <c r="A490" s="34"/>
      <c r="B490" s="39"/>
      <c r="C490" s="34"/>
      <c r="D490" s="431"/>
      <c r="E490" s="431"/>
      <c r="F490" s="39"/>
      <c r="G490" s="34"/>
      <c r="H490" s="34"/>
      <c r="I490" s="34"/>
      <c r="J490" s="34"/>
      <c r="K490" s="34"/>
      <c r="L490" s="34"/>
      <c r="M490" s="34"/>
      <c r="N490" s="34"/>
      <c r="O490" s="34"/>
      <c r="P490" s="34"/>
      <c r="Q490" s="34"/>
      <c r="R490" s="34"/>
      <c r="S490" s="34"/>
      <c r="T490" s="34"/>
      <c r="U490" s="34"/>
      <c r="V490" s="34"/>
      <c r="W490" s="34"/>
      <c r="X490" s="34"/>
      <c r="Y490" s="34"/>
      <c r="Z490" s="34"/>
    </row>
    <row r="491" spans="1:26" ht="15.75" customHeight="1" x14ac:dyDescent="0.2">
      <c r="A491" s="34"/>
      <c r="B491" s="39"/>
      <c r="C491" s="34"/>
      <c r="D491" s="431"/>
      <c r="E491" s="431"/>
      <c r="F491" s="39"/>
      <c r="G491" s="34"/>
      <c r="H491" s="34"/>
      <c r="I491" s="34"/>
      <c r="J491" s="34"/>
      <c r="K491" s="34"/>
      <c r="L491" s="34"/>
      <c r="M491" s="34"/>
      <c r="N491" s="34"/>
      <c r="O491" s="34"/>
      <c r="P491" s="34"/>
      <c r="Q491" s="34"/>
      <c r="R491" s="34"/>
      <c r="S491" s="34"/>
      <c r="T491" s="34"/>
      <c r="U491" s="34"/>
      <c r="V491" s="34"/>
      <c r="W491" s="34"/>
      <c r="X491" s="34"/>
      <c r="Y491" s="34"/>
      <c r="Z491" s="34"/>
    </row>
    <row r="492" spans="1:26" ht="15.75" customHeight="1" x14ac:dyDescent="0.2">
      <c r="A492" s="34"/>
      <c r="B492" s="39"/>
      <c r="C492" s="34"/>
      <c r="D492" s="431"/>
      <c r="E492" s="431"/>
      <c r="F492" s="39"/>
      <c r="G492" s="34"/>
      <c r="H492" s="34"/>
      <c r="I492" s="34"/>
      <c r="J492" s="34"/>
      <c r="K492" s="34"/>
      <c r="L492" s="34"/>
      <c r="M492" s="34"/>
      <c r="N492" s="34"/>
      <c r="O492" s="34"/>
      <c r="P492" s="34"/>
      <c r="Q492" s="34"/>
      <c r="R492" s="34"/>
      <c r="S492" s="34"/>
      <c r="T492" s="34"/>
      <c r="U492" s="34"/>
      <c r="V492" s="34"/>
      <c r="W492" s="34"/>
      <c r="X492" s="34"/>
      <c r="Y492" s="34"/>
      <c r="Z492" s="34"/>
    </row>
    <row r="493" spans="1:26" ht="15.75" customHeight="1" x14ac:dyDescent="0.2">
      <c r="A493" s="34"/>
      <c r="B493" s="39"/>
      <c r="C493" s="34"/>
      <c r="D493" s="431"/>
      <c r="E493" s="431"/>
      <c r="F493" s="39"/>
      <c r="G493" s="34"/>
      <c r="H493" s="34"/>
      <c r="I493" s="34"/>
      <c r="J493" s="34"/>
      <c r="K493" s="34"/>
      <c r="L493" s="34"/>
      <c r="M493" s="34"/>
      <c r="N493" s="34"/>
      <c r="O493" s="34"/>
      <c r="P493" s="34"/>
      <c r="Q493" s="34"/>
      <c r="R493" s="34"/>
      <c r="S493" s="34"/>
      <c r="T493" s="34"/>
      <c r="U493" s="34"/>
      <c r="V493" s="34"/>
      <c r="W493" s="34"/>
      <c r="X493" s="34"/>
      <c r="Y493" s="34"/>
      <c r="Z493" s="34"/>
    </row>
    <row r="494" spans="1:26" ht="15.75" customHeight="1" x14ac:dyDescent="0.2">
      <c r="A494" s="34"/>
      <c r="B494" s="39"/>
      <c r="C494" s="34"/>
      <c r="D494" s="431"/>
      <c r="E494" s="431"/>
      <c r="F494" s="39"/>
      <c r="G494" s="34"/>
      <c r="H494" s="34"/>
      <c r="I494" s="34"/>
      <c r="J494" s="34"/>
      <c r="K494" s="34"/>
      <c r="L494" s="34"/>
      <c r="M494" s="34"/>
      <c r="N494" s="34"/>
      <c r="O494" s="34"/>
      <c r="P494" s="34"/>
      <c r="Q494" s="34"/>
      <c r="R494" s="34"/>
      <c r="S494" s="34"/>
      <c r="T494" s="34"/>
      <c r="U494" s="34"/>
      <c r="V494" s="34"/>
      <c r="W494" s="34"/>
      <c r="X494" s="34"/>
      <c r="Y494" s="34"/>
      <c r="Z494" s="34"/>
    </row>
    <row r="495" spans="1:26" ht="15.75" customHeight="1" x14ac:dyDescent="0.2">
      <c r="A495" s="34"/>
      <c r="B495" s="39"/>
      <c r="C495" s="34"/>
      <c r="D495" s="431"/>
      <c r="E495" s="431"/>
      <c r="F495" s="39"/>
      <c r="G495" s="34"/>
      <c r="H495" s="34"/>
      <c r="I495" s="34"/>
      <c r="J495" s="34"/>
      <c r="K495" s="34"/>
      <c r="L495" s="34"/>
      <c r="M495" s="34"/>
      <c r="N495" s="34"/>
      <c r="O495" s="34"/>
      <c r="P495" s="34"/>
      <c r="Q495" s="34"/>
      <c r="R495" s="34"/>
      <c r="S495" s="34"/>
      <c r="T495" s="34"/>
      <c r="U495" s="34"/>
      <c r="V495" s="34"/>
      <c r="W495" s="34"/>
      <c r="X495" s="34"/>
      <c r="Y495" s="34"/>
      <c r="Z495" s="34"/>
    </row>
    <row r="496" spans="1:26" ht="15.75" customHeight="1" x14ac:dyDescent="0.2">
      <c r="A496" s="34"/>
      <c r="B496" s="39"/>
      <c r="C496" s="34"/>
      <c r="D496" s="431"/>
      <c r="E496" s="431"/>
      <c r="F496" s="39"/>
      <c r="G496" s="34"/>
      <c r="H496" s="34"/>
      <c r="I496" s="34"/>
      <c r="J496" s="34"/>
      <c r="K496" s="34"/>
      <c r="L496" s="34"/>
      <c r="M496" s="34"/>
      <c r="N496" s="34"/>
      <c r="O496" s="34"/>
      <c r="P496" s="34"/>
      <c r="Q496" s="34"/>
      <c r="R496" s="34"/>
      <c r="S496" s="34"/>
      <c r="T496" s="34"/>
      <c r="U496" s="34"/>
      <c r="V496" s="34"/>
      <c r="W496" s="34"/>
      <c r="X496" s="34"/>
      <c r="Y496" s="34"/>
      <c r="Z496" s="34"/>
    </row>
    <row r="497" spans="1:26" ht="15.75" customHeight="1" x14ac:dyDescent="0.2">
      <c r="A497" s="34"/>
      <c r="B497" s="39"/>
      <c r="C497" s="34"/>
      <c r="D497" s="431"/>
      <c r="E497" s="431"/>
      <c r="F497" s="39"/>
      <c r="G497" s="34"/>
      <c r="H497" s="34"/>
      <c r="I497" s="34"/>
      <c r="J497" s="34"/>
      <c r="K497" s="34"/>
      <c r="L497" s="34"/>
      <c r="M497" s="34"/>
      <c r="N497" s="34"/>
      <c r="O497" s="34"/>
      <c r="P497" s="34"/>
      <c r="Q497" s="34"/>
      <c r="R497" s="34"/>
      <c r="S497" s="34"/>
      <c r="T497" s="34"/>
      <c r="U497" s="34"/>
      <c r="V497" s="34"/>
      <c r="W497" s="34"/>
      <c r="X497" s="34"/>
      <c r="Y497" s="34"/>
      <c r="Z497" s="34"/>
    </row>
    <row r="498" spans="1:26" ht="15.75" customHeight="1" x14ac:dyDescent="0.2">
      <c r="A498" s="34"/>
      <c r="B498" s="39"/>
      <c r="C498" s="34"/>
      <c r="D498" s="431"/>
      <c r="E498" s="431"/>
      <c r="F498" s="39"/>
      <c r="G498" s="34"/>
      <c r="H498" s="34"/>
      <c r="I498" s="34"/>
      <c r="J498" s="34"/>
      <c r="K498" s="34"/>
      <c r="L498" s="34"/>
      <c r="M498" s="34"/>
      <c r="N498" s="34"/>
      <c r="O498" s="34"/>
      <c r="P498" s="34"/>
      <c r="Q498" s="34"/>
      <c r="R498" s="34"/>
      <c r="S498" s="34"/>
      <c r="T498" s="34"/>
      <c r="U498" s="34"/>
      <c r="V498" s="34"/>
      <c r="W498" s="34"/>
      <c r="X498" s="34"/>
      <c r="Y498" s="34"/>
      <c r="Z498" s="34"/>
    </row>
    <row r="499" spans="1:26" ht="15.75" customHeight="1" x14ac:dyDescent="0.2">
      <c r="A499" s="34"/>
      <c r="B499" s="39"/>
      <c r="C499" s="34"/>
      <c r="D499" s="431"/>
      <c r="E499" s="431"/>
      <c r="F499" s="39"/>
      <c r="G499" s="34"/>
      <c r="H499" s="34"/>
      <c r="I499" s="34"/>
      <c r="J499" s="34"/>
      <c r="K499" s="34"/>
      <c r="L499" s="34"/>
      <c r="M499" s="34"/>
      <c r="N499" s="34"/>
      <c r="O499" s="34"/>
      <c r="P499" s="34"/>
      <c r="Q499" s="34"/>
      <c r="R499" s="34"/>
      <c r="S499" s="34"/>
      <c r="T499" s="34"/>
      <c r="U499" s="34"/>
      <c r="V499" s="34"/>
      <c r="W499" s="34"/>
      <c r="X499" s="34"/>
      <c r="Y499" s="34"/>
      <c r="Z499" s="34"/>
    </row>
    <row r="500" spans="1:26" ht="15.75" customHeight="1" x14ac:dyDescent="0.2">
      <c r="A500" s="34"/>
      <c r="B500" s="39"/>
      <c r="C500" s="34"/>
      <c r="D500" s="431"/>
      <c r="E500" s="431"/>
      <c r="F500" s="39"/>
      <c r="G500" s="34"/>
      <c r="H500" s="34"/>
      <c r="I500" s="34"/>
      <c r="J500" s="34"/>
      <c r="K500" s="34"/>
      <c r="L500" s="34"/>
      <c r="M500" s="34"/>
      <c r="N500" s="34"/>
      <c r="O500" s="34"/>
      <c r="P500" s="34"/>
      <c r="Q500" s="34"/>
      <c r="R500" s="34"/>
      <c r="S500" s="34"/>
      <c r="T500" s="34"/>
      <c r="U500" s="34"/>
      <c r="V500" s="34"/>
      <c r="W500" s="34"/>
      <c r="X500" s="34"/>
      <c r="Y500" s="34"/>
      <c r="Z500" s="34"/>
    </row>
    <row r="501" spans="1:26" ht="15.75" customHeight="1" x14ac:dyDescent="0.2">
      <c r="A501" s="34"/>
      <c r="B501" s="39"/>
      <c r="C501" s="34"/>
      <c r="D501" s="431"/>
      <c r="E501" s="431"/>
      <c r="F501" s="39"/>
      <c r="G501" s="34"/>
      <c r="H501" s="34"/>
      <c r="I501" s="34"/>
      <c r="J501" s="34"/>
      <c r="K501" s="34"/>
      <c r="L501" s="34"/>
      <c r="M501" s="34"/>
      <c r="N501" s="34"/>
      <c r="O501" s="34"/>
      <c r="P501" s="34"/>
      <c r="Q501" s="34"/>
      <c r="R501" s="34"/>
      <c r="S501" s="34"/>
      <c r="T501" s="34"/>
      <c r="U501" s="34"/>
      <c r="V501" s="34"/>
      <c r="W501" s="34"/>
      <c r="X501" s="34"/>
      <c r="Y501" s="34"/>
      <c r="Z501" s="34"/>
    </row>
    <row r="502" spans="1:26" ht="15.75" customHeight="1" x14ac:dyDescent="0.2">
      <c r="A502" s="34"/>
      <c r="B502" s="39"/>
      <c r="C502" s="34"/>
      <c r="D502" s="431"/>
      <c r="E502" s="431"/>
      <c r="F502" s="39"/>
      <c r="G502" s="34"/>
      <c r="H502" s="34"/>
      <c r="I502" s="34"/>
      <c r="J502" s="34"/>
      <c r="K502" s="34"/>
      <c r="L502" s="34"/>
      <c r="M502" s="34"/>
      <c r="N502" s="34"/>
      <c r="O502" s="34"/>
      <c r="P502" s="34"/>
      <c r="Q502" s="34"/>
      <c r="R502" s="34"/>
      <c r="S502" s="34"/>
      <c r="T502" s="34"/>
      <c r="U502" s="34"/>
      <c r="V502" s="34"/>
      <c r="W502" s="34"/>
      <c r="X502" s="34"/>
      <c r="Y502" s="34"/>
      <c r="Z502" s="34"/>
    </row>
    <row r="503" spans="1:26" ht="15.75" customHeight="1" x14ac:dyDescent="0.2">
      <c r="A503" s="34"/>
      <c r="B503" s="39"/>
      <c r="C503" s="34"/>
      <c r="D503" s="431"/>
      <c r="E503" s="431"/>
      <c r="F503" s="39"/>
      <c r="G503" s="34"/>
      <c r="H503" s="34"/>
      <c r="I503" s="34"/>
      <c r="J503" s="34"/>
      <c r="K503" s="34"/>
      <c r="L503" s="34"/>
      <c r="M503" s="34"/>
      <c r="N503" s="34"/>
      <c r="O503" s="34"/>
      <c r="P503" s="34"/>
      <c r="Q503" s="34"/>
      <c r="R503" s="34"/>
      <c r="S503" s="34"/>
      <c r="T503" s="34"/>
      <c r="U503" s="34"/>
      <c r="V503" s="34"/>
      <c r="W503" s="34"/>
      <c r="X503" s="34"/>
      <c r="Y503" s="34"/>
      <c r="Z503" s="34"/>
    </row>
    <row r="504" spans="1:26" ht="15.75" customHeight="1" x14ac:dyDescent="0.2">
      <c r="A504" s="34"/>
      <c r="B504" s="39"/>
      <c r="C504" s="34"/>
      <c r="D504" s="431"/>
      <c r="E504" s="431"/>
      <c r="F504" s="39"/>
      <c r="G504" s="34"/>
      <c r="H504" s="34"/>
      <c r="I504" s="34"/>
      <c r="J504" s="34"/>
      <c r="K504" s="34"/>
      <c r="L504" s="34"/>
      <c r="M504" s="34"/>
      <c r="N504" s="34"/>
      <c r="O504" s="34"/>
      <c r="P504" s="34"/>
      <c r="Q504" s="34"/>
      <c r="R504" s="34"/>
      <c r="S504" s="34"/>
      <c r="T504" s="34"/>
      <c r="U504" s="34"/>
      <c r="V504" s="34"/>
      <c r="W504" s="34"/>
      <c r="X504" s="34"/>
      <c r="Y504" s="34"/>
      <c r="Z504" s="34"/>
    </row>
    <row r="505" spans="1:26" ht="15.75" customHeight="1" x14ac:dyDescent="0.2">
      <c r="A505" s="34"/>
      <c r="B505" s="39"/>
      <c r="C505" s="34"/>
      <c r="D505" s="431"/>
      <c r="E505" s="431"/>
      <c r="F505" s="39"/>
      <c r="G505" s="34"/>
      <c r="H505" s="34"/>
      <c r="I505" s="34"/>
      <c r="J505" s="34"/>
      <c r="K505" s="34"/>
      <c r="L505" s="34"/>
      <c r="M505" s="34"/>
      <c r="N505" s="34"/>
      <c r="O505" s="34"/>
      <c r="P505" s="34"/>
      <c r="Q505" s="34"/>
      <c r="R505" s="34"/>
      <c r="S505" s="34"/>
      <c r="T505" s="34"/>
      <c r="U505" s="34"/>
      <c r="V505" s="34"/>
      <c r="W505" s="34"/>
      <c r="X505" s="34"/>
      <c r="Y505" s="34"/>
      <c r="Z505" s="34"/>
    </row>
    <row r="506" spans="1:26" ht="15.75" customHeight="1" x14ac:dyDescent="0.2">
      <c r="A506" s="34"/>
      <c r="B506" s="39"/>
      <c r="C506" s="34"/>
      <c r="D506" s="431"/>
      <c r="E506" s="431"/>
      <c r="F506" s="39"/>
      <c r="G506" s="34"/>
      <c r="H506" s="34"/>
      <c r="I506" s="34"/>
      <c r="J506" s="34"/>
      <c r="K506" s="34"/>
      <c r="L506" s="34"/>
      <c r="M506" s="34"/>
      <c r="N506" s="34"/>
      <c r="O506" s="34"/>
      <c r="P506" s="34"/>
      <c r="Q506" s="34"/>
      <c r="R506" s="34"/>
      <c r="S506" s="34"/>
      <c r="T506" s="34"/>
      <c r="U506" s="34"/>
      <c r="V506" s="34"/>
      <c r="W506" s="34"/>
      <c r="X506" s="34"/>
      <c r="Y506" s="34"/>
      <c r="Z506" s="34"/>
    </row>
    <row r="507" spans="1:26" ht="15.75" customHeight="1" x14ac:dyDescent="0.2">
      <c r="A507" s="34"/>
      <c r="B507" s="39"/>
      <c r="C507" s="34"/>
      <c r="D507" s="431"/>
      <c r="E507" s="431"/>
      <c r="F507" s="39"/>
      <c r="G507" s="34"/>
      <c r="H507" s="34"/>
      <c r="I507" s="34"/>
      <c r="J507" s="34"/>
      <c r="K507" s="34"/>
      <c r="L507" s="34"/>
      <c r="M507" s="34"/>
      <c r="N507" s="34"/>
      <c r="O507" s="34"/>
      <c r="P507" s="34"/>
      <c r="Q507" s="34"/>
      <c r="R507" s="34"/>
      <c r="S507" s="34"/>
      <c r="T507" s="34"/>
      <c r="U507" s="34"/>
      <c r="V507" s="34"/>
      <c r="W507" s="34"/>
      <c r="X507" s="34"/>
      <c r="Y507" s="34"/>
      <c r="Z507" s="34"/>
    </row>
    <row r="508" spans="1:26" ht="15.75" customHeight="1" x14ac:dyDescent="0.2">
      <c r="A508" s="34"/>
      <c r="B508" s="39"/>
      <c r="C508" s="34"/>
      <c r="D508" s="431"/>
      <c r="E508" s="431"/>
      <c r="F508" s="39"/>
      <c r="G508" s="34"/>
      <c r="H508" s="34"/>
      <c r="I508" s="34"/>
      <c r="J508" s="34"/>
      <c r="K508" s="34"/>
      <c r="L508" s="34"/>
      <c r="M508" s="34"/>
      <c r="N508" s="34"/>
      <c r="O508" s="34"/>
      <c r="P508" s="34"/>
      <c r="Q508" s="34"/>
      <c r="R508" s="34"/>
      <c r="S508" s="34"/>
      <c r="T508" s="34"/>
      <c r="U508" s="34"/>
      <c r="V508" s="34"/>
      <c r="W508" s="34"/>
      <c r="X508" s="34"/>
      <c r="Y508" s="34"/>
      <c r="Z508" s="34"/>
    </row>
    <row r="509" spans="1:26" ht="15.75" customHeight="1" x14ac:dyDescent="0.2">
      <c r="A509" s="34"/>
      <c r="B509" s="39"/>
      <c r="C509" s="34"/>
      <c r="D509" s="431"/>
      <c r="E509" s="431"/>
      <c r="F509" s="39"/>
      <c r="G509" s="34"/>
      <c r="H509" s="34"/>
      <c r="I509" s="34"/>
      <c r="J509" s="34"/>
      <c r="K509" s="34"/>
      <c r="L509" s="34"/>
      <c r="M509" s="34"/>
      <c r="N509" s="34"/>
      <c r="O509" s="34"/>
      <c r="P509" s="34"/>
      <c r="Q509" s="34"/>
      <c r="R509" s="34"/>
      <c r="S509" s="34"/>
      <c r="T509" s="34"/>
      <c r="U509" s="34"/>
      <c r="V509" s="34"/>
      <c r="W509" s="34"/>
      <c r="X509" s="34"/>
      <c r="Y509" s="34"/>
      <c r="Z509" s="34"/>
    </row>
    <row r="510" spans="1:26" ht="15.75" customHeight="1" x14ac:dyDescent="0.2">
      <c r="A510" s="34"/>
      <c r="B510" s="39"/>
      <c r="C510" s="34"/>
      <c r="D510" s="431"/>
      <c r="E510" s="431"/>
      <c r="F510" s="39"/>
      <c r="G510" s="34"/>
      <c r="H510" s="34"/>
      <c r="I510" s="34"/>
      <c r="J510" s="34"/>
      <c r="K510" s="34"/>
      <c r="L510" s="34"/>
      <c r="M510" s="34"/>
      <c r="N510" s="34"/>
      <c r="O510" s="34"/>
      <c r="P510" s="34"/>
      <c r="Q510" s="34"/>
      <c r="R510" s="34"/>
      <c r="S510" s="34"/>
      <c r="T510" s="34"/>
      <c r="U510" s="34"/>
      <c r="V510" s="34"/>
      <c r="W510" s="34"/>
      <c r="X510" s="34"/>
      <c r="Y510" s="34"/>
      <c r="Z510" s="34"/>
    </row>
    <row r="511" spans="1:26" ht="15.75" customHeight="1" x14ac:dyDescent="0.2">
      <c r="A511" s="34"/>
      <c r="B511" s="39"/>
      <c r="C511" s="34"/>
      <c r="D511" s="431"/>
      <c r="E511" s="431"/>
      <c r="F511" s="39"/>
      <c r="G511" s="34"/>
      <c r="H511" s="34"/>
      <c r="I511" s="34"/>
      <c r="J511" s="34"/>
      <c r="K511" s="34"/>
      <c r="L511" s="34"/>
      <c r="M511" s="34"/>
      <c r="N511" s="34"/>
      <c r="O511" s="34"/>
      <c r="P511" s="34"/>
      <c r="Q511" s="34"/>
      <c r="R511" s="34"/>
      <c r="S511" s="34"/>
      <c r="T511" s="34"/>
      <c r="U511" s="34"/>
      <c r="V511" s="34"/>
      <c r="W511" s="34"/>
      <c r="X511" s="34"/>
      <c r="Y511" s="34"/>
      <c r="Z511" s="34"/>
    </row>
    <row r="512" spans="1:26" ht="15.75" customHeight="1" x14ac:dyDescent="0.2">
      <c r="A512" s="34"/>
      <c r="B512" s="39"/>
      <c r="C512" s="34"/>
      <c r="D512" s="431"/>
      <c r="E512" s="431"/>
      <c r="F512" s="39"/>
      <c r="G512" s="34"/>
      <c r="H512" s="34"/>
      <c r="I512" s="34"/>
      <c r="J512" s="34"/>
      <c r="K512" s="34"/>
      <c r="L512" s="34"/>
      <c r="M512" s="34"/>
      <c r="N512" s="34"/>
      <c r="O512" s="34"/>
      <c r="P512" s="34"/>
      <c r="Q512" s="34"/>
      <c r="R512" s="34"/>
      <c r="S512" s="34"/>
      <c r="T512" s="34"/>
      <c r="U512" s="34"/>
      <c r="V512" s="34"/>
      <c r="W512" s="34"/>
      <c r="X512" s="34"/>
      <c r="Y512" s="34"/>
      <c r="Z512" s="34"/>
    </row>
    <row r="513" spans="1:26" ht="15.75" customHeight="1" x14ac:dyDescent="0.2">
      <c r="A513" s="34"/>
      <c r="B513" s="39"/>
      <c r="C513" s="34"/>
      <c r="D513" s="431"/>
      <c r="E513" s="431"/>
      <c r="F513" s="39"/>
      <c r="G513" s="34"/>
      <c r="H513" s="34"/>
      <c r="I513" s="34"/>
      <c r="J513" s="34"/>
      <c r="K513" s="34"/>
      <c r="L513" s="34"/>
      <c r="M513" s="34"/>
      <c r="N513" s="34"/>
      <c r="O513" s="34"/>
      <c r="P513" s="34"/>
      <c r="Q513" s="34"/>
      <c r="R513" s="34"/>
      <c r="S513" s="34"/>
      <c r="T513" s="34"/>
      <c r="U513" s="34"/>
      <c r="V513" s="34"/>
      <c r="W513" s="34"/>
      <c r="X513" s="34"/>
      <c r="Y513" s="34"/>
      <c r="Z513" s="34"/>
    </row>
    <row r="514" spans="1:26" ht="15.75" customHeight="1" x14ac:dyDescent="0.2">
      <c r="A514" s="34"/>
      <c r="B514" s="39"/>
      <c r="C514" s="34"/>
      <c r="D514" s="431"/>
      <c r="E514" s="431"/>
      <c r="F514" s="39"/>
      <c r="G514" s="34"/>
      <c r="H514" s="34"/>
      <c r="I514" s="34"/>
      <c r="J514" s="34"/>
      <c r="K514" s="34"/>
      <c r="L514" s="34"/>
      <c r="M514" s="34"/>
      <c r="N514" s="34"/>
      <c r="O514" s="34"/>
      <c r="P514" s="34"/>
      <c r="Q514" s="34"/>
      <c r="R514" s="34"/>
      <c r="S514" s="34"/>
      <c r="T514" s="34"/>
      <c r="U514" s="34"/>
      <c r="V514" s="34"/>
      <c r="W514" s="34"/>
      <c r="X514" s="34"/>
      <c r="Y514" s="34"/>
      <c r="Z514" s="34"/>
    </row>
    <row r="515" spans="1:26" ht="15.75" customHeight="1" x14ac:dyDescent="0.2">
      <c r="A515" s="34"/>
      <c r="B515" s="39"/>
      <c r="C515" s="34"/>
      <c r="D515" s="431"/>
      <c r="E515" s="431"/>
      <c r="F515" s="39"/>
      <c r="G515" s="34"/>
      <c r="H515" s="34"/>
      <c r="I515" s="34"/>
      <c r="J515" s="34"/>
      <c r="K515" s="34"/>
      <c r="L515" s="34"/>
      <c r="M515" s="34"/>
      <c r="N515" s="34"/>
      <c r="O515" s="34"/>
      <c r="P515" s="34"/>
      <c r="Q515" s="34"/>
      <c r="R515" s="34"/>
      <c r="S515" s="34"/>
      <c r="T515" s="34"/>
      <c r="U515" s="34"/>
      <c r="V515" s="34"/>
      <c r="W515" s="34"/>
      <c r="X515" s="34"/>
      <c r="Y515" s="34"/>
      <c r="Z515" s="34"/>
    </row>
    <row r="516" spans="1:26" ht="15.75" customHeight="1" x14ac:dyDescent="0.2">
      <c r="A516" s="34"/>
      <c r="B516" s="39"/>
      <c r="C516" s="34"/>
      <c r="D516" s="431"/>
      <c r="E516" s="431"/>
      <c r="F516" s="39"/>
      <c r="G516" s="34"/>
      <c r="H516" s="34"/>
      <c r="I516" s="34"/>
      <c r="J516" s="34"/>
      <c r="K516" s="34"/>
      <c r="L516" s="34"/>
      <c r="M516" s="34"/>
      <c r="N516" s="34"/>
      <c r="O516" s="34"/>
      <c r="P516" s="34"/>
      <c r="Q516" s="34"/>
      <c r="R516" s="34"/>
      <c r="S516" s="34"/>
      <c r="T516" s="34"/>
      <c r="U516" s="34"/>
      <c r="V516" s="34"/>
      <c r="W516" s="34"/>
      <c r="X516" s="34"/>
      <c r="Y516" s="34"/>
      <c r="Z516" s="34"/>
    </row>
    <row r="517" spans="1:26" ht="15.75" customHeight="1" x14ac:dyDescent="0.2">
      <c r="A517" s="34"/>
      <c r="B517" s="39"/>
      <c r="C517" s="34"/>
      <c r="D517" s="431"/>
      <c r="E517" s="431"/>
      <c r="F517" s="39"/>
      <c r="G517" s="34"/>
      <c r="H517" s="34"/>
      <c r="I517" s="34"/>
      <c r="J517" s="34"/>
      <c r="K517" s="34"/>
      <c r="L517" s="34"/>
      <c r="M517" s="34"/>
      <c r="N517" s="34"/>
      <c r="O517" s="34"/>
      <c r="P517" s="34"/>
      <c r="Q517" s="34"/>
      <c r="R517" s="34"/>
      <c r="S517" s="34"/>
      <c r="T517" s="34"/>
      <c r="U517" s="34"/>
      <c r="V517" s="34"/>
      <c r="W517" s="34"/>
      <c r="X517" s="34"/>
      <c r="Y517" s="34"/>
      <c r="Z517" s="34"/>
    </row>
    <row r="518" spans="1:26" ht="15.75" customHeight="1" x14ac:dyDescent="0.2">
      <c r="A518" s="34"/>
      <c r="B518" s="39"/>
      <c r="C518" s="34"/>
      <c r="D518" s="431"/>
      <c r="E518" s="431"/>
      <c r="F518" s="39"/>
      <c r="G518" s="34"/>
      <c r="H518" s="34"/>
      <c r="I518" s="34"/>
      <c r="J518" s="34"/>
      <c r="K518" s="34"/>
      <c r="L518" s="34"/>
      <c r="M518" s="34"/>
      <c r="N518" s="34"/>
      <c r="O518" s="34"/>
      <c r="P518" s="34"/>
      <c r="Q518" s="34"/>
      <c r="R518" s="34"/>
      <c r="S518" s="34"/>
      <c r="T518" s="34"/>
      <c r="U518" s="34"/>
      <c r="V518" s="34"/>
      <c r="W518" s="34"/>
      <c r="X518" s="34"/>
      <c r="Y518" s="34"/>
      <c r="Z518" s="34"/>
    </row>
    <row r="519" spans="1:26" ht="15.75" customHeight="1" x14ac:dyDescent="0.2">
      <c r="A519" s="34"/>
      <c r="B519" s="39"/>
      <c r="C519" s="34"/>
      <c r="D519" s="431"/>
      <c r="E519" s="431"/>
      <c r="F519" s="39"/>
      <c r="G519" s="34"/>
      <c r="H519" s="34"/>
      <c r="I519" s="34"/>
      <c r="J519" s="34"/>
      <c r="K519" s="34"/>
      <c r="L519" s="34"/>
      <c r="M519" s="34"/>
      <c r="N519" s="34"/>
      <c r="O519" s="34"/>
      <c r="P519" s="34"/>
      <c r="Q519" s="34"/>
      <c r="R519" s="34"/>
      <c r="S519" s="34"/>
      <c r="T519" s="34"/>
      <c r="U519" s="34"/>
      <c r="V519" s="34"/>
      <c r="W519" s="34"/>
      <c r="X519" s="34"/>
      <c r="Y519" s="34"/>
      <c r="Z519" s="34"/>
    </row>
    <row r="520" spans="1:26" ht="15.75" customHeight="1" x14ac:dyDescent="0.2">
      <c r="A520" s="34"/>
      <c r="B520" s="39"/>
      <c r="C520" s="34"/>
      <c r="D520" s="431"/>
      <c r="E520" s="431"/>
      <c r="F520" s="39"/>
      <c r="G520" s="34"/>
      <c r="H520" s="34"/>
      <c r="I520" s="34"/>
      <c r="J520" s="34"/>
      <c r="K520" s="34"/>
      <c r="L520" s="34"/>
      <c r="M520" s="34"/>
      <c r="N520" s="34"/>
      <c r="O520" s="34"/>
      <c r="P520" s="34"/>
      <c r="Q520" s="34"/>
      <c r="R520" s="34"/>
      <c r="S520" s="34"/>
      <c r="T520" s="34"/>
      <c r="U520" s="34"/>
      <c r="V520" s="34"/>
      <c r="W520" s="34"/>
      <c r="X520" s="34"/>
      <c r="Y520" s="34"/>
      <c r="Z520" s="34"/>
    </row>
    <row r="521" spans="1:26" ht="15.75" customHeight="1" x14ac:dyDescent="0.2">
      <c r="A521" s="34"/>
      <c r="B521" s="39"/>
      <c r="C521" s="34"/>
      <c r="D521" s="431"/>
      <c r="E521" s="431"/>
      <c r="F521" s="39"/>
      <c r="G521" s="34"/>
      <c r="H521" s="34"/>
      <c r="I521" s="34"/>
      <c r="J521" s="34"/>
      <c r="K521" s="34"/>
      <c r="L521" s="34"/>
      <c r="M521" s="34"/>
      <c r="N521" s="34"/>
      <c r="O521" s="34"/>
      <c r="P521" s="34"/>
      <c r="Q521" s="34"/>
      <c r="R521" s="34"/>
      <c r="S521" s="34"/>
      <c r="T521" s="34"/>
      <c r="U521" s="34"/>
      <c r="V521" s="34"/>
      <c r="W521" s="34"/>
      <c r="X521" s="34"/>
      <c r="Y521" s="34"/>
      <c r="Z521" s="34"/>
    </row>
    <row r="522" spans="1:26" ht="15.75" customHeight="1" x14ac:dyDescent="0.2">
      <c r="A522" s="34"/>
      <c r="B522" s="39"/>
      <c r="C522" s="34"/>
      <c r="D522" s="431"/>
      <c r="E522" s="431"/>
      <c r="F522" s="39"/>
      <c r="G522" s="34"/>
      <c r="H522" s="34"/>
      <c r="I522" s="34"/>
      <c r="J522" s="34"/>
      <c r="K522" s="34"/>
      <c r="L522" s="34"/>
      <c r="M522" s="34"/>
      <c r="N522" s="34"/>
      <c r="O522" s="34"/>
      <c r="P522" s="34"/>
      <c r="Q522" s="34"/>
      <c r="R522" s="34"/>
      <c r="S522" s="34"/>
      <c r="T522" s="34"/>
      <c r="U522" s="34"/>
      <c r="V522" s="34"/>
      <c r="W522" s="34"/>
      <c r="X522" s="34"/>
      <c r="Y522" s="34"/>
      <c r="Z522" s="34"/>
    </row>
    <row r="523" spans="1:26" ht="15.75" customHeight="1" x14ac:dyDescent="0.2">
      <c r="A523" s="34"/>
      <c r="B523" s="39"/>
      <c r="C523" s="34"/>
      <c r="D523" s="431"/>
      <c r="E523" s="431"/>
      <c r="F523" s="39"/>
      <c r="G523" s="34"/>
      <c r="H523" s="34"/>
      <c r="I523" s="34"/>
      <c r="J523" s="34"/>
      <c r="K523" s="34"/>
      <c r="L523" s="34"/>
      <c r="M523" s="34"/>
      <c r="N523" s="34"/>
      <c r="O523" s="34"/>
      <c r="P523" s="34"/>
      <c r="Q523" s="34"/>
      <c r="R523" s="34"/>
      <c r="S523" s="34"/>
      <c r="T523" s="34"/>
      <c r="U523" s="34"/>
      <c r="V523" s="34"/>
      <c r="W523" s="34"/>
      <c r="X523" s="34"/>
      <c r="Y523" s="34"/>
      <c r="Z523" s="34"/>
    </row>
    <row r="524" spans="1:26" ht="15.75" customHeight="1" x14ac:dyDescent="0.2">
      <c r="A524" s="34"/>
      <c r="B524" s="39"/>
      <c r="C524" s="34"/>
      <c r="D524" s="431"/>
      <c r="E524" s="431"/>
      <c r="F524" s="39"/>
      <c r="G524" s="34"/>
      <c r="H524" s="34"/>
      <c r="I524" s="34"/>
      <c r="J524" s="34"/>
      <c r="K524" s="34"/>
      <c r="L524" s="34"/>
      <c r="M524" s="34"/>
      <c r="N524" s="34"/>
      <c r="O524" s="34"/>
      <c r="P524" s="34"/>
      <c r="Q524" s="34"/>
      <c r="R524" s="34"/>
      <c r="S524" s="34"/>
      <c r="T524" s="34"/>
      <c r="U524" s="34"/>
      <c r="V524" s="34"/>
      <c r="W524" s="34"/>
      <c r="X524" s="34"/>
      <c r="Y524" s="34"/>
      <c r="Z524" s="34"/>
    </row>
    <row r="525" spans="1:26" ht="15.75" customHeight="1" x14ac:dyDescent="0.2">
      <c r="A525" s="34"/>
      <c r="B525" s="39"/>
      <c r="C525" s="34"/>
      <c r="D525" s="431"/>
      <c r="E525" s="431"/>
      <c r="F525" s="39"/>
      <c r="G525" s="34"/>
      <c r="H525" s="34"/>
      <c r="I525" s="34"/>
      <c r="J525" s="34"/>
      <c r="K525" s="34"/>
      <c r="L525" s="34"/>
      <c r="M525" s="34"/>
      <c r="N525" s="34"/>
      <c r="O525" s="34"/>
      <c r="P525" s="34"/>
      <c r="Q525" s="34"/>
      <c r="R525" s="34"/>
      <c r="S525" s="34"/>
      <c r="T525" s="34"/>
      <c r="U525" s="34"/>
      <c r="V525" s="34"/>
      <c r="W525" s="34"/>
      <c r="X525" s="34"/>
      <c r="Y525" s="34"/>
      <c r="Z525" s="34"/>
    </row>
    <row r="526" spans="1:26" ht="15.75" customHeight="1" x14ac:dyDescent="0.2">
      <c r="A526" s="34"/>
      <c r="B526" s="39"/>
      <c r="C526" s="34"/>
      <c r="D526" s="431"/>
      <c r="E526" s="431"/>
      <c r="F526" s="39"/>
      <c r="G526" s="34"/>
      <c r="H526" s="34"/>
      <c r="I526" s="34"/>
      <c r="J526" s="34"/>
      <c r="K526" s="34"/>
      <c r="L526" s="34"/>
      <c r="M526" s="34"/>
      <c r="N526" s="34"/>
      <c r="O526" s="34"/>
      <c r="P526" s="34"/>
      <c r="Q526" s="34"/>
      <c r="R526" s="34"/>
      <c r="S526" s="34"/>
      <c r="T526" s="34"/>
      <c r="U526" s="34"/>
      <c r="V526" s="34"/>
      <c r="W526" s="34"/>
      <c r="X526" s="34"/>
      <c r="Y526" s="34"/>
      <c r="Z526" s="34"/>
    </row>
    <row r="527" spans="1:26" ht="15.75" customHeight="1" x14ac:dyDescent="0.2">
      <c r="A527" s="34"/>
      <c r="B527" s="39"/>
      <c r="C527" s="34"/>
      <c r="D527" s="431"/>
      <c r="E527" s="431"/>
      <c r="F527" s="39"/>
      <c r="G527" s="34"/>
      <c r="H527" s="34"/>
      <c r="I527" s="34"/>
      <c r="J527" s="34"/>
      <c r="K527" s="34"/>
      <c r="L527" s="34"/>
      <c r="M527" s="34"/>
      <c r="N527" s="34"/>
      <c r="O527" s="34"/>
      <c r="P527" s="34"/>
      <c r="Q527" s="34"/>
      <c r="R527" s="34"/>
      <c r="S527" s="34"/>
      <c r="T527" s="34"/>
      <c r="U527" s="34"/>
      <c r="V527" s="34"/>
      <c r="W527" s="34"/>
      <c r="X527" s="34"/>
      <c r="Y527" s="34"/>
      <c r="Z527" s="34"/>
    </row>
    <row r="528" spans="1:26" ht="15.75" customHeight="1" x14ac:dyDescent="0.2">
      <c r="A528" s="34"/>
      <c r="B528" s="39"/>
      <c r="C528" s="34"/>
      <c r="D528" s="431"/>
      <c r="E528" s="431"/>
      <c r="F528" s="39"/>
      <c r="G528" s="34"/>
      <c r="H528" s="34"/>
      <c r="I528" s="34"/>
      <c r="J528" s="34"/>
      <c r="K528" s="34"/>
      <c r="L528" s="34"/>
      <c r="M528" s="34"/>
      <c r="N528" s="34"/>
      <c r="O528" s="34"/>
      <c r="P528" s="34"/>
      <c r="Q528" s="34"/>
      <c r="R528" s="34"/>
      <c r="S528" s="34"/>
      <c r="T528" s="34"/>
      <c r="U528" s="34"/>
      <c r="V528" s="34"/>
      <c r="W528" s="34"/>
      <c r="X528" s="34"/>
      <c r="Y528" s="34"/>
      <c r="Z528" s="34"/>
    </row>
    <row r="529" spans="1:26" ht="15.75" customHeight="1" x14ac:dyDescent="0.2">
      <c r="A529" s="34"/>
      <c r="B529" s="39"/>
      <c r="C529" s="34"/>
      <c r="D529" s="431"/>
      <c r="E529" s="431"/>
      <c r="F529" s="39"/>
      <c r="G529" s="34"/>
      <c r="H529" s="34"/>
      <c r="I529" s="34"/>
      <c r="J529" s="34"/>
      <c r="K529" s="34"/>
      <c r="L529" s="34"/>
      <c r="M529" s="34"/>
      <c r="N529" s="34"/>
      <c r="O529" s="34"/>
      <c r="P529" s="34"/>
      <c r="Q529" s="34"/>
      <c r="R529" s="34"/>
      <c r="S529" s="34"/>
      <c r="T529" s="34"/>
      <c r="U529" s="34"/>
      <c r="V529" s="34"/>
      <c r="W529" s="34"/>
      <c r="X529" s="34"/>
      <c r="Y529" s="34"/>
      <c r="Z529" s="34"/>
    </row>
    <row r="530" spans="1:26" ht="15.75" customHeight="1" x14ac:dyDescent="0.2">
      <c r="A530" s="34"/>
      <c r="B530" s="39"/>
      <c r="C530" s="34"/>
      <c r="D530" s="431"/>
      <c r="E530" s="431"/>
      <c r="F530" s="39"/>
      <c r="G530" s="34"/>
      <c r="H530" s="34"/>
      <c r="I530" s="34"/>
      <c r="J530" s="34"/>
      <c r="K530" s="34"/>
      <c r="L530" s="34"/>
      <c r="M530" s="34"/>
      <c r="N530" s="34"/>
      <c r="O530" s="34"/>
      <c r="P530" s="34"/>
      <c r="Q530" s="34"/>
      <c r="R530" s="34"/>
      <c r="S530" s="34"/>
      <c r="T530" s="34"/>
      <c r="U530" s="34"/>
      <c r="V530" s="34"/>
      <c r="W530" s="34"/>
      <c r="X530" s="34"/>
      <c r="Y530" s="34"/>
      <c r="Z530" s="34"/>
    </row>
    <row r="531" spans="1:26" ht="15.75" customHeight="1" x14ac:dyDescent="0.2">
      <c r="A531" s="34"/>
      <c r="B531" s="39"/>
      <c r="C531" s="34"/>
      <c r="D531" s="431"/>
      <c r="E531" s="431"/>
      <c r="F531" s="39"/>
      <c r="G531" s="34"/>
      <c r="H531" s="34"/>
      <c r="I531" s="34"/>
      <c r="J531" s="34"/>
      <c r="K531" s="34"/>
      <c r="L531" s="34"/>
      <c r="M531" s="34"/>
      <c r="N531" s="34"/>
      <c r="O531" s="34"/>
      <c r="P531" s="34"/>
      <c r="Q531" s="34"/>
      <c r="R531" s="34"/>
      <c r="S531" s="34"/>
      <c r="T531" s="34"/>
      <c r="U531" s="34"/>
      <c r="V531" s="34"/>
      <c r="W531" s="34"/>
      <c r="X531" s="34"/>
      <c r="Y531" s="34"/>
      <c r="Z531" s="34"/>
    </row>
    <row r="532" spans="1:26" ht="15.75" customHeight="1" x14ac:dyDescent="0.2">
      <c r="A532" s="34"/>
      <c r="B532" s="39"/>
      <c r="C532" s="34"/>
      <c r="D532" s="431"/>
      <c r="E532" s="431"/>
      <c r="F532" s="39"/>
      <c r="G532" s="34"/>
      <c r="H532" s="34"/>
      <c r="I532" s="34"/>
      <c r="J532" s="34"/>
      <c r="K532" s="34"/>
      <c r="L532" s="34"/>
      <c r="M532" s="34"/>
      <c r="N532" s="34"/>
      <c r="O532" s="34"/>
      <c r="P532" s="34"/>
      <c r="Q532" s="34"/>
      <c r="R532" s="34"/>
      <c r="S532" s="34"/>
      <c r="T532" s="34"/>
      <c r="U532" s="34"/>
      <c r="V532" s="34"/>
      <c r="W532" s="34"/>
      <c r="X532" s="34"/>
      <c r="Y532" s="34"/>
      <c r="Z532" s="34"/>
    </row>
    <row r="533" spans="1:26" ht="15.75" customHeight="1" x14ac:dyDescent="0.2">
      <c r="A533" s="34"/>
      <c r="B533" s="39"/>
      <c r="C533" s="34"/>
      <c r="D533" s="431"/>
      <c r="E533" s="431"/>
      <c r="F533" s="39"/>
      <c r="G533" s="34"/>
      <c r="H533" s="34"/>
      <c r="I533" s="34"/>
      <c r="J533" s="34"/>
      <c r="K533" s="34"/>
      <c r="L533" s="34"/>
      <c r="M533" s="34"/>
      <c r="N533" s="34"/>
      <c r="O533" s="34"/>
      <c r="P533" s="34"/>
      <c r="Q533" s="34"/>
      <c r="R533" s="34"/>
      <c r="S533" s="34"/>
      <c r="T533" s="34"/>
      <c r="U533" s="34"/>
      <c r="V533" s="34"/>
      <c r="W533" s="34"/>
      <c r="X533" s="34"/>
      <c r="Y533" s="34"/>
      <c r="Z533" s="34"/>
    </row>
    <row r="534" spans="1:26" ht="15.75" customHeight="1" x14ac:dyDescent="0.2">
      <c r="A534" s="34"/>
      <c r="B534" s="39"/>
      <c r="C534" s="34"/>
      <c r="D534" s="431"/>
      <c r="E534" s="431"/>
      <c r="F534" s="39"/>
      <c r="G534" s="34"/>
      <c r="H534" s="34"/>
      <c r="I534" s="34"/>
      <c r="J534" s="34"/>
      <c r="K534" s="34"/>
      <c r="L534" s="34"/>
      <c r="M534" s="34"/>
      <c r="N534" s="34"/>
      <c r="O534" s="34"/>
      <c r="P534" s="34"/>
      <c r="Q534" s="34"/>
      <c r="R534" s="34"/>
      <c r="S534" s="34"/>
      <c r="T534" s="34"/>
      <c r="U534" s="34"/>
      <c r="V534" s="34"/>
      <c r="W534" s="34"/>
      <c r="X534" s="34"/>
      <c r="Y534" s="34"/>
      <c r="Z534" s="34"/>
    </row>
    <row r="535" spans="1:26" ht="15.75" customHeight="1" x14ac:dyDescent="0.2">
      <c r="A535" s="34"/>
      <c r="B535" s="39"/>
      <c r="C535" s="34"/>
      <c r="D535" s="431"/>
      <c r="E535" s="431"/>
      <c r="F535" s="39"/>
      <c r="G535" s="34"/>
      <c r="H535" s="34"/>
      <c r="I535" s="34"/>
      <c r="J535" s="34"/>
      <c r="K535" s="34"/>
      <c r="L535" s="34"/>
      <c r="M535" s="34"/>
      <c r="N535" s="34"/>
      <c r="O535" s="34"/>
      <c r="P535" s="34"/>
      <c r="Q535" s="34"/>
      <c r="R535" s="34"/>
      <c r="S535" s="34"/>
      <c r="T535" s="34"/>
      <c r="U535" s="34"/>
      <c r="V535" s="34"/>
      <c r="W535" s="34"/>
      <c r="X535" s="34"/>
      <c r="Y535" s="34"/>
      <c r="Z535" s="34"/>
    </row>
    <row r="536" spans="1:26" ht="15.75" customHeight="1" x14ac:dyDescent="0.2">
      <c r="A536" s="34"/>
      <c r="B536" s="39"/>
      <c r="C536" s="34"/>
      <c r="D536" s="431"/>
      <c r="E536" s="431"/>
      <c r="F536" s="39"/>
      <c r="G536" s="34"/>
      <c r="H536" s="34"/>
      <c r="I536" s="34"/>
      <c r="J536" s="34"/>
      <c r="K536" s="34"/>
      <c r="L536" s="34"/>
      <c r="M536" s="34"/>
      <c r="N536" s="34"/>
      <c r="O536" s="34"/>
      <c r="P536" s="34"/>
      <c r="Q536" s="34"/>
      <c r="R536" s="34"/>
      <c r="S536" s="34"/>
      <c r="T536" s="34"/>
      <c r="U536" s="34"/>
      <c r="V536" s="34"/>
      <c r="W536" s="34"/>
      <c r="X536" s="34"/>
      <c r="Y536" s="34"/>
      <c r="Z536" s="34"/>
    </row>
    <row r="537" spans="1:26" ht="15.75" customHeight="1" x14ac:dyDescent="0.2">
      <c r="A537" s="34"/>
      <c r="B537" s="39"/>
      <c r="C537" s="34"/>
      <c r="D537" s="431"/>
      <c r="E537" s="431"/>
      <c r="F537" s="39"/>
      <c r="G537" s="34"/>
      <c r="H537" s="34"/>
      <c r="I537" s="34"/>
      <c r="J537" s="34"/>
      <c r="K537" s="34"/>
      <c r="L537" s="34"/>
      <c r="M537" s="34"/>
      <c r="N537" s="34"/>
      <c r="O537" s="34"/>
      <c r="P537" s="34"/>
      <c r="Q537" s="34"/>
      <c r="R537" s="34"/>
      <c r="S537" s="34"/>
      <c r="T537" s="34"/>
      <c r="U537" s="34"/>
      <c r="V537" s="34"/>
      <c r="W537" s="34"/>
      <c r="X537" s="34"/>
      <c r="Y537" s="34"/>
      <c r="Z537" s="34"/>
    </row>
    <row r="538" spans="1:26" ht="15.75" customHeight="1" x14ac:dyDescent="0.2">
      <c r="A538" s="34"/>
      <c r="B538" s="39"/>
      <c r="C538" s="34"/>
      <c r="D538" s="431"/>
      <c r="E538" s="431"/>
      <c r="F538" s="39"/>
      <c r="G538" s="34"/>
      <c r="H538" s="34"/>
      <c r="I538" s="34"/>
      <c r="J538" s="34"/>
      <c r="K538" s="34"/>
      <c r="L538" s="34"/>
      <c r="M538" s="34"/>
      <c r="N538" s="34"/>
      <c r="O538" s="34"/>
      <c r="P538" s="34"/>
      <c r="Q538" s="34"/>
      <c r="R538" s="34"/>
      <c r="S538" s="34"/>
      <c r="T538" s="34"/>
      <c r="U538" s="34"/>
      <c r="V538" s="34"/>
      <c r="W538" s="34"/>
      <c r="X538" s="34"/>
      <c r="Y538" s="34"/>
      <c r="Z538" s="34"/>
    </row>
    <row r="539" spans="1:26" ht="15.75" customHeight="1" x14ac:dyDescent="0.2">
      <c r="A539" s="34"/>
      <c r="B539" s="39"/>
      <c r="C539" s="34"/>
      <c r="D539" s="431"/>
      <c r="E539" s="431"/>
      <c r="F539" s="39"/>
      <c r="G539" s="34"/>
      <c r="H539" s="34"/>
      <c r="I539" s="34"/>
      <c r="J539" s="34"/>
      <c r="K539" s="34"/>
      <c r="L539" s="34"/>
      <c r="M539" s="34"/>
      <c r="N539" s="34"/>
      <c r="O539" s="34"/>
      <c r="P539" s="34"/>
      <c r="Q539" s="34"/>
      <c r="R539" s="34"/>
      <c r="S539" s="34"/>
      <c r="T539" s="34"/>
      <c r="U539" s="34"/>
      <c r="V539" s="34"/>
      <c r="W539" s="34"/>
      <c r="X539" s="34"/>
      <c r="Y539" s="34"/>
      <c r="Z539" s="34"/>
    </row>
    <row r="540" spans="1:26" ht="15.75" customHeight="1" x14ac:dyDescent="0.2">
      <c r="A540" s="34"/>
      <c r="B540" s="39"/>
      <c r="C540" s="34"/>
      <c r="D540" s="431"/>
      <c r="E540" s="431"/>
      <c r="F540" s="39"/>
      <c r="G540" s="34"/>
      <c r="H540" s="34"/>
      <c r="I540" s="34"/>
      <c r="J540" s="34"/>
      <c r="K540" s="34"/>
      <c r="L540" s="34"/>
      <c r="M540" s="34"/>
      <c r="N540" s="34"/>
      <c r="O540" s="34"/>
      <c r="P540" s="34"/>
      <c r="Q540" s="34"/>
      <c r="R540" s="34"/>
      <c r="S540" s="34"/>
      <c r="T540" s="34"/>
      <c r="U540" s="34"/>
      <c r="V540" s="34"/>
      <c r="W540" s="34"/>
      <c r="X540" s="34"/>
      <c r="Y540" s="34"/>
      <c r="Z540" s="34"/>
    </row>
    <row r="541" spans="1:26" ht="15.75" customHeight="1" x14ac:dyDescent="0.2">
      <c r="A541" s="34"/>
      <c r="B541" s="39"/>
      <c r="C541" s="34"/>
      <c r="D541" s="431"/>
      <c r="E541" s="431"/>
      <c r="F541" s="39"/>
      <c r="G541" s="34"/>
      <c r="H541" s="34"/>
      <c r="I541" s="34"/>
      <c r="J541" s="34"/>
      <c r="K541" s="34"/>
      <c r="L541" s="34"/>
      <c r="M541" s="34"/>
      <c r="N541" s="34"/>
      <c r="O541" s="34"/>
      <c r="P541" s="34"/>
      <c r="Q541" s="34"/>
      <c r="R541" s="34"/>
      <c r="S541" s="34"/>
      <c r="T541" s="34"/>
      <c r="U541" s="34"/>
      <c r="V541" s="34"/>
      <c r="W541" s="34"/>
      <c r="X541" s="34"/>
      <c r="Y541" s="34"/>
      <c r="Z541" s="34"/>
    </row>
    <row r="542" spans="1:26" ht="15.75" customHeight="1" x14ac:dyDescent="0.2">
      <c r="A542" s="34"/>
      <c r="B542" s="39"/>
      <c r="C542" s="34"/>
      <c r="D542" s="431"/>
      <c r="E542" s="431"/>
      <c r="F542" s="39"/>
      <c r="G542" s="34"/>
      <c r="H542" s="34"/>
      <c r="I542" s="34"/>
      <c r="J542" s="34"/>
      <c r="K542" s="34"/>
      <c r="L542" s="34"/>
      <c r="M542" s="34"/>
      <c r="N542" s="34"/>
      <c r="O542" s="34"/>
      <c r="P542" s="34"/>
      <c r="Q542" s="34"/>
      <c r="R542" s="34"/>
      <c r="S542" s="34"/>
      <c r="T542" s="34"/>
      <c r="U542" s="34"/>
      <c r="V542" s="34"/>
      <c r="W542" s="34"/>
      <c r="X542" s="34"/>
      <c r="Y542" s="34"/>
      <c r="Z542" s="34"/>
    </row>
    <row r="543" spans="1:26" ht="15.75" customHeight="1" x14ac:dyDescent="0.2">
      <c r="A543" s="34"/>
      <c r="B543" s="39"/>
      <c r="C543" s="34"/>
      <c r="D543" s="431"/>
      <c r="E543" s="431"/>
      <c r="F543" s="39"/>
      <c r="G543" s="34"/>
      <c r="H543" s="34"/>
      <c r="I543" s="34"/>
      <c r="J543" s="34"/>
      <c r="K543" s="34"/>
      <c r="L543" s="34"/>
      <c r="M543" s="34"/>
      <c r="N543" s="34"/>
      <c r="O543" s="34"/>
      <c r="P543" s="34"/>
      <c r="Q543" s="34"/>
      <c r="R543" s="34"/>
      <c r="S543" s="34"/>
      <c r="T543" s="34"/>
      <c r="U543" s="34"/>
      <c r="V543" s="34"/>
      <c r="W543" s="34"/>
      <c r="X543" s="34"/>
      <c r="Y543" s="34"/>
      <c r="Z543" s="34"/>
    </row>
    <row r="544" spans="1:26" ht="15.75" customHeight="1" x14ac:dyDescent="0.2">
      <c r="A544" s="34"/>
      <c r="B544" s="39"/>
      <c r="C544" s="34"/>
      <c r="D544" s="431"/>
      <c r="E544" s="431"/>
      <c r="F544" s="39"/>
      <c r="G544" s="34"/>
      <c r="H544" s="34"/>
      <c r="I544" s="34"/>
      <c r="J544" s="34"/>
      <c r="K544" s="34"/>
      <c r="L544" s="34"/>
      <c r="M544" s="34"/>
      <c r="N544" s="34"/>
      <c r="O544" s="34"/>
      <c r="P544" s="34"/>
      <c r="Q544" s="34"/>
      <c r="R544" s="34"/>
      <c r="S544" s="34"/>
      <c r="T544" s="34"/>
      <c r="U544" s="34"/>
      <c r="V544" s="34"/>
      <c r="W544" s="34"/>
      <c r="X544" s="34"/>
      <c r="Y544" s="34"/>
      <c r="Z544" s="34"/>
    </row>
    <row r="545" spans="1:26" ht="15.75" customHeight="1" x14ac:dyDescent="0.2">
      <c r="A545" s="34"/>
      <c r="B545" s="39"/>
      <c r="C545" s="34"/>
      <c r="D545" s="431"/>
      <c r="E545" s="431"/>
      <c r="F545" s="39"/>
      <c r="G545" s="34"/>
      <c r="H545" s="34"/>
      <c r="I545" s="34"/>
      <c r="J545" s="34"/>
      <c r="K545" s="34"/>
      <c r="L545" s="34"/>
      <c r="M545" s="34"/>
      <c r="N545" s="34"/>
      <c r="O545" s="34"/>
      <c r="P545" s="34"/>
      <c r="Q545" s="34"/>
      <c r="R545" s="34"/>
      <c r="S545" s="34"/>
      <c r="T545" s="34"/>
      <c r="U545" s="34"/>
      <c r="V545" s="34"/>
      <c r="W545" s="34"/>
      <c r="X545" s="34"/>
      <c r="Y545" s="34"/>
      <c r="Z545" s="34"/>
    </row>
    <row r="546" spans="1:26" ht="15.75" customHeight="1" x14ac:dyDescent="0.2">
      <c r="A546" s="34"/>
      <c r="B546" s="39"/>
      <c r="C546" s="34"/>
      <c r="D546" s="431"/>
      <c r="E546" s="431"/>
      <c r="F546" s="39"/>
      <c r="G546" s="34"/>
      <c r="H546" s="34"/>
      <c r="I546" s="34"/>
      <c r="J546" s="34"/>
      <c r="K546" s="34"/>
      <c r="L546" s="34"/>
      <c r="M546" s="34"/>
      <c r="N546" s="34"/>
      <c r="O546" s="34"/>
      <c r="P546" s="34"/>
      <c r="Q546" s="34"/>
      <c r="R546" s="34"/>
      <c r="S546" s="34"/>
      <c r="T546" s="34"/>
      <c r="U546" s="34"/>
      <c r="V546" s="34"/>
      <c r="W546" s="34"/>
      <c r="X546" s="34"/>
      <c r="Y546" s="34"/>
      <c r="Z546" s="34"/>
    </row>
    <row r="547" spans="1:26" ht="15.75" customHeight="1" x14ac:dyDescent="0.2">
      <c r="A547" s="34"/>
      <c r="B547" s="39"/>
      <c r="C547" s="34"/>
      <c r="D547" s="431"/>
      <c r="E547" s="431"/>
      <c r="F547" s="39"/>
      <c r="G547" s="34"/>
      <c r="H547" s="34"/>
      <c r="I547" s="34"/>
      <c r="J547" s="34"/>
      <c r="K547" s="34"/>
      <c r="L547" s="34"/>
      <c r="M547" s="34"/>
      <c r="N547" s="34"/>
      <c r="O547" s="34"/>
      <c r="P547" s="34"/>
      <c r="Q547" s="34"/>
      <c r="R547" s="34"/>
      <c r="S547" s="34"/>
      <c r="T547" s="34"/>
      <c r="U547" s="34"/>
      <c r="V547" s="34"/>
      <c r="W547" s="34"/>
      <c r="X547" s="34"/>
      <c r="Y547" s="34"/>
      <c r="Z547" s="34"/>
    </row>
    <row r="548" spans="1:26" ht="15.75" customHeight="1" x14ac:dyDescent="0.2">
      <c r="A548" s="34"/>
      <c r="B548" s="39"/>
      <c r="C548" s="34"/>
      <c r="D548" s="431"/>
      <c r="E548" s="431"/>
      <c r="F548" s="39"/>
      <c r="G548" s="34"/>
      <c r="H548" s="34"/>
      <c r="I548" s="34"/>
      <c r="J548" s="34"/>
      <c r="K548" s="34"/>
      <c r="L548" s="34"/>
      <c r="M548" s="34"/>
      <c r="N548" s="34"/>
      <c r="O548" s="34"/>
      <c r="P548" s="34"/>
      <c r="Q548" s="34"/>
      <c r="R548" s="34"/>
      <c r="S548" s="34"/>
      <c r="T548" s="34"/>
      <c r="U548" s="34"/>
      <c r="V548" s="34"/>
      <c r="W548" s="34"/>
      <c r="X548" s="34"/>
      <c r="Y548" s="34"/>
      <c r="Z548" s="34"/>
    </row>
    <row r="549" spans="1:26" ht="15.75" customHeight="1" x14ac:dyDescent="0.2">
      <c r="A549" s="34"/>
      <c r="B549" s="39"/>
      <c r="C549" s="34"/>
      <c r="D549" s="431"/>
      <c r="E549" s="431"/>
      <c r="F549" s="39"/>
      <c r="G549" s="34"/>
      <c r="H549" s="34"/>
      <c r="I549" s="34"/>
      <c r="J549" s="34"/>
      <c r="K549" s="34"/>
      <c r="L549" s="34"/>
      <c r="M549" s="34"/>
      <c r="N549" s="34"/>
      <c r="O549" s="34"/>
      <c r="P549" s="34"/>
      <c r="Q549" s="34"/>
      <c r="R549" s="34"/>
      <c r="S549" s="34"/>
      <c r="T549" s="34"/>
      <c r="U549" s="34"/>
      <c r="V549" s="34"/>
      <c r="W549" s="34"/>
      <c r="X549" s="34"/>
      <c r="Y549" s="34"/>
      <c r="Z549" s="34"/>
    </row>
    <row r="550" spans="1:26" ht="15.75" customHeight="1" x14ac:dyDescent="0.2">
      <c r="A550" s="34"/>
      <c r="B550" s="39"/>
      <c r="C550" s="34"/>
      <c r="D550" s="431"/>
      <c r="E550" s="431"/>
      <c r="F550" s="39"/>
      <c r="G550" s="34"/>
      <c r="H550" s="34"/>
      <c r="I550" s="34"/>
      <c r="J550" s="34"/>
      <c r="K550" s="34"/>
      <c r="L550" s="34"/>
      <c r="M550" s="34"/>
      <c r="N550" s="34"/>
      <c r="O550" s="34"/>
      <c r="P550" s="34"/>
      <c r="Q550" s="34"/>
      <c r="R550" s="34"/>
      <c r="S550" s="34"/>
      <c r="T550" s="34"/>
      <c r="U550" s="34"/>
      <c r="V550" s="34"/>
      <c r="W550" s="34"/>
      <c r="X550" s="34"/>
      <c r="Y550" s="34"/>
      <c r="Z550" s="34"/>
    </row>
    <row r="551" spans="1:26" ht="15.75" customHeight="1" x14ac:dyDescent="0.2">
      <c r="A551" s="34"/>
      <c r="B551" s="39"/>
      <c r="C551" s="34"/>
      <c r="D551" s="431"/>
      <c r="E551" s="431"/>
      <c r="F551" s="39"/>
      <c r="G551" s="34"/>
      <c r="H551" s="34"/>
      <c r="I551" s="34"/>
      <c r="J551" s="34"/>
      <c r="K551" s="34"/>
      <c r="L551" s="34"/>
      <c r="M551" s="34"/>
      <c r="N551" s="34"/>
      <c r="O551" s="34"/>
      <c r="P551" s="34"/>
      <c r="Q551" s="34"/>
      <c r="R551" s="34"/>
      <c r="S551" s="34"/>
      <c r="T551" s="34"/>
      <c r="U551" s="34"/>
      <c r="V551" s="34"/>
      <c r="W551" s="34"/>
      <c r="X551" s="34"/>
      <c r="Y551" s="34"/>
      <c r="Z551" s="34"/>
    </row>
    <row r="552" spans="1:26" ht="15.75" customHeight="1" x14ac:dyDescent="0.2">
      <c r="A552" s="34"/>
      <c r="B552" s="39"/>
      <c r="C552" s="34"/>
      <c r="D552" s="431"/>
      <c r="E552" s="431"/>
      <c r="F552" s="39"/>
      <c r="G552" s="34"/>
      <c r="H552" s="34"/>
      <c r="I552" s="34"/>
      <c r="J552" s="34"/>
      <c r="K552" s="34"/>
      <c r="L552" s="34"/>
      <c r="M552" s="34"/>
      <c r="N552" s="34"/>
      <c r="O552" s="34"/>
      <c r="P552" s="34"/>
      <c r="Q552" s="34"/>
      <c r="R552" s="34"/>
      <c r="S552" s="34"/>
      <c r="T552" s="34"/>
      <c r="U552" s="34"/>
      <c r="V552" s="34"/>
      <c r="W552" s="34"/>
      <c r="X552" s="34"/>
      <c r="Y552" s="34"/>
      <c r="Z552" s="34"/>
    </row>
    <row r="553" spans="1:26" ht="15.75" customHeight="1" x14ac:dyDescent="0.2">
      <c r="A553" s="34"/>
      <c r="B553" s="39"/>
      <c r="C553" s="34"/>
      <c r="D553" s="431"/>
      <c r="E553" s="431"/>
      <c r="F553" s="39"/>
      <c r="G553" s="34"/>
      <c r="H553" s="34"/>
      <c r="I553" s="34"/>
      <c r="J553" s="34"/>
      <c r="K553" s="34"/>
      <c r="L553" s="34"/>
      <c r="M553" s="34"/>
      <c r="N553" s="34"/>
      <c r="O553" s="34"/>
      <c r="P553" s="34"/>
      <c r="Q553" s="34"/>
      <c r="R553" s="34"/>
      <c r="S553" s="34"/>
      <c r="T553" s="34"/>
      <c r="U553" s="34"/>
      <c r="V553" s="34"/>
      <c r="W553" s="34"/>
      <c r="X553" s="34"/>
      <c r="Y553" s="34"/>
      <c r="Z553" s="34"/>
    </row>
    <row r="554" spans="1:26" ht="15.75" customHeight="1" x14ac:dyDescent="0.2">
      <c r="A554" s="34"/>
      <c r="B554" s="39"/>
      <c r="C554" s="34"/>
      <c r="D554" s="431"/>
      <c r="E554" s="431"/>
      <c r="F554" s="39"/>
      <c r="G554" s="34"/>
      <c r="H554" s="34"/>
      <c r="I554" s="34"/>
      <c r="J554" s="34"/>
      <c r="K554" s="34"/>
      <c r="L554" s="34"/>
      <c r="M554" s="34"/>
      <c r="N554" s="34"/>
      <c r="O554" s="34"/>
      <c r="P554" s="34"/>
      <c r="Q554" s="34"/>
      <c r="R554" s="34"/>
      <c r="S554" s="34"/>
      <c r="T554" s="34"/>
      <c r="U554" s="34"/>
      <c r="V554" s="34"/>
      <c r="W554" s="34"/>
      <c r="X554" s="34"/>
      <c r="Y554" s="34"/>
      <c r="Z554" s="34"/>
    </row>
    <row r="555" spans="1:26" ht="15.75" customHeight="1" x14ac:dyDescent="0.2">
      <c r="A555" s="34"/>
      <c r="B555" s="39"/>
      <c r="C555" s="34"/>
      <c r="D555" s="431"/>
      <c r="E555" s="431"/>
      <c r="F555" s="39"/>
      <c r="G555" s="34"/>
      <c r="H555" s="34"/>
      <c r="I555" s="34"/>
      <c r="J555" s="34"/>
      <c r="K555" s="34"/>
      <c r="L555" s="34"/>
      <c r="M555" s="34"/>
      <c r="N555" s="34"/>
      <c r="O555" s="34"/>
      <c r="P555" s="34"/>
      <c r="Q555" s="34"/>
      <c r="R555" s="34"/>
      <c r="S555" s="34"/>
      <c r="T555" s="34"/>
      <c r="U555" s="34"/>
      <c r="V555" s="34"/>
      <c r="W555" s="34"/>
      <c r="X555" s="34"/>
      <c r="Y555" s="34"/>
      <c r="Z555" s="34"/>
    </row>
    <row r="556" spans="1:26" ht="15.75" customHeight="1" x14ac:dyDescent="0.2">
      <c r="A556" s="34"/>
      <c r="B556" s="39"/>
      <c r="C556" s="34"/>
      <c r="D556" s="431"/>
      <c r="E556" s="431"/>
      <c r="F556" s="39"/>
      <c r="G556" s="34"/>
      <c r="H556" s="34"/>
      <c r="I556" s="34"/>
      <c r="J556" s="34"/>
      <c r="K556" s="34"/>
      <c r="L556" s="34"/>
      <c r="M556" s="34"/>
      <c r="N556" s="34"/>
      <c r="O556" s="34"/>
      <c r="P556" s="34"/>
      <c r="Q556" s="34"/>
      <c r="R556" s="34"/>
      <c r="S556" s="34"/>
      <c r="T556" s="34"/>
      <c r="U556" s="34"/>
      <c r="V556" s="34"/>
      <c r="W556" s="34"/>
      <c r="X556" s="34"/>
      <c r="Y556" s="34"/>
      <c r="Z556" s="34"/>
    </row>
    <row r="557" spans="1:26" ht="15.75" customHeight="1" x14ac:dyDescent="0.2">
      <c r="A557" s="34"/>
      <c r="B557" s="39"/>
      <c r="C557" s="34"/>
      <c r="D557" s="431"/>
      <c r="E557" s="431"/>
      <c r="F557" s="39"/>
      <c r="G557" s="34"/>
      <c r="H557" s="34"/>
      <c r="I557" s="34"/>
      <c r="J557" s="34"/>
      <c r="K557" s="34"/>
      <c r="L557" s="34"/>
      <c r="M557" s="34"/>
      <c r="N557" s="34"/>
      <c r="O557" s="34"/>
      <c r="P557" s="34"/>
      <c r="Q557" s="34"/>
      <c r="R557" s="34"/>
      <c r="S557" s="34"/>
      <c r="T557" s="34"/>
      <c r="U557" s="34"/>
      <c r="V557" s="34"/>
      <c r="W557" s="34"/>
      <c r="X557" s="34"/>
      <c r="Y557" s="34"/>
      <c r="Z557" s="34"/>
    </row>
    <row r="558" spans="1:26" ht="15.75" customHeight="1" x14ac:dyDescent="0.2">
      <c r="A558" s="34"/>
      <c r="B558" s="39"/>
      <c r="C558" s="34"/>
      <c r="D558" s="431"/>
      <c r="E558" s="431"/>
      <c r="F558" s="39"/>
      <c r="G558" s="34"/>
      <c r="H558" s="34"/>
      <c r="I558" s="34"/>
      <c r="J558" s="34"/>
      <c r="K558" s="34"/>
      <c r="L558" s="34"/>
      <c r="M558" s="34"/>
      <c r="N558" s="34"/>
      <c r="O558" s="34"/>
      <c r="P558" s="34"/>
      <c r="Q558" s="34"/>
      <c r="R558" s="34"/>
      <c r="S558" s="34"/>
      <c r="T558" s="34"/>
      <c r="U558" s="34"/>
      <c r="V558" s="34"/>
      <c r="W558" s="34"/>
      <c r="X558" s="34"/>
      <c r="Y558" s="34"/>
      <c r="Z558" s="34"/>
    </row>
    <row r="559" spans="1:26" ht="15.75" customHeight="1" x14ac:dyDescent="0.2">
      <c r="A559" s="34"/>
      <c r="B559" s="39"/>
      <c r="C559" s="34"/>
      <c r="D559" s="431"/>
      <c r="E559" s="431"/>
      <c r="F559" s="39"/>
      <c r="G559" s="34"/>
      <c r="H559" s="34"/>
      <c r="I559" s="34"/>
      <c r="J559" s="34"/>
      <c r="K559" s="34"/>
      <c r="L559" s="34"/>
      <c r="M559" s="34"/>
      <c r="N559" s="34"/>
      <c r="O559" s="34"/>
      <c r="P559" s="34"/>
      <c r="Q559" s="34"/>
      <c r="R559" s="34"/>
      <c r="S559" s="34"/>
      <c r="T559" s="34"/>
      <c r="U559" s="34"/>
      <c r="V559" s="34"/>
      <c r="W559" s="34"/>
      <c r="X559" s="34"/>
      <c r="Y559" s="34"/>
      <c r="Z559" s="34"/>
    </row>
    <row r="560" spans="1:26" ht="15.75" customHeight="1" x14ac:dyDescent="0.2">
      <c r="A560" s="34"/>
      <c r="B560" s="39"/>
      <c r="C560" s="34"/>
      <c r="D560" s="431"/>
      <c r="E560" s="431"/>
      <c r="F560" s="39"/>
      <c r="G560" s="34"/>
      <c r="H560" s="34"/>
      <c r="I560" s="34"/>
      <c r="J560" s="34"/>
      <c r="K560" s="34"/>
      <c r="L560" s="34"/>
      <c r="M560" s="34"/>
      <c r="N560" s="34"/>
      <c r="O560" s="34"/>
      <c r="P560" s="34"/>
      <c r="Q560" s="34"/>
      <c r="R560" s="34"/>
      <c r="S560" s="34"/>
      <c r="T560" s="34"/>
      <c r="U560" s="34"/>
      <c r="V560" s="34"/>
      <c r="W560" s="34"/>
      <c r="X560" s="34"/>
      <c r="Y560" s="34"/>
      <c r="Z560" s="34"/>
    </row>
    <row r="561" spans="1:26" ht="15.75" customHeight="1" x14ac:dyDescent="0.2">
      <c r="A561" s="34"/>
      <c r="B561" s="39"/>
      <c r="C561" s="34"/>
      <c r="D561" s="431"/>
      <c r="E561" s="431"/>
      <c r="F561" s="39"/>
      <c r="G561" s="34"/>
      <c r="H561" s="34"/>
      <c r="I561" s="34"/>
      <c r="J561" s="34"/>
      <c r="K561" s="34"/>
      <c r="L561" s="34"/>
      <c r="M561" s="34"/>
      <c r="N561" s="34"/>
      <c r="O561" s="34"/>
      <c r="P561" s="34"/>
      <c r="Q561" s="34"/>
      <c r="R561" s="34"/>
      <c r="S561" s="34"/>
      <c r="T561" s="34"/>
      <c r="U561" s="34"/>
      <c r="V561" s="34"/>
      <c r="W561" s="34"/>
      <c r="X561" s="34"/>
      <c r="Y561" s="34"/>
      <c r="Z561" s="34"/>
    </row>
    <row r="562" spans="1:26" ht="15.75" customHeight="1" x14ac:dyDescent="0.2">
      <c r="A562" s="34"/>
      <c r="B562" s="39"/>
      <c r="C562" s="34"/>
      <c r="D562" s="431"/>
      <c r="E562" s="431"/>
      <c r="F562" s="39"/>
      <c r="G562" s="34"/>
      <c r="H562" s="34"/>
      <c r="I562" s="34"/>
      <c r="J562" s="34"/>
      <c r="K562" s="34"/>
      <c r="L562" s="34"/>
      <c r="M562" s="34"/>
      <c r="N562" s="34"/>
      <c r="O562" s="34"/>
      <c r="P562" s="34"/>
      <c r="Q562" s="34"/>
      <c r="R562" s="34"/>
      <c r="S562" s="34"/>
      <c r="T562" s="34"/>
      <c r="U562" s="34"/>
      <c r="V562" s="34"/>
      <c r="W562" s="34"/>
      <c r="X562" s="34"/>
      <c r="Y562" s="34"/>
      <c r="Z562" s="34"/>
    </row>
    <row r="563" spans="1:26" ht="15.75" customHeight="1" x14ac:dyDescent="0.2">
      <c r="A563" s="34"/>
      <c r="B563" s="39"/>
      <c r="C563" s="34"/>
      <c r="D563" s="431"/>
      <c r="E563" s="431"/>
      <c r="F563" s="39"/>
      <c r="G563" s="34"/>
      <c r="H563" s="34"/>
      <c r="I563" s="34"/>
      <c r="J563" s="34"/>
      <c r="K563" s="34"/>
      <c r="L563" s="34"/>
      <c r="M563" s="34"/>
      <c r="N563" s="34"/>
      <c r="O563" s="34"/>
      <c r="P563" s="34"/>
      <c r="Q563" s="34"/>
      <c r="R563" s="34"/>
      <c r="S563" s="34"/>
      <c r="T563" s="34"/>
      <c r="U563" s="34"/>
      <c r="V563" s="34"/>
      <c r="W563" s="34"/>
      <c r="X563" s="34"/>
      <c r="Y563" s="34"/>
      <c r="Z563" s="34"/>
    </row>
    <row r="564" spans="1:26" ht="15.75" customHeight="1" x14ac:dyDescent="0.2">
      <c r="A564" s="34"/>
      <c r="B564" s="39"/>
      <c r="C564" s="34"/>
      <c r="D564" s="431"/>
      <c r="E564" s="431"/>
      <c r="F564" s="39"/>
      <c r="G564" s="34"/>
      <c r="H564" s="34"/>
      <c r="I564" s="34"/>
      <c r="J564" s="34"/>
      <c r="K564" s="34"/>
      <c r="L564" s="34"/>
      <c r="M564" s="34"/>
      <c r="N564" s="34"/>
      <c r="O564" s="34"/>
      <c r="P564" s="34"/>
      <c r="Q564" s="34"/>
      <c r="R564" s="34"/>
      <c r="S564" s="34"/>
      <c r="T564" s="34"/>
      <c r="U564" s="34"/>
      <c r="V564" s="34"/>
      <c r="W564" s="34"/>
      <c r="X564" s="34"/>
      <c r="Y564" s="34"/>
      <c r="Z564" s="34"/>
    </row>
    <row r="565" spans="1:26" ht="15.75" customHeight="1" x14ac:dyDescent="0.2">
      <c r="A565" s="34"/>
      <c r="B565" s="39"/>
      <c r="C565" s="34"/>
      <c r="D565" s="431"/>
      <c r="E565" s="431"/>
      <c r="F565" s="39"/>
      <c r="G565" s="34"/>
      <c r="H565" s="34"/>
      <c r="I565" s="34"/>
      <c r="J565" s="34"/>
      <c r="K565" s="34"/>
      <c r="L565" s="34"/>
      <c r="M565" s="34"/>
      <c r="N565" s="34"/>
      <c r="O565" s="34"/>
      <c r="P565" s="34"/>
      <c r="Q565" s="34"/>
      <c r="R565" s="34"/>
      <c r="S565" s="34"/>
      <c r="T565" s="34"/>
      <c r="U565" s="34"/>
      <c r="V565" s="34"/>
      <c r="W565" s="34"/>
      <c r="X565" s="34"/>
      <c r="Y565" s="34"/>
      <c r="Z565" s="34"/>
    </row>
    <row r="566" spans="1:26" ht="15.75" customHeight="1" x14ac:dyDescent="0.2">
      <c r="A566" s="34"/>
      <c r="B566" s="39"/>
      <c r="C566" s="34"/>
      <c r="D566" s="431"/>
      <c r="E566" s="431"/>
      <c r="F566" s="39"/>
      <c r="G566" s="34"/>
      <c r="H566" s="34"/>
      <c r="I566" s="34"/>
      <c r="J566" s="34"/>
      <c r="K566" s="34"/>
      <c r="L566" s="34"/>
      <c r="M566" s="34"/>
      <c r="N566" s="34"/>
      <c r="O566" s="34"/>
      <c r="P566" s="34"/>
      <c r="Q566" s="34"/>
      <c r="R566" s="34"/>
      <c r="S566" s="34"/>
      <c r="T566" s="34"/>
      <c r="U566" s="34"/>
      <c r="V566" s="34"/>
      <c r="W566" s="34"/>
      <c r="X566" s="34"/>
      <c r="Y566" s="34"/>
      <c r="Z566" s="34"/>
    </row>
    <row r="567" spans="1:26" ht="15.75" customHeight="1" x14ac:dyDescent="0.2">
      <c r="A567" s="34"/>
      <c r="B567" s="39"/>
      <c r="C567" s="34"/>
      <c r="D567" s="431"/>
      <c r="E567" s="431"/>
      <c r="F567" s="39"/>
      <c r="G567" s="34"/>
      <c r="H567" s="34"/>
      <c r="I567" s="34"/>
      <c r="J567" s="34"/>
      <c r="K567" s="34"/>
      <c r="L567" s="34"/>
      <c r="M567" s="34"/>
      <c r="N567" s="34"/>
      <c r="O567" s="34"/>
      <c r="P567" s="34"/>
      <c r="Q567" s="34"/>
      <c r="R567" s="34"/>
      <c r="S567" s="34"/>
      <c r="T567" s="34"/>
      <c r="U567" s="34"/>
      <c r="V567" s="34"/>
      <c r="W567" s="34"/>
      <c r="X567" s="34"/>
      <c r="Y567" s="34"/>
      <c r="Z567" s="34"/>
    </row>
    <row r="568" spans="1:26" ht="15.75" customHeight="1" x14ac:dyDescent="0.2">
      <c r="A568" s="34"/>
      <c r="B568" s="39"/>
      <c r="C568" s="34"/>
      <c r="D568" s="431"/>
      <c r="E568" s="431"/>
      <c r="F568" s="39"/>
      <c r="G568" s="34"/>
      <c r="H568" s="34"/>
      <c r="I568" s="34"/>
      <c r="J568" s="34"/>
      <c r="K568" s="34"/>
      <c r="L568" s="34"/>
      <c r="M568" s="34"/>
      <c r="N568" s="34"/>
      <c r="O568" s="34"/>
      <c r="P568" s="34"/>
      <c r="Q568" s="34"/>
      <c r="R568" s="34"/>
      <c r="S568" s="34"/>
      <c r="T568" s="34"/>
      <c r="U568" s="34"/>
      <c r="V568" s="34"/>
      <c r="W568" s="34"/>
      <c r="X568" s="34"/>
      <c r="Y568" s="34"/>
      <c r="Z568" s="34"/>
    </row>
    <row r="569" spans="1:26" ht="15.75" customHeight="1" x14ac:dyDescent="0.2">
      <c r="A569" s="34"/>
      <c r="B569" s="39"/>
      <c r="C569" s="34"/>
      <c r="D569" s="431"/>
      <c r="E569" s="431"/>
      <c r="F569" s="39"/>
      <c r="G569" s="34"/>
      <c r="H569" s="34"/>
      <c r="I569" s="34"/>
      <c r="J569" s="34"/>
      <c r="K569" s="34"/>
      <c r="L569" s="34"/>
      <c r="M569" s="34"/>
      <c r="N569" s="34"/>
      <c r="O569" s="34"/>
      <c r="P569" s="34"/>
      <c r="Q569" s="34"/>
      <c r="R569" s="34"/>
      <c r="S569" s="34"/>
      <c r="T569" s="34"/>
      <c r="U569" s="34"/>
      <c r="V569" s="34"/>
      <c r="W569" s="34"/>
      <c r="X569" s="34"/>
      <c r="Y569" s="34"/>
      <c r="Z569" s="34"/>
    </row>
    <row r="570" spans="1:26" ht="15.75" customHeight="1" x14ac:dyDescent="0.2">
      <c r="A570" s="34"/>
      <c r="B570" s="39"/>
      <c r="C570" s="34"/>
      <c r="D570" s="431"/>
      <c r="E570" s="431"/>
      <c r="F570" s="39"/>
      <c r="G570" s="34"/>
      <c r="H570" s="34"/>
      <c r="I570" s="34"/>
      <c r="J570" s="34"/>
      <c r="K570" s="34"/>
      <c r="L570" s="34"/>
      <c r="M570" s="34"/>
      <c r="N570" s="34"/>
      <c r="O570" s="34"/>
      <c r="P570" s="34"/>
      <c r="Q570" s="34"/>
      <c r="R570" s="34"/>
      <c r="S570" s="34"/>
      <c r="T570" s="34"/>
      <c r="U570" s="34"/>
      <c r="V570" s="34"/>
      <c r="W570" s="34"/>
      <c r="X570" s="34"/>
      <c r="Y570" s="34"/>
      <c r="Z570" s="34"/>
    </row>
    <row r="571" spans="1:26" ht="15.75" customHeight="1" x14ac:dyDescent="0.2">
      <c r="A571" s="34"/>
      <c r="B571" s="39"/>
      <c r="C571" s="34"/>
      <c r="D571" s="431"/>
      <c r="E571" s="431"/>
      <c r="F571" s="39"/>
      <c r="G571" s="34"/>
      <c r="H571" s="34"/>
      <c r="I571" s="34"/>
      <c r="J571" s="34"/>
      <c r="K571" s="34"/>
      <c r="L571" s="34"/>
      <c r="M571" s="34"/>
      <c r="N571" s="34"/>
      <c r="O571" s="34"/>
      <c r="P571" s="34"/>
      <c r="Q571" s="34"/>
      <c r="R571" s="34"/>
      <c r="S571" s="34"/>
      <c r="T571" s="34"/>
      <c r="U571" s="34"/>
      <c r="V571" s="34"/>
      <c r="W571" s="34"/>
      <c r="X571" s="34"/>
      <c r="Y571" s="34"/>
      <c r="Z571" s="34"/>
    </row>
    <row r="572" spans="1:26" ht="15.75" customHeight="1" x14ac:dyDescent="0.2">
      <c r="A572" s="34"/>
      <c r="B572" s="39"/>
      <c r="C572" s="34"/>
      <c r="D572" s="431"/>
      <c r="E572" s="431"/>
      <c r="F572" s="39"/>
      <c r="G572" s="34"/>
      <c r="H572" s="34"/>
      <c r="I572" s="34"/>
      <c r="J572" s="34"/>
      <c r="K572" s="34"/>
      <c r="L572" s="34"/>
      <c r="M572" s="34"/>
      <c r="N572" s="34"/>
      <c r="O572" s="34"/>
      <c r="P572" s="34"/>
      <c r="Q572" s="34"/>
      <c r="R572" s="34"/>
      <c r="S572" s="34"/>
      <c r="T572" s="34"/>
      <c r="U572" s="34"/>
      <c r="V572" s="34"/>
      <c r="W572" s="34"/>
      <c r="X572" s="34"/>
      <c r="Y572" s="34"/>
      <c r="Z572" s="34"/>
    </row>
    <row r="573" spans="1:26" ht="15.75" customHeight="1" x14ac:dyDescent="0.2">
      <c r="A573" s="34"/>
      <c r="B573" s="39"/>
      <c r="C573" s="34"/>
      <c r="D573" s="431"/>
      <c r="E573" s="431"/>
      <c r="F573" s="39"/>
      <c r="G573" s="34"/>
      <c r="H573" s="34"/>
      <c r="I573" s="34"/>
      <c r="J573" s="34"/>
      <c r="K573" s="34"/>
      <c r="L573" s="34"/>
      <c r="M573" s="34"/>
      <c r="N573" s="34"/>
      <c r="O573" s="34"/>
      <c r="P573" s="34"/>
      <c r="Q573" s="34"/>
      <c r="R573" s="34"/>
      <c r="S573" s="34"/>
      <c r="T573" s="34"/>
      <c r="U573" s="34"/>
      <c r="V573" s="34"/>
      <c r="W573" s="34"/>
      <c r="X573" s="34"/>
      <c r="Y573" s="34"/>
      <c r="Z573" s="34"/>
    </row>
    <row r="574" spans="1:26" ht="15.75" customHeight="1" x14ac:dyDescent="0.2">
      <c r="A574" s="34"/>
      <c r="B574" s="39"/>
      <c r="C574" s="34"/>
      <c r="D574" s="431"/>
      <c r="E574" s="431"/>
      <c r="F574" s="39"/>
      <c r="G574" s="34"/>
      <c r="H574" s="34"/>
      <c r="I574" s="34"/>
      <c r="J574" s="34"/>
      <c r="K574" s="34"/>
      <c r="L574" s="34"/>
      <c r="M574" s="34"/>
      <c r="N574" s="34"/>
      <c r="O574" s="34"/>
      <c r="P574" s="34"/>
      <c r="Q574" s="34"/>
      <c r="R574" s="34"/>
      <c r="S574" s="34"/>
      <c r="T574" s="34"/>
      <c r="U574" s="34"/>
      <c r="V574" s="34"/>
      <c r="W574" s="34"/>
      <c r="X574" s="34"/>
      <c r="Y574" s="34"/>
      <c r="Z574" s="34"/>
    </row>
    <row r="575" spans="1:26" ht="15.75" customHeight="1" x14ac:dyDescent="0.2">
      <c r="A575" s="34"/>
      <c r="B575" s="39"/>
      <c r="C575" s="34"/>
      <c r="D575" s="431"/>
      <c r="E575" s="431"/>
      <c r="F575" s="39"/>
      <c r="G575" s="34"/>
      <c r="H575" s="34"/>
      <c r="I575" s="34"/>
      <c r="J575" s="34"/>
      <c r="K575" s="34"/>
      <c r="L575" s="34"/>
      <c r="M575" s="34"/>
      <c r="N575" s="34"/>
      <c r="O575" s="34"/>
      <c r="P575" s="34"/>
      <c r="Q575" s="34"/>
      <c r="R575" s="34"/>
      <c r="S575" s="34"/>
      <c r="T575" s="34"/>
      <c r="U575" s="34"/>
      <c r="V575" s="34"/>
      <c r="W575" s="34"/>
      <c r="X575" s="34"/>
      <c r="Y575" s="34"/>
      <c r="Z575" s="34"/>
    </row>
    <row r="576" spans="1:26" ht="15.75" customHeight="1" x14ac:dyDescent="0.2">
      <c r="A576" s="34"/>
      <c r="B576" s="39"/>
      <c r="C576" s="34"/>
      <c r="D576" s="431"/>
      <c r="E576" s="431"/>
      <c r="F576" s="39"/>
      <c r="G576" s="34"/>
      <c r="H576" s="34"/>
      <c r="I576" s="34"/>
      <c r="J576" s="34"/>
      <c r="K576" s="34"/>
      <c r="L576" s="34"/>
      <c r="M576" s="34"/>
      <c r="N576" s="34"/>
      <c r="O576" s="34"/>
      <c r="P576" s="34"/>
      <c r="Q576" s="34"/>
      <c r="R576" s="34"/>
      <c r="S576" s="34"/>
      <c r="T576" s="34"/>
      <c r="U576" s="34"/>
      <c r="V576" s="34"/>
      <c r="W576" s="34"/>
      <c r="X576" s="34"/>
      <c r="Y576" s="34"/>
      <c r="Z576" s="34"/>
    </row>
    <row r="577" spans="1:26" ht="15.75" customHeight="1" x14ac:dyDescent="0.2">
      <c r="A577" s="34"/>
      <c r="B577" s="39"/>
      <c r="C577" s="34"/>
      <c r="D577" s="431"/>
      <c r="E577" s="431"/>
      <c r="F577" s="39"/>
      <c r="G577" s="34"/>
      <c r="H577" s="34"/>
      <c r="I577" s="34"/>
      <c r="J577" s="34"/>
      <c r="K577" s="34"/>
      <c r="L577" s="34"/>
      <c r="M577" s="34"/>
      <c r="N577" s="34"/>
      <c r="O577" s="34"/>
      <c r="P577" s="34"/>
      <c r="Q577" s="34"/>
      <c r="R577" s="34"/>
      <c r="S577" s="34"/>
      <c r="T577" s="34"/>
      <c r="U577" s="34"/>
      <c r="V577" s="34"/>
      <c r="W577" s="34"/>
      <c r="X577" s="34"/>
      <c r="Y577" s="34"/>
      <c r="Z577" s="34"/>
    </row>
    <row r="578" spans="1:26" ht="15.75" customHeight="1" x14ac:dyDescent="0.2">
      <c r="A578" s="34"/>
      <c r="B578" s="39"/>
      <c r="C578" s="34"/>
      <c r="D578" s="431"/>
      <c r="E578" s="431"/>
      <c r="F578" s="39"/>
      <c r="G578" s="34"/>
      <c r="H578" s="34"/>
      <c r="I578" s="34"/>
      <c r="J578" s="34"/>
      <c r="K578" s="34"/>
      <c r="L578" s="34"/>
      <c r="M578" s="34"/>
      <c r="N578" s="34"/>
      <c r="O578" s="34"/>
      <c r="P578" s="34"/>
      <c r="Q578" s="34"/>
      <c r="R578" s="34"/>
      <c r="S578" s="34"/>
      <c r="T578" s="34"/>
      <c r="U578" s="34"/>
      <c r="V578" s="34"/>
      <c r="W578" s="34"/>
      <c r="X578" s="34"/>
      <c r="Y578" s="34"/>
      <c r="Z578" s="34"/>
    </row>
    <row r="579" spans="1:26" ht="15.75" customHeight="1" x14ac:dyDescent="0.2">
      <c r="A579" s="34"/>
      <c r="B579" s="39"/>
      <c r="C579" s="34"/>
      <c r="D579" s="431"/>
      <c r="E579" s="431"/>
      <c r="F579" s="39"/>
      <c r="G579" s="34"/>
      <c r="H579" s="34"/>
      <c r="I579" s="34"/>
      <c r="J579" s="34"/>
      <c r="K579" s="34"/>
      <c r="L579" s="34"/>
      <c r="M579" s="34"/>
      <c r="N579" s="34"/>
      <c r="O579" s="34"/>
      <c r="P579" s="34"/>
      <c r="Q579" s="34"/>
      <c r="R579" s="34"/>
      <c r="S579" s="34"/>
      <c r="T579" s="34"/>
      <c r="U579" s="34"/>
      <c r="V579" s="34"/>
      <c r="W579" s="34"/>
      <c r="X579" s="34"/>
      <c r="Y579" s="34"/>
      <c r="Z579" s="34"/>
    </row>
    <row r="580" spans="1:26" ht="15.75" customHeight="1" x14ac:dyDescent="0.2">
      <c r="A580" s="34"/>
      <c r="B580" s="39"/>
      <c r="C580" s="34"/>
      <c r="D580" s="431"/>
      <c r="E580" s="431"/>
      <c r="F580" s="39"/>
      <c r="G580" s="34"/>
      <c r="H580" s="34"/>
      <c r="I580" s="34"/>
      <c r="J580" s="34"/>
      <c r="K580" s="34"/>
      <c r="L580" s="34"/>
      <c r="M580" s="34"/>
      <c r="N580" s="34"/>
      <c r="O580" s="34"/>
      <c r="P580" s="34"/>
      <c r="Q580" s="34"/>
      <c r="R580" s="34"/>
      <c r="S580" s="34"/>
      <c r="T580" s="34"/>
      <c r="U580" s="34"/>
      <c r="V580" s="34"/>
      <c r="W580" s="34"/>
      <c r="X580" s="34"/>
      <c r="Y580" s="34"/>
      <c r="Z580" s="34"/>
    </row>
    <row r="581" spans="1:26" ht="15.75" customHeight="1" x14ac:dyDescent="0.2">
      <c r="A581" s="34"/>
      <c r="B581" s="39"/>
      <c r="C581" s="34"/>
      <c r="D581" s="431"/>
      <c r="E581" s="431"/>
      <c r="F581" s="39"/>
      <c r="G581" s="34"/>
      <c r="H581" s="34"/>
      <c r="I581" s="34"/>
      <c r="J581" s="34"/>
      <c r="K581" s="34"/>
      <c r="L581" s="34"/>
      <c r="M581" s="34"/>
      <c r="N581" s="34"/>
      <c r="O581" s="34"/>
      <c r="P581" s="34"/>
      <c r="Q581" s="34"/>
      <c r="R581" s="34"/>
      <c r="S581" s="34"/>
      <c r="T581" s="34"/>
      <c r="U581" s="34"/>
      <c r="V581" s="34"/>
      <c r="W581" s="34"/>
      <c r="X581" s="34"/>
      <c r="Y581" s="34"/>
      <c r="Z581" s="34"/>
    </row>
    <row r="582" spans="1:26" ht="15.75" customHeight="1" x14ac:dyDescent="0.2">
      <c r="A582" s="34"/>
      <c r="B582" s="39"/>
      <c r="C582" s="34"/>
      <c r="D582" s="431"/>
      <c r="E582" s="431"/>
      <c r="F582" s="39"/>
      <c r="G582" s="34"/>
      <c r="H582" s="34"/>
      <c r="I582" s="34"/>
      <c r="J582" s="34"/>
      <c r="K582" s="34"/>
      <c r="L582" s="34"/>
      <c r="M582" s="34"/>
      <c r="N582" s="34"/>
      <c r="O582" s="34"/>
      <c r="P582" s="34"/>
      <c r="Q582" s="34"/>
      <c r="R582" s="34"/>
      <c r="S582" s="34"/>
      <c r="T582" s="34"/>
      <c r="U582" s="34"/>
      <c r="V582" s="34"/>
      <c r="W582" s="34"/>
      <c r="X582" s="34"/>
      <c r="Y582" s="34"/>
      <c r="Z582" s="34"/>
    </row>
    <row r="583" spans="1:26" ht="15.75" customHeight="1" x14ac:dyDescent="0.2">
      <c r="A583" s="34"/>
      <c r="B583" s="39"/>
      <c r="C583" s="34"/>
      <c r="D583" s="431"/>
      <c r="E583" s="431"/>
      <c r="F583" s="39"/>
      <c r="G583" s="34"/>
      <c r="H583" s="34"/>
      <c r="I583" s="34"/>
      <c r="J583" s="34"/>
      <c r="K583" s="34"/>
      <c r="L583" s="34"/>
      <c r="M583" s="34"/>
      <c r="N583" s="34"/>
      <c r="O583" s="34"/>
      <c r="P583" s="34"/>
      <c r="Q583" s="34"/>
      <c r="R583" s="34"/>
      <c r="S583" s="34"/>
      <c r="T583" s="34"/>
      <c r="U583" s="34"/>
      <c r="V583" s="34"/>
      <c r="W583" s="34"/>
      <c r="X583" s="34"/>
      <c r="Y583" s="34"/>
      <c r="Z583" s="34"/>
    </row>
    <row r="584" spans="1:26" ht="15.75" customHeight="1" x14ac:dyDescent="0.2">
      <c r="A584" s="34"/>
      <c r="B584" s="39"/>
      <c r="C584" s="34"/>
      <c r="D584" s="431"/>
      <c r="E584" s="431"/>
      <c r="F584" s="39"/>
      <c r="G584" s="34"/>
      <c r="H584" s="34"/>
      <c r="I584" s="34"/>
      <c r="J584" s="34"/>
      <c r="K584" s="34"/>
      <c r="L584" s="34"/>
      <c r="M584" s="34"/>
      <c r="N584" s="34"/>
      <c r="O584" s="34"/>
      <c r="P584" s="34"/>
      <c r="Q584" s="34"/>
      <c r="R584" s="34"/>
      <c r="S584" s="34"/>
      <c r="T584" s="34"/>
      <c r="U584" s="34"/>
      <c r="V584" s="34"/>
      <c r="W584" s="34"/>
      <c r="X584" s="34"/>
      <c r="Y584" s="34"/>
      <c r="Z584" s="34"/>
    </row>
    <row r="585" spans="1:26" ht="15.75" customHeight="1" x14ac:dyDescent="0.2">
      <c r="A585" s="34"/>
      <c r="B585" s="39"/>
      <c r="C585" s="34"/>
      <c r="D585" s="431"/>
      <c r="E585" s="431"/>
      <c r="F585" s="39"/>
      <c r="G585" s="34"/>
      <c r="H585" s="34"/>
      <c r="I585" s="34"/>
      <c r="J585" s="34"/>
      <c r="K585" s="34"/>
      <c r="L585" s="34"/>
      <c r="M585" s="34"/>
      <c r="N585" s="34"/>
      <c r="O585" s="34"/>
      <c r="P585" s="34"/>
      <c r="Q585" s="34"/>
      <c r="R585" s="34"/>
      <c r="S585" s="34"/>
      <c r="T585" s="34"/>
      <c r="U585" s="34"/>
      <c r="V585" s="34"/>
      <c r="W585" s="34"/>
      <c r="X585" s="34"/>
      <c r="Y585" s="34"/>
      <c r="Z585" s="34"/>
    </row>
    <row r="586" spans="1:26" ht="15.75" customHeight="1" x14ac:dyDescent="0.2">
      <c r="A586" s="34"/>
      <c r="B586" s="39"/>
      <c r="C586" s="34"/>
      <c r="D586" s="431"/>
      <c r="E586" s="431"/>
      <c r="F586" s="39"/>
      <c r="G586" s="34"/>
      <c r="H586" s="34"/>
      <c r="I586" s="34"/>
      <c r="J586" s="34"/>
      <c r="K586" s="34"/>
      <c r="L586" s="34"/>
      <c r="M586" s="34"/>
      <c r="N586" s="34"/>
      <c r="O586" s="34"/>
      <c r="P586" s="34"/>
      <c r="Q586" s="34"/>
      <c r="R586" s="34"/>
      <c r="S586" s="34"/>
      <c r="T586" s="34"/>
      <c r="U586" s="34"/>
      <c r="V586" s="34"/>
      <c r="W586" s="34"/>
      <c r="X586" s="34"/>
      <c r="Y586" s="34"/>
      <c r="Z586" s="34"/>
    </row>
    <row r="587" spans="1:26" ht="15.75" customHeight="1" x14ac:dyDescent="0.2">
      <c r="A587" s="34"/>
      <c r="B587" s="39"/>
      <c r="C587" s="34"/>
      <c r="D587" s="431"/>
      <c r="E587" s="431"/>
      <c r="F587" s="39"/>
      <c r="G587" s="34"/>
      <c r="H587" s="34"/>
      <c r="I587" s="34"/>
      <c r="J587" s="34"/>
      <c r="K587" s="34"/>
      <c r="L587" s="34"/>
      <c r="M587" s="34"/>
      <c r="N587" s="34"/>
      <c r="O587" s="34"/>
      <c r="P587" s="34"/>
      <c r="Q587" s="34"/>
      <c r="R587" s="34"/>
      <c r="S587" s="34"/>
      <c r="T587" s="34"/>
      <c r="U587" s="34"/>
      <c r="V587" s="34"/>
      <c r="W587" s="34"/>
      <c r="X587" s="34"/>
      <c r="Y587" s="34"/>
      <c r="Z587" s="34"/>
    </row>
    <row r="588" spans="1:26" ht="15.75" customHeight="1" x14ac:dyDescent="0.2">
      <c r="A588" s="34"/>
      <c r="B588" s="39"/>
      <c r="C588" s="34"/>
      <c r="D588" s="431"/>
      <c r="E588" s="431"/>
      <c r="F588" s="39"/>
      <c r="G588" s="34"/>
      <c r="H588" s="34"/>
      <c r="I588" s="34"/>
      <c r="J588" s="34"/>
      <c r="K588" s="34"/>
      <c r="L588" s="34"/>
      <c r="M588" s="34"/>
      <c r="N588" s="34"/>
      <c r="O588" s="34"/>
      <c r="P588" s="34"/>
      <c r="Q588" s="34"/>
      <c r="R588" s="34"/>
      <c r="S588" s="34"/>
      <c r="T588" s="34"/>
      <c r="U588" s="34"/>
      <c r="V588" s="34"/>
      <c r="W588" s="34"/>
      <c r="X588" s="34"/>
      <c r="Y588" s="34"/>
      <c r="Z588" s="34"/>
    </row>
    <row r="589" spans="1:26" ht="15.75" customHeight="1" x14ac:dyDescent="0.2">
      <c r="A589" s="34"/>
      <c r="B589" s="39"/>
      <c r="C589" s="34"/>
      <c r="D589" s="431"/>
      <c r="E589" s="431"/>
      <c r="F589" s="39"/>
      <c r="G589" s="34"/>
      <c r="H589" s="34"/>
      <c r="I589" s="34"/>
      <c r="J589" s="34"/>
      <c r="K589" s="34"/>
      <c r="L589" s="34"/>
      <c r="M589" s="34"/>
      <c r="N589" s="34"/>
      <c r="O589" s="34"/>
      <c r="P589" s="34"/>
      <c r="Q589" s="34"/>
      <c r="R589" s="34"/>
      <c r="S589" s="34"/>
      <c r="T589" s="34"/>
      <c r="U589" s="34"/>
      <c r="V589" s="34"/>
      <c r="W589" s="34"/>
      <c r="X589" s="34"/>
      <c r="Y589" s="34"/>
      <c r="Z589" s="34"/>
    </row>
    <row r="590" spans="1:26" ht="15.75" customHeight="1" x14ac:dyDescent="0.2">
      <c r="A590" s="34"/>
      <c r="B590" s="39"/>
      <c r="C590" s="34"/>
      <c r="D590" s="431"/>
      <c r="E590" s="431"/>
      <c r="F590" s="39"/>
      <c r="G590" s="34"/>
      <c r="H590" s="34"/>
      <c r="I590" s="34"/>
      <c r="J590" s="34"/>
      <c r="K590" s="34"/>
      <c r="L590" s="34"/>
      <c r="M590" s="34"/>
      <c r="N590" s="34"/>
      <c r="O590" s="34"/>
      <c r="P590" s="34"/>
      <c r="Q590" s="34"/>
      <c r="R590" s="34"/>
      <c r="S590" s="34"/>
      <c r="T590" s="34"/>
      <c r="U590" s="34"/>
      <c r="V590" s="34"/>
      <c r="W590" s="34"/>
      <c r="X590" s="34"/>
      <c r="Y590" s="34"/>
      <c r="Z590" s="34"/>
    </row>
    <row r="591" spans="1:26" ht="15.75" customHeight="1" x14ac:dyDescent="0.2">
      <c r="A591" s="34"/>
      <c r="B591" s="39"/>
      <c r="C591" s="34"/>
      <c r="D591" s="431"/>
      <c r="E591" s="431"/>
      <c r="F591" s="39"/>
      <c r="G591" s="34"/>
      <c r="H591" s="34"/>
      <c r="I591" s="34"/>
      <c r="J591" s="34"/>
      <c r="K591" s="34"/>
      <c r="L591" s="34"/>
      <c r="M591" s="34"/>
      <c r="N591" s="34"/>
      <c r="O591" s="34"/>
      <c r="P591" s="34"/>
      <c r="Q591" s="34"/>
      <c r="R591" s="34"/>
      <c r="S591" s="34"/>
      <c r="T591" s="34"/>
      <c r="U591" s="34"/>
      <c r="V591" s="34"/>
      <c r="W591" s="34"/>
      <c r="X591" s="34"/>
      <c r="Y591" s="34"/>
      <c r="Z591" s="34"/>
    </row>
    <row r="592" spans="1:26" ht="15.75" customHeight="1" x14ac:dyDescent="0.2">
      <c r="A592" s="34"/>
      <c r="B592" s="39"/>
      <c r="C592" s="34"/>
      <c r="D592" s="431"/>
      <c r="E592" s="431"/>
      <c r="F592" s="39"/>
      <c r="G592" s="34"/>
      <c r="H592" s="34"/>
      <c r="I592" s="34"/>
      <c r="J592" s="34"/>
      <c r="K592" s="34"/>
      <c r="L592" s="34"/>
      <c r="M592" s="34"/>
      <c r="N592" s="34"/>
      <c r="O592" s="34"/>
      <c r="P592" s="34"/>
      <c r="Q592" s="34"/>
      <c r="R592" s="34"/>
      <c r="S592" s="34"/>
      <c r="T592" s="34"/>
      <c r="U592" s="34"/>
      <c r="V592" s="34"/>
      <c r="W592" s="34"/>
      <c r="X592" s="34"/>
      <c r="Y592" s="34"/>
      <c r="Z592" s="34"/>
    </row>
    <row r="593" spans="1:26" ht="15.75" customHeight="1" x14ac:dyDescent="0.2">
      <c r="A593" s="34"/>
      <c r="B593" s="39"/>
      <c r="C593" s="34"/>
      <c r="D593" s="431"/>
      <c r="E593" s="431"/>
      <c r="F593" s="39"/>
      <c r="G593" s="34"/>
      <c r="H593" s="34"/>
      <c r="I593" s="34"/>
      <c r="J593" s="34"/>
      <c r="K593" s="34"/>
      <c r="L593" s="34"/>
      <c r="M593" s="34"/>
      <c r="N593" s="34"/>
      <c r="O593" s="34"/>
      <c r="P593" s="34"/>
      <c r="Q593" s="34"/>
      <c r="R593" s="34"/>
      <c r="S593" s="34"/>
      <c r="T593" s="34"/>
      <c r="U593" s="34"/>
      <c r="V593" s="34"/>
      <c r="W593" s="34"/>
      <c r="X593" s="34"/>
      <c r="Y593" s="34"/>
      <c r="Z593" s="34"/>
    </row>
    <row r="594" spans="1:26" ht="15.75" customHeight="1" x14ac:dyDescent="0.2">
      <c r="A594" s="34"/>
      <c r="B594" s="39"/>
      <c r="C594" s="34"/>
      <c r="D594" s="431"/>
      <c r="E594" s="431"/>
      <c r="F594" s="39"/>
      <c r="G594" s="34"/>
      <c r="H594" s="34"/>
      <c r="I594" s="34"/>
      <c r="J594" s="34"/>
      <c r="K594" s="34"/>
      <c r="L594" s="34"/>
      <c r="M594" s="34"/>
      <c r="N594" s="34"/>
      <c r="O594" s="34"/>
      <c r="P594" s="34"/>
      <c r="Q594" s="34"/>
      <c r="R594" s="34"/>
      <c r="S594" s="34"/>
      <c r="T594" s="34"/>
      <c r="U594" s="34"/>
      <c r="V594" s="34"/>
      <c r="W594" s="34"/>
      <c r="X594" s="34"/>
      <c r="Y594" s="34"/>
      <c r="Z594" s="34"/>
    </row>
    <row r="595" spans="1:26" ht="15.75" customHeight="1" x14ac:dyDescent="0.2">
      <c r="A595" s="34"/>
      <c r="B595" s="39"/>
      <c r="C595" s="34"/>
      <c r="D595" s="431"/>
      <c r="E595" s="431"/>
      <c r="F595" s="39"/>
      <c r="G595" s="34"/>
      <c r="H595" s="34"/>
      <c r="I595" s="34"/>
      <c r="J595" s="34"/>
      <c r="K595" s="34"/>
      <c r="L595" s="34"/>
      <c r="M595" s="34"/>
      <c r="N595" s="34"/>
      <c r="O595" s="34"/>
      <c r="P595" s="34"/>
      <c r="Q595" s="34"/>
      <c r="R595" s="34"/>
      <c r="S595" s="34"/>
      <c r="T595" s="34"/>
      <c r="U595" s="34"/>
      <c r="V595" s="34"/>
      <c r="W595" s="34"/>
      <c r="X595" s="34"/>
      <c r="Y595" s="34"/>
      <c r="Z595" s="34"/>
    </row>
    <row r="596" spans="1:26" ht="15.75" customHeight="1" x14ac:dyDescent="0.2">
      <c r="A596" s="34"/>
      <c r="B596" s="39"/>
      <c r="C596" s="34"/>
      <c r="D596" s="431"/>
      <c r="E596" s="431"/>
      <c r="F596" s="39"/>
      <c r="G596" s="34"/>
      <c r="H596" s="34"/>
      <c r="I596" s="34"/>
      <c r="J596" s="34"/>
      <c r="K596" s="34"/>
      <c r="L596" s="34"/>
      <c r="M596" s="34"/>
      <c r="N596" s="34"/>
      <c r="O596" s="34"/>
      <c r="P596" s="34"/>
      <c r="Q596" s="34"/>
      <c r="R596" s="34"/>
      <c r="S596" s="34"/>
      <c r="T596" s="34"/>
      <c r="U596" s="34"/>
      <c r="V596" s="34"/>
      <c r="W596" s="34"/>
      <c r="X596" s="34"/>
      <c r="Y596" s="34"/>
      <c r="Z596" s="34"/>
    </row>
    <row r="597" spans="1:26" ht="15.75" customHeight="1" x14ac:dyDescent="0.2">
      <c r="A597" s="34"/>
      <c r="B597" s="39"/>
      <c r="C597" s="34"/>
      <c r="D597" s="431"/>
      <c r="E597" s="431"/>
      <c r="F597" s="39"/>
      <c r="G597" s="34"/>
      <c r="H597" s="34"/>
      <c r="I597" s="34"/>
      <c r="J597" s="34"/>
      <c r="K597" s="34"/>
      <c r="L597" s="34"/>
      <c r="M597" s="34"/>
      <c r="N597" s="34"/>
      <c r="O597" s="34"/>
      <c r="P597" s="34"/>
      <c r="Q597" s="34"/>
      <c r="R597" s="34"/>
      <c r="S597" s="34"/>
      <c r="T597" s="34"/>
      <c r="U597" s="34"/>
      <c r="V597" s="34"/>
      <c r="W597" s="34"/>
      <c r="X597" s="34"/>
      <c r="Y597" s="34"/>
      <c r="Z597" s="34"/>
    </row>
    <row r="598" spans="1:26" ht="15.75" customHeight="1" x14ac:dyDescent="0.2">
      <c r="A598" s="34"/>
      <c r="B598" s="39"/>
      <c r="C598" s="34"/>
      <c r="D598" s="431"/>
      <c r="E598" s="431"/>
      <c r="F598" s="39"/>
      <c r="G598" s="34"/>
      <c r="H598" s="34"/>
      <c r="I598" s="34"/>
      <c r="J598" s="34"/>
      <c r="K598" s="34"/>
      <c r="L598" s="34"/>
      <c r="M598" s="34"/>
      <c r="N598" s="34"/>
      <c r="O598" s="34"/>
      <c r="P598" s="34"/>
      <c r="Q598" s="34"/>
      <c r="R598" s="34"/>
      <c r="S598" s="34"/>
      <c r="T598" s="34"/>
      <c r="U598" s="34"/>
      <c r="V598" s="34"/>
      <c r="W598" s="34"/>
      <c r="X598" s="34"/>
      <c r="Y598" s="34"/>
      <c r="Z598" s="34"/>
    </row>
    <row r="599" spans="1:26" ht="15.75" customHeight="1" x14ac:dyDescent="0.2">
      <c r="A599" s="34"/>
      <c r="B599" s="39"/>
      <c r="C599" s="34"/>
      <c r="D599" s="431"/>
      <c r="E599" s="431"/>
      <c r="F599" s="39"/>
      <c r="G599" s="34"/>
      <c r="H599" s="34"/>
      <c r="I599" s="34"/>
      <c r="J599" s="34"/>
      <c r="K599" s="34"/>
      <c r="L599" s="34"/>
      <c r="M599" s="34"/>
      <c r="N599" s="34"/>
      <c r="O599" s="34"/>
      <c r="P599" s="34"/>
      <c r="Q599" s="34"/>
      <c r="R599" s="34"/>
      <c r="S599" s="34"/>
      <c r="T599" s="34"/>
      <c r="U599" s="34"/>
      <c r="V599" s="34"/>
      <c r="W599" s="34"/>
      <c r="X599" s="34"/>
      <c r="Y599" s="34"/>
      <c r="Z599" s="34"/>
    </row>
    <row r="600" spans="1:26" ht="15.75" customHeight="1" x14ac:dyDescent="0.2">
      <c r="A600" s="34"/>
      <c r="B600" s="39"/>
      <c r="C600" s="34"/>
      <c r="D600" s="431"/>
      <c r="E600" s="431"/>
      <c r="F600" s="39"/>
      <c r="G600" s="34"/>
      <c r="H600" s="34"/>
      <c r="I600" s="34"/>
      <c r="J600" s="34"/>
      <c r="K600" s="34"/>
      <c r="L600" s="34"/>
      <c r="M600" s="34"/>
      <c r="N600" s="34"/>
      <c r="O600" s="34"/>
      <c r="P600" s="34"/>
      <c r="Q600" s="34"/>
      <c r="R600" s="34"/>
      <c r="S600" s="34"/>
      <c r="T600" s="34"/>
      <c r="U600" s="34"/>
      <c r="V600" s="34"/>
      <c r="W600" s="34"/>
      <c r="X600" s="34"/>
      <c r="Y600" s="34"/>
      <c r="Z600" s="34"/>
    </row>
    <row r="601" spans="1:26" ht="15.75" customHeight="1" x14ac:dyDescent="0.2">
      <c r="A601" s="34"/>
      <c r="B601" s="39"/>
      <c r="C601" s="34"/>
      <c r="D601" s="431"/>
      <c r="E601" s="431"/>
      <c r="F601" s="39"/>
      <c r="G601" s="34"/>
      <c r="H601" s="34"/>
      <c r="I601" s="34"/>
      <c r="J601" s="34"/>
      <c r="K601" s="34"/>
      <c r="L601" s="34"/>
      <c r="M601" s="34"/>
      <c r="N601" s="34"/>
      <c r="O601" s="34"/>
      <c r="P601" s="34"/>
      <c r="Q601" s="34"/>
      <c r="R601" s="34"/>
      <c r="S601" s="34"/>
      <c r="T601" s="34"/>
      <c r="U601" s="34"/>
      <c r="V601" s="34"/>
      <c r="W601" s="34"/>
      <c r="X601" s="34"/>
      <c r="Y601" s="34"/>
      <c r="Z601" s="34"/>
    </row>
    <row r="602" spans="1:26" ht="15.75" customHeight="1" x14ac:dyDescent="0.2">
      <c r="A602" s="34"/>
      <c r="B602" s="39"/>
      <c r="C602" s="34"/>
      <c r="D602" s="431"/>
      <c r="E602" s="431"/>
      <c r="F602" s="39"/>
      <c r="G602" s="34"/>
      <c r="H602" s="34"/>
      <c r="I602" s="34"/>
      <c r="J602" s="34"/>
      <c r="K602" s="34"/>
      <c r="L602" s="34"/>
      <c r="M602" s="34"/>
      <c r="N602" s="34"/>
      <c r="O602" s="34"/>
      <c r="P602" s="34"/>
      <c r="Q602" s="34"/>
      <c r="R602" s="34"/>
      <c r="S602" s="34"/>
      <c r="T602" s="34"/>
      <c r="U602" s="34"/>
      <c r="V602" s="34"/>
      <c r="W602" s="34"/>
      <c r="X602" s="34"/>
      <c r="Y602" s="34"/>
      <c r="Z602" s="34"/>
    </row>
    <row r="603" spans="1:26" ht="15.75" customHeight="1" x14ac:dyDescent="0.2">
      <c r="A603" s="34"/>
      <c r="B603" s="39"/>
      <c r="C603" s="34"/>
      <c r="D603" s="431"/>
      <c r="E603" s="431"/>
      <c r="F603" s="39"/>
      <c r="G603" s="34"/>
      <c r="H603" s="34"/>
      <c r="I603" s="34"/>
      <c r="J603" s="34"/>
      <c r="K603" s="34"/>
      <c r="L603" s="34"/>
      <c r="M603" s="34"/>
      <c r="N603" s="34"/>
      <c r="O603" s="34"/>
      <c r="P603" s="34"/>
      <c r="Q603" s="34"/>
      <c r="R603" s="34"/>
      <c r="S603" s="34"/>
      <c r="T603" s="34"/>
      <c r="U603" s="34"/>
      <c r="V603" s="34"/>
      <c r="W603" s="34"/>
      <c r="X603" s="34"/>
      <c r="Y603" s="34"/>
      <c r="Z603" s="34"/>
    </row>
    <row r="604" spans="1:26" ht="15.75" customHeight="1" x14ac:dyDescent="0.2">
      <c r="A604" s="34"/>
      <c r="B604" s="39"/>
      <c r="C604" s="34"/>
      <c r="D604" s="431"/>
      <c r="E604" s="431"/>
      <c r="F604" s="39"/>
      <c r="G604" s="34"/>
      <c r="H604" s="34"/>
      <c r="I604" s="34"/>
      <c r="J604" s="34"/>
      <c r="K604" s="34"/>
      <c r="L604" s="34"/>
      <c r="M604" s="34"/>
      <c r="N604" s="34"/>
      <c r="O604" s="34"/>
      <c r="P604" s="34"/>
      <c r="Q604" s="34"/>
      <c r="R604" s="34"/>
      <c r="S604" s="34"/>
      <c r="T604" s="34"/>
      <c r="U604" s="34"/>
      <c r="V604" s="34"/>
      <c r="W604" s="34"/>
      <c r="X604" s="34"/>
      <c r="Y604" s="34"/>
      <c r="Z604" s="34"/>
    </row>
    <row r="605" spans="1:26" ht="15.75" customHeight="1" x14ac:dyDescent="0.2">
      <c r="A605" s="34"/>
      <c r="B605" s="39"/>
      <c r="C605" s="34"/>
      <c r="D605" s="431"/>
      <c r="E605" s="431"/>
      <c r="F605" s="39"/>
      <c r="G605" s="34"/>
      <c r="H605" s="34"/>
      <c r="I605" s="34"/>
      <c r="J605" s="34"/>
      <c r="K605" s="34"/>
      <c r="L605" s="34"/>
      <c r="M605" s="34"/>
      <c r="N605" s="34"/>
      <c r="O605" s="34"/>
      <c r="P605" s="34"/>
      <c r="Q605" s="34"/>
      <c r="R605" s="34"/>
      <c r="S605" s="34"/>
      <c r="T605" s="34"/>
      <c r="U605" s="34"/>
      <c r="V605" s="34"/>
      <c r="W605" s="34"/>
      <c r="X605" s="34"/>
      <c r="Y605" s="34"/>
      <c r="Z605" s="34"/>
    </row>
    <row r="606" spans="1:26" ht="15.75" customHeight="1" x14ac:dyDescent="0.2">
      <c r="A606" s="34"/>
      <c r="B606" s="39"/>
      <c r="C606" s="34"/>
      <c r="D606" s="431"/>
      <c r="E606" s="431"/>
      <c r="F606" s="39"/>
      <c r="G606" s="34"/>
      <c r="H606" s="34"/>
      <c r="I606" s="34"/>
      <c r="J606" s="34"/>
      <c r="K606" s="34"/>
      <c r="L606" s="34"/>
      <c r="M606" s="34"/>
      <c r="N606" s="34"/>
      <c r="O606" s="34"/>
      <c r="P606" s="34"/>
      <c r="Q606" s="34"/>
      <c r="R606" s="34"/>
      <c r="S606" s="34"/>
      <c r="T606" s="34"/>
      <c r="U606" s="34"/>
      <c r="V606" s="34"/>
      <c r="W606" s="34"/>
      <c r="X606" s="34"/>
      <c r="Y606" s="34"/>
      <c r="Z606" s="34"/>
    </row>
    <row r="607" spans="1:26" ht="15.75" customHeight="1" x14ac:dyDescent="0.2">
      <c r="A607" s="34"/>
      <c r="B607" s="39"/>
      <c r="C607" s="34"/>
      <c r="D607" s="431"/>
      <c r="E607" s="431"/>
      <c r="F607" s="39"/>
      <c r="G607" s="34"/>
      <c r="H607" s="34"/>
      <c r="I607" s="34"/>
      <c r="J607" s="34"/>
      <c r="K607" s="34"/>
      <c r="L607" s="34"/>
      <c r="M607" s="34"/>
      <c r="N607" s="34"/>
      <c r="O607" s="34"/>
      <c r="P607" s="34"/>
      <c r="Q607" s="34"/>
      <c r="R607" s="34"/>
      <c r="S607" s="34"/>
      <c r="T607" s="34"/>
      <c r="U607" s="34"/>
      <c r="V607" s="34"/>
      <c r="W607" s="34"/>
      <c r="X607" s="34"/>
      <c r="Y607" s="34"/>
      <c r="Z607" s="34"/>
    </row>
    <row r="608" spans="1:26" ht="15.75" customHeight="1" x14ac:dyDescent="0.2">
      <c r="A608" s="34"/>
      <c r="B608" s="39"/>
      <c r="C608" s="34"/>
      <c r="D608" s="431"/>
      <c r="E608" s="431"/>
      <c r="F608" s="39"/>
      <c r="G608" s="34"/>
      <c r="H608" s="34"/>
      <c r="I608" s="34"/>
      <c r="J608" s="34"/>
      <c r="K608" s="34"/>
      <c r="L608" s="34"/>
      <c r="M608" s="34"/>
      <c r="N608" s="34"/>
      <c r="O608" s="34"/>
      <c r="P608" s="34"/>
      <c r="Q608" s="34"/>
      <c r="R608" s="34"/>
      <c r="S608" s="34"/>
      <c r="T608" s="34"/>
      <c r="U608" s="34"/>
      <c r="V608" s="34"/>
      <c r="W608" s="34"/>
      <c r="X608" s="34"/>
      <c r="Y608" s="34"/>
      <c r="Z608" s="34"/>
    </row>
    <row r="609" spans="1:26" ht="15.75" customHeight="1" x14ac:dyDescent="0.2">
      <c r="A609" s="34"/>
      <c r="B609" s="39"/>
      <c r="C609" s="34"/>
      <c r="D609" s="431"/>
      <c r="E609" s="431"/>
      <c r="F609" s="39"/>
      <c r="G609" s="34"/>
      <c r="H609" s="34"/>
      <c r="I609" s="34"/>
      <c r="J609" s="34"/>
      <c r="K609" s="34"/>
      <c r="L609" s="34"/>
      <c r="M609" s="34"/>
      <c r="N609" s="34"/>
      <c r="O609" s="34"/>
      <c r="P609" s="34"/>
      <c r="Q609" s="34"/>
      <c r="R609" s="34"/>
      <c r="S609" s="34"/>
      <c r="T609" s="34"/>
      <c r="U609" s="34"/>
      <c r="V609" s="34"/>
      <c r="W609" s="34"/>
      <c r="X609" s="34"/>
      <c r="Y609" s="34"/>
      <c r="Z609" s="34"/>
    </row>
    <row r="610" spans="1:26" ht="15.75" customHeight="1" x14ac:dyDescent="0.2">
      <c r="A610" s="34"/>
      <c r="B610" s="39"/>
      <c r="C610" s="34"/>
      <c r="D610" s="431"/>
      <c r="E610" s="431"/>
      <c r="F610" s="39"/>
      <c r="G610" s="34"/>
      <c r="H610" s="34"/>
      <c r="I610" s="34"/>
      <c r="J610" s="34"/>
      <c r="K610" s="34"/>
      <c r="L610" s="34"/>
      <c r="M610" s="34"/>
      <c r="N610" s="34"/>
      <c r="O610" s="34"/>
      <c r="P610" s="34"/>
      <c r="Q610" s="34"/>
      <c r="R610" s="34"/>
      <c r="S610" s="34"/>
      <c r="T610" s="34"/>
      <c r="U610" s="34"/>
      <c r="V610" s="34"/>
      <c r="W610" s="34"/>
      <c r="X610" s="34"/>
      <c r="Y610" s="34"/>
      <c r="Z610" s="34"/>
    </row>
    <row r="611" spans="1:26" ht="15.75" customHeight="1" x14ac:dyDescent="0.2">
      <c r="A611" s="34"/>
      <c r="B611" s="39"/>
      <c r="C611" s="34"/>
      <c r="D611" s="431"/>
      <c r="E611" s="431"/>
      <c r="F611" s="39"/>
      <c r="G611" s="34"/>
      <c r="H611" s="34"/>
      <c r="I611" s="34"/>
      <c r="J611" s="34"/>
      <c r="K611" s="34"/>
      <c r="L611" s="34"/>
      <c r="M611" s="34"/>
      <c r="N611" s="34"/>
      <c r="O611" s="34"/>
      <c r="P611" s="34"/>
      <c r="Q611" s="34"/>
      <c r="R611" s="34"/>
      <c r="S611" s="34"/>
      <c r="T611" s="34"/>
      <c r="U611" s="34"/>
      <c r="V611" s="34"/>
      <c r="W611" s="34"/>
      <c r="X611" s="34"/>
      <c r="Y611" s="34"/>
      <c r="Z611" s="34"/>
    </row>
    <row r="612" spans="1:26" ht="15.75" customHeight="1" x14ac:dyDescent="0.2">
      <c r="A612" s="34"/>
      <c r="B612" s="39"/>
      <c r="C612" s="34"/>
      <c r="D612" s="431"/>
      <c r="E612" s="431"/>
      <c r="F612" s="39"/>
      <c r="G612" s="34"/>
      <c r="H612" s="34"/>
      <c r="I612" s="34"/>
      <c r="J612" s="34"/>
      <c r="K612" s="34"/>
      <c r="L612" s="34"/>
      <c r="M612" s="34"/>
      <c r="N612" s="34"/>
      <c r="O612" s="34"/>
      <c r="P612" s="34"/>
      <c r="Q612" s="34"/>
      <c r="R612" s="34"/>
      <c r="S612" s="34"/>
      <c r="T612" s="34"/>
      <c r="U612" s="34"/>
      <c r="V612" s="34"/>
      <c r="W612" s="34"/>
      <c r="X612" s="34"/>
      <c r="Y612" s="34"/>
      <c r="Z612" s="34"/>
    </row>
    <row r="613" spans="1:26" ht="15.75" customHeight="1" x14ac:dyDescent="0.2">
      <c r="A613" s="34"/>
      <c r="B613" s="39"/>
      <c r="C613" s="34"/>
      <c r="D613" s="431"/>
      <c r="E613" s="431"/>
      <c r="F613" s="39"/>
      <c r="G613" s="34"/>
      <c r="H613" s="34"/>
      <c r="I613" s="34"/>
      <c r="J613" s="34"/>
      <c r="K613" s="34"/>
      <c r="L613" s="34"/>
      <c r="M613" s="34"/>
      <c r="N613" s="34"/>
      <c r="O613" s="34"/>
      <c r="P613" s="34"/>
      <c r="Q613" s="34"/>
      <c r="R613" s="34"/>
      <c r="S613" s="34"/>
      <c r="T613" s="34"/>
      <c r="U613" s="34"/>
      <c r="V613" s="34"/>
      <c r="W613" s="34"/>
      <c r="X613" s="34"/>
      <c r="Y613" s="34"/>
      <c r="Z613" s="34"/>
    </row>
    <row r="614" spans="1:26" ht="15.75" customHeight="1" x14ac:dyDescent="0.2">
      <c r="A614" s="34"/>
      <c r="B614" s="39"/>
      <c r="C614" s="34"/>
      <c r="D614" s="431"/>
      <c r="E614" s="431"/>
      <c r="F614" s="39"/>
      <c r="G614" s="34"/>
      <c r="H614" s="34"/>
      <c r="I614" s="34"/>
      <c r="J614" s="34"/>
      <c r="K614" s="34"/>
      <c r="L614" s="34"/>
      <c r="M614" s="34"/>
      <c r="N614" s="34"/>
      <c r="O614" s="34"/>
      <c r="P614" s="34"/>
      <c r="Q614" s="34"/>
      <c r="R614" s="34"/>
      <c r="S614" s="34"/>
      <c r="T614" s="34"/>
      <c r="U614" s="34"/>
      <c r="V614" s="34"/>
      <c r="W614" s="34"/>
      <c r="X614" s="34"/>
      <c r="Y614" s="34"/>
      <c r="Z614" s="34"/>
    </row>
    <row r="615" spans="1:26" ht="15.75" customHeight="1" x14ac:dyDescent="0.2">
      <c r="A615" s="34"/>
      <c r="B615" s="39"/>
      <c r="C615" s="34"/>
      <c r="D615" s="431"/>
      <c r="E615" s="431"/>
      <c r="F615" s="39"/>
      <c r="G615" s="34"/>
      <c r="H615" s="34"/>
      <c r="I615" s="34"/>
      <c r="J615" s="34"/>
      <c r="K615" s="34"/>
      <c r="L615" s="34"/>
      <c r="M615" s="34"/>
      <c r="N615" s="34"/>
      <c r="O615" s="34"/>
      <c r="P615" s="34"/>
      <c r="Q615" s="34"/>
      <c r="R615" s="34"/>
      <c r="S615" s="34"/>
      <c r="T615" s="34"/>
      <c r="U615" s="34"/>
      <c r="V615" s="34"/>
      <c r="W615" s="34"/>
      <c r="X615" s="34"/>
      <c r="Y615" s="34"/>
      <c r="Z615" s="34"/>
    </row>
    <row r="616" spans="1:26" ht="15.75" customHeight="1" x14ac:dyDescent="0.2">
      <c r="A616" s="34"/>
      <c r="B616" s="39"/>
      <c r="C616" s="34"/>
      <c r="D616" s="431"/>
      <c r="E616" s="431"/>
      <c r="F616" s="39"/>
      <c r="G616" s="34"/>
      <c r="H616" s="34"/>
      <c r="I616" s="34"/>
      <c r="J616" s="34"/>
      <c r="K616" s="34"/>
      <c r="L616" s="34"/>
      <c r="M616" s="34"/>
      <c r="N616" s="34"/>
      <c r="O616" s="34"/>
      <c r="P616" s="34"/>
      <c r="Q616" s="34"/>
      <c r="R616" s="34"/>
      <c r="S616" s="34"/>
      <c r="T616" s="34"/>
      <c r="U616" s="34"/>
      <c r="V616" s="34"/>
      <c r="W616" s="34"/>
      <c r="X616" s="34"/>
      <c r="Y616" s="34"/>
      <c r="Z616" s="34"/>
    </row>
    <row r="617" spans="1:26" ht="15.75" customHeight="1" x14ac:dyDescent="0.2">
      <c r="A617" s="34"/>
      <c r="B617" s="39"/>
      <c r="C617" s="34"/>
      <c r="D617" s="431"/>
      <c r="E617" s="431"/>
      <c r="F617" s="39"/>
      <c r="G617" s="34"/>
      <c r="H617" s="34"/>
      <c r="I617" s="34"/>
      <c r="J617" s="34"/>
      <c r="K617" s="34"/>
      <c r="L617" s="34"/>
      <c r="M617" s="34"/>
      <c r="N617" s="34"/>
      <c r="O617" s="34"/>
      <c r="P617" s="34"/>
      <c r="Q617" s="34"/>
      <c r="R617" s="34"/>
      <c r="S617" s="34"/>
      <c r="T617" s="34"/>
      <c r="U617" s="34"/>
      <c r="V617" s="34"/>
      <c r="W617" s="34"/>
      <c r="X617" s="34"/>
      <c r="Y617" s="34"/>
      <c r="Z617" s="34"/>
    </row>
    <row r="618" spans="1:26" ht="15.75" customHeight="1" x14ac:dyDescent="0.2">
      <c r="A618" s="34"/>
      <c r="B618" s="39"/>
      <c r="C618" s="34"/>
      <c r="D618" s="431"/>
      <c r="E618" s="431"/>
      <c r="F618" s="39"/>
      <c r="G618" s="34"/>
      <c r="H618" s="34"/>
      <c r="I618" s="34"/>
      <c r="J618" s="34"/>
      <c r="K618" s="34"/>
      <c r="L618" s="34"/>
      <c r="M618" s="34"/>
      <c r="N618" s="34"/>
      <c r="O618" s="34"/>
      <c r="P618" s="34"/>
      <c r="Q618" s="34"/>
      <c r="R618" s="34"/>
      <c r="S618" s="34"/>
      <c r="T618" s="34"/>
      <c r="U618" s="34"/>
      <c r="V618" s="34"/>
      <c r="W618" s="34"/>
      <c r="X618" s="34"/>
      <c r="Y618" s="34"/>
      <c r="Z618" s="34"/>
    </row>
    <row r="619" spans="1:26" ht="15.75" customHeight="1" x14ac:dyDescent="0.2">
      <c r="A619" s="34"/>
      <c r="B619" s="39"/>
      <c r="C619" s="34"/>
      <c r="D619" s="431"/>
      <c r="E619" s="431"/>
      <c r="F619" s="39"/>
      <c r="G619" s="34"/>
      <c r="H619" s="34"/>
      <c r="I619" s="34"/>
      <c r="J619" s="34"/>
      <c r="K619" s="34"/>
      <c r="L619" s="34"/>
      <c r="M619" s="34"/>
      <c r="N619" s="34"/>
      <c r="O619" s="34"/>
      <c r="P619" s="34"/>
      <c r="Q619" s="34"/>
      <c r="R619" s="34"/>
      <c r="S619" s="34"/>
      <c r="T619" s="34"/>
      <c r="U619" s="34"/>
      <c r="V619" s="34"/>
      <c r="W619" s="34"/>
      <c r="X619" s="34"/>
      <c r="Y619" s="34"/>
      <c r="Z619" s="34"/>
    </row>
    <row r="620" spans="1:26" ht="15.75" customHeight="1" x14ac:dyDescent="0.2">
      <c r="A620" s="34"/>
      <c r="B620" s="39"/>
      <c r="C620" s="34"/>
      <c r="D620" s="431"/>
      <c r="E620" s="431"/>
      <c r="F620" s="39"/>
      <c r="G620" s="34"/>
      <c r="H620" s="34"/>
      <c r="I620" s="34"/>
      <c r="J620" s="34"/>
      <c r="K620" s="34"/>
      <c r="L620" s="34"/>
      <c r="M620" s="34"/>
      <c r="N620" s="34"/>
      <c r="O620" s="34"/>
      <c r="P620" s="34"/>
      <c r="Q620" s="34"/>
      <c r="R620" s="34"/>
      <c r="S620" s="34"/>
      <c r="T620" s="34"/>
      <c r="U620" s="34"/>
      <c r="V620" s="34"/>
      <c r="W620" s="34"/>
      <c r="X620" s="34"/>
      <c r="Y620" s="34"/>
      <c r="Z620" s="34"/>
    </row>
    <row r="621" spans="1:26" ht="15.75" customHeight="1" x14ac:dyDescent="0.2">
      <c r="A621" s="34"/>
      <c r="B621" s="39"/>
      <c r="C621" s="34"/>
      <c r="D621" s="431"/>
      <c r="E621" s="431"/>
      <c r="F621" s="39"/>
      <c r="G621" s="34"/>
      <c r="H621" s="34"/>
      <c r="I621" s="34"/>
      <c r="J621" s="34"/>
      <c r="K621" s="34"/>
      <c r="L621" s="34"/>
      <c r="M621" s="34"/>
      <c r="N621" s="34"/>
      <c r="O621" s="34"/>
      <c r="P621" s="34"/>
      <c r="Q621" s="34"/>
      <c r="R621" s="34"/>
      <c r="S621" s="34"/>
      <c r="T621" s="34"/>
      <c r="U621" s="34"/>
      <c r="V621" s="34"/>
      <c r="W621" s="34"/>
      <c r="X621" s="34"/>
      <c r="Y621" s="34"/>
      <c r="Z621" s="34"/>
    </row>
    <row r="622" spans="1:26" ht="15.75" customHeight="1" x14ac:dyDescent="0.2">
      <c r="A622" s="34"/>
      <c r="B622" s="39"/>
      <c r="C622" s="34"/>
      <c r="D622" s="431"/>
      <c r="E622" s="431"/>
      <c r="F622" s="39"/>
      <c r="G622" s="34"/>
      <c r="H622" s="34"/>
      <c r="I622" s="34"/>
      <c r="J622" s="34"/>
      <c r="K622" s="34"/>
      <c r="L622" s="34"/>
      <c r="M622" s="34"/>
      <c r="N622" s="34"/>
      <c r="O622" s="34"/>
      <c r="P622" s="34"/>
      <c r="Q622" s="34"/>
      <c r="R622" s="34"/>
      <c r="S622" s="34"/>
      <c r="T622" s="34"/>
      <c r="U622" s="34"/>
      <c r="V622" s="34"/>
      <c r="W622" s="34"/>
      <c r="X622" s="34"/>
      <c r="Y622" s="34"/>
      <c r="Z622" s="34"/>
    </row>
    <row r="623" spans="1:26" ht="15.75" customHeight="1" x14ac:dyDescent="0.2">
      <c r="A623" s="34"/>
      <c r="B623" s="39"/>
      <c r="C623" s="34"/>
      <c r="D623" s="431"/>
      <c r="E623" s="431"/>
      <c r="F623" s="39"/>
      <c r="G623" s="34"/>
      <c r="H623" s="34"/>
      <c r="I623" s="34"/>
      <c r="J623" s="34"/>
      <c r="K623" s="34"/>
      <c r="L623" s="34"/>
      <c r="M623" s="34"/>
      <c r="N623" s="34"/>
      <c r="O623" s="34"/>
      <c r="P623" s="34"/>
      <c r="Q623" s="34"/>
      <c r="R623" s="34"/>
      <c r="S623" s="34"/>
      <c r="T623" s="34"/>
      <c r="U623" s="34"/>
      <c r="V623" s="34"/>
      <c r="W623" s="34"/>
      <c r="X623" s="34"/>
      <c r="Y623" s="34"/>
      <c r="Z623" s="34"/>
    </row>
    <row r="624" spans="1:26" ht="15.75" customHeight="1" x14ac:dyDescent="0.2">
      <c r="A624" s="34"/>
      <c r="B624" s="39"/>
      <c r="C624" s="34"/>
      <c r="D624" s="431"/>
      <c r="E624" s="431"/>
      <c r="F624" s="39"/>
      <c r="G624" s="34"/>
      <c r="H624" s="34"/>
      <c r="I624" s="34"/>
      <c r="J624" s="34"/>
      <c r="K624" s="34"/>
      <c r="L624" s="34"/>
      <c r="M624" s="34"/>
      <c r="N624" s="34"/>
      <c r="O624" s="34"/>
      <c r="P624" s="34"/>
      <c r="Q624" s="34"/>
      <c r="R624" s="34"/>
      <c r="S624" s="34"/>
      <c r="T624" s="34"/>
      <c r="U624" s="34"/>
      <c r="V624" s="34"/>
      <c r="W624" s="34"/>
      <c r="X624" s="34"/>
      <c r="Y624" s="34"/>
      <c r="Z624" s="34"/>
    </row>
    <row r="625" spans="1:26" ht="15.75" customHeight="1" x14ac:dyDescent="0.2">
      <c r="A625" s="34"/>
      <c r="B625" s="39"/>
      <c r="C625" s="34"/>
      <c r="D625" s="431"/>
      <c r="E625" s="431"/>
      <c r="F625" s="39"/>
      <c r="G625" s="34"/>
      <c r="H625" s="34"/>
      <c r="I625" s="34"/>
      <c r="J625" s="34"/>
      <c r="K625" s="34"/>
      <c r="L625" s="34"/>
      <c r="M625" s="34"/>
      <c r="N625" s="34"/>
      <c r="O625" s="34"/>
      <c r="P625" s="34"/>
      <c r="Q625" s="34"/>
      <c r="R625" s="34"/>
      <c r="S625" s="34"/>
      <c r="T625" s="34"/>
      <c r="U625" s="34"/>
      <c r="V625" s="34"/>
      <c r="W625" s="34"/>
      <c r="X625" s="34"/>
      <c r="Y625" s="34"/>
      <c r="Z625" s="34"/>
    </row>
    <row r="626" spans="1:26" ht="15.75" customHeight="1" x14ac:dyDescent="0.2">
      <c r="A626" s="34"/>
      <c r="B626" s="39"/>
      <c r="C626" s="34"/>
      <c r="D626" s="431"/>
      <c r="E626" s="431"/>
      <c r="F626" s="39"/>
      <c r="G626" s="34"/>
      <c r="H626" s="34"/>
      <c r="I626" s="34"/>
      <c r="J626" s="34"/>
      <c r="K626" s="34"/>
      <c r="L626" s="34"/>
      <c r="M626" s="34"/>
      <c r="N626" s="34"/>
      <c r="O626" s="34"/>
      <c r="P626" s="34"/>
      <c r="Q626" s="34"/>
      <c r="R626" s="34"/>
      <c r="S626" s="34"/>
      <c r="T626" s="34"/>
      <c r="U626" s="34"/>
      <c r="V626" s="34"/>
      <c r="W626" s="34"/>
      <c r="X626" s="34"/>
      <c r="Y626" s="34"/>
      <c r="Z626" s="34"/>
    </row>
    <row r="627" spans="1:26" ht="15.75" customHeight="1" x14ac:dyDescent="0.2">
      <c r="A627" s="34"/>
      <c r="B627" s="39"/>
      <c r="C627" s="34"/>
      <c r="D627" s="431"/>
      <c r="E627" s="431"/>
      <c r="F627" s="39"/>
      <c r="G627" s="34"/>
      <c r="H627" s="34"/>
      <c r="I627" s="34"/>
      <c r="J627" s="34"/>
      <c r="K627" s="34"/>
      <c r="L627" s="34"/>
      <c r="M627" s="34"/>
      <c r="N627" s="34"/>
      <c r="O627" s="34"/>
      <c r="P627" s="34"/>
      <c r="Q627" s="34"/>
      <c r="R627" s="34"/>
      <c r="S627" s="34"/>
      <c r="T627" s="34"/>
      <c r="U627" s="34"/>
      <c r="V627" s="34"/>
      <c r="W627" s="34"/>
      <c r="X627" s="34"/>
      <c r="Y627" s="34"/>
      <c r="Z627" s="34"/>
    </row>
    <row r="628" spans="1:26" ht="15.75" customHeight="1" x14ac:dyDescent="0.2">
      <c r="A628" s="34"/>
      <c r="B628" s="39"/>
      <c r="C628" s="34"/>
      <c r="D628" s="431"/>
      <c r="E628" s="431"/>
      <c r="F628" s="39"/>
      <c r="G628" s="34"/>
      <c r="H628" s="34"/>
      <c r="I628" s="34"/>
      <c r="J628" s="34"/>
      <c r="K628" s="34"/>
      <c r="L628" s="34"/>
      <c r="M628" s="34"/>
      <c r="N628" s="34"/>
      <c r="O628" s="34"/>
      <c r="P628" s="34"/>
      <c r="Q628" s="34"/>
      <c r="R628" s="34"/>
      <c r="S628" s="34"/>
      <c r="T628" s="34"/>
      <c r="U628" s="34"/>
      <c r="V628" s="34"/>
      <c r="W628" s="34"/>
      <c r="X628" s="34"/>
      <c r="Y628" s="34"/>
      <c r="Z628" s="34"/>
    </row>
    <row r="629" spans="1:26" ht="15.75" customHeight="1" x14ac:dyDescent="0.2">
      <c r="A629" s="34"/>
      <c r="B629" s="39"/>
      <c r="C629" s="34"/>
      <c r="D629" s="431"/>
      <c r="E629" s="431"/>
      <c r="F629" s="39"/>
      <c r="G629" s="34"/>
      <c r="H629" s="34"/>
      <c r="I629" s="34"/>
      <c r="J629" s="34"/>
      <c r="K629" s="34"/>
      <c r="L629" s="34"/>
      <c r="M629" s="34"/>
      <c r="N629" s="34"/>
      <c r="O629" s="34"/>
      <c r="P629" s="34"/>
      <c r="Q629" s="34"/>
      <c r="R629" s="34"/>
      <c r="S629" s="34"/>
      <c r="T629" s="34"/>
      <c r="U629" s="34"/>
      <c r="V629" s="34"/>
      <c r="W629" s="34"/>
      <c r="X629" s="34"/>
      <c r="Y629" s="34"/>
      <c r="Z629" s="34"/>
    </row>
    <row r="630" spans="1:26" ht="15.75" customHeight="1" x14ac:dyDescent="0.2">
      <c r="A630" s="34"/>
      <c r="B630" s="39"/>
      <c r="C630" s="34"/>
      <c r="D630" s="431"/>
      <c r="E630" s="431"/>
      <c r="F630" s="39"/>
      <c r="G630" s="34"/>
      <c r="H630" s="34"/>
      <c r="I630" s="34"/>
      <c r="J630" s="34"/>
      <c r="K630" s="34"/>
      <c r="L630" s="34"/>
      <c r="M630" s="34"/>
      <c r="N630" s="34"/>
      <c r="O630" s="34"/>
      <c r="P630" s="34"/>
      <c r="Q630" s="34"/>
      <c r="R630" s="34"/>
      <c r="S630" s="34"/>
      <c r="T630" s="34"/>
      <c r="U630" s="34"/>
      <c r="V630" s="34"/>
      <c r="W630" s="34"/>
      <c r="X630" s="34"/>
      <c r="Y630" s="34"/>
      <c r="Z630" s="34"/>
    </row>
    <row r="631" spans="1:26" ht="15.75" customHeight="1" x14ac:dyDescent="0.2">
      <c r="A631" s="34"/>
      <c r="B631" s="39"/>
      <c r="C631" s="34"/>
      <c r="D631" s="431"/>
      <c r="E631" s="431"/>
      <c r="F631" s="39"/>
      <c r="G631" s="34"/>
      <c r="H631" s="34"/>
      <c r="I631" s="34"/>
      <c r="J631" s="34"/>
      <c r="K631" s="34"/>
      <c r="L631" s="34"/>
      <c r="M631" s="34"/>
      <c r="N631" s="34"/>
      <c r="O631" s="34"/>
      <c r="P631" s="34"/>
      <c r="Q631" s="34"/>
      <c r="R631" s="34"/>
      <c r="S631" s="34"/>
      <c r="T631" s="34"/>
      <c r="U631" s="34"/>
      <c r="V631" s="34"/>
      <c r="W631" s="34"/>
      <c r="X631" s="34"/>
      <c r="Y631" s="34"/>
      <c r="Z631" s="34"/>
    </row>
    <row r="632" spans="1:26" ht="15.75" customHeight="1" x14ac:dyDescent="0.2">
      <c r="A632" s="34"/>
      <c r="B632" s="39"/>
      <c r="C632" s="34"/>
      <c r="D632" s="431"/>
      <c r="E632" s="431"/>
      <c r="F632" s="39"/>
      <c r="G632" s="34"/>
      <c r="H632" s="34"/>
      <c r="I632" s="34"/>
      <c r="J632" s="34"/>
      <c r="K632" s="34"/>
      <c r="L632" s="34"/>
      <c r="M632" s="34"/>
      <c r="N632" s="34"/>
      <c r="O632" s="34"/>
      <c r="P632" s="34"/>
      <c r="Q632" s="34"/>
      <c r="R632" s="34"/>
      <c r="S632" s="34"/>
      <c r="T632" s="34"/>
      <c r="U632" s="34"/>
      <c r="V632" s="34"/>
      <c r="W632" s="34"/>
      <c r="X632" s="34"/>
      <c r="Y632" s="34"/>
      <c r="Z632" s="34"/>
    </row>
    <row r="633" spans="1:26" ht="15.75" customHeight="1" x14ac:dyDescent="0.2">
      <c r="A633" s="34"/>
      <c r="B633" s="39"/>
      <c r="C633" s="34"/>
      <c r="D633" s="431"/>
      <c r="E633" s="431"/>
      <c r="F633" s="39"/>
      <c r="G633" s="34"/>
      <c r="H633" s="34"/>
      <c r="I633" s="34"/>
      <c r="J633" s="34"/>
      <c r="K633" s="34"/>
      <c r="L633" s="34"/>
      <c r="M633" s="34"/>
      <c r="N633" s="34"/>
      <c r="O633" s="34"/>
      <c r="P633" s="34"/>
      <c r="Q633" s="34"/>
      <c r="R633" s="34"/>
      <c r="S633" s="34"/>
      <c r="T633" s="34"/>
      <c r="U633" s="34"/>
      <c r="V633" s="34"/>
      <c r="W633" s="34"/>
      <c r="X633" s="34"/>
      <c r="Y633" s="34"/>
      <c r="Z633" s="34"/>
    </row>
    <row r="634" spans="1:26" ht="15.75" customHeight="1" x14ac:dyDescent="0.2">
      <c r="A634" s="34"/>
      <c r="B634" s="39"/>
      <c r="C634" s="34"/>
      <c r="D634" s="431"/>
      <c r="E634" s="431"/>
      <c r="F634" s="39"/>
      <c r="G634" s="34"/>
      <c r="H634" s="34"/>
      <c r="I634" s="34"/>
      <c r="J634" s="34"/>
      <c r="K634" s="34"/>
      <c r="L634" s="34"/>
      <c r="M634" s="34"/>
      <c r="N634" s="34"/>
      <c r="O634" s="34"/>
      <c r="P634" s="34"/>
      <c r="Q634" s="34"/>
      <c r="R634" s="34"/>
      <c r="S634" s="34"/>
      <c r="T634" s="34"/>
      <c r="U634" s="34"/>
      <c r="V634" s="34"/>
      <c r="W634" s="34"/>
      <c r="X634" s="34"/>
      <c r="Y634" s="34"/>
      <c r="Z634" s="34"/>
    </row>
    <row r="635" spans="1:26" ht="15.75" customHeight="1" x14ac:dyDescent="0.2">
      <c r="A635" s="34"/>
      <c r="B635" s="39"/>
      <c r="C635" s="34"/>
      <c r="D635" s="431"/>
      <c r="E635" s="431"/>
      <c r="F635" s="39"/>
      <c r="G635" s="34"/>
      <c r="H635" s="34"/>
      <c r="I635" s="34"/>
      <c r="J635" s="34"/>
      <c r="K635" s="34"/>
      <c r="L635" s="34"/>
      <c r="M635" s="34"/>
      <c r="N635" s="34"/>
      <c r="O635" s="34"/>
      <c r="P635" s="34"/>
      <c r="Q635" s="34"/>
      <c r="R635" s="34"/>
      <c r="S635" s="34"/>
      <c r="T635" s="34"/>
      <c r="U635" s="34"/>
      <c r="V635" s="34"/>
      <c r="W635" s="34"/>
      <c r="X635" s="34"/>
      <c r="Y635" s="34"/>
      <c r="Z635" s="34"/>
    </row>
    <row r="636" spans="1:26" ht="15.75" customHeight="1" x14ac:dyDescent="0.2">
      <c r="A636" s="34"/>
      <c r="B636" s="39"/>
      <c r="C636" s="34"/>
      <c r="D636" s="431"/>
      <c r="E636" s="431"/>
      <c r="F636" s="39"/>
      <c r="G636" s="34"/>
      <c r="H636" s="34"/>
      <c r="I636" s="34"/>
      <c r="J636" s="34"/>
      <c r="K636" s="34"/>
      <c r="L636" s="34"/>
      <c r="M636" s="34"/>
      <c r="N636" s="34"/>
      <c r="O636" s="34"/>
      <c r="P636" s="34"/>
      <c r="Q636" s="34"/>
      <c r="R636" s="34"/>
      <c r="S636" s="34"/>
      <c r="T636" s="34"/>
      <c r="U636" s="34"/>
      <c r="V636" s="34"/>
      <c r="W636" s="34"/>
      <c r="X636" s="34"/>
      <c r="Y636" s="34"/>
      <c r="Z636" s="34"/>
    </row>
    <row r="637" spans="1:26" ht="15.75" customHeight="1" x14ac:dyDescent="0.2">
      <c r="A637" s="34"/>
      <c r="B637" s="39"/>
      <c r="C637" s="34"/>
      <c r="D637" s="431"/>
      <c r="E637" s="431"/>
      <c r="F637" s="39"/>
      <c r="G637" s="34"/>
      <c r="H637" s="34"/>
      <c r="I637" s="34"/>
      <c r="J637" s="34"/>
      <c r="K637" s="34"/>
      <c r="L637" s="34"/>
      <c r="M637" s="34"/>
      <c r="N637" s="34"/>
      <c r="O637" s="34"/>
      <c r="P637" s="34"/>
      <c r="Q637" s="34"/>
      <c r="R637" s="34"/>
      <c r="S637" s="34"/>
      <c r="T637" s="34"/>
      <c r="U637" s="34"/>
      <c r="V637" s="34"/>
      <c r="W637" s="34"/>
      <c r="X637" s="34"/>
      <c r="Y637" s="34"/>
      <c r="Z637" s="34"/>
    </row>
    <row r="638" spans="1:26" ht="15.75" customHeight="1" x14ac:dyDescent="0.2">
      <c r="A638" s="34"/>
      <c r="B638" s="39"/>
      <c r="C638" s="34"/>
      <c r="D638" s="431"/>
      <c r="E638" s="431"/>
      <c r="F638" s="39"/>
      <c r="G638" s="34"/>
      <c r="H638" s="34"/>
      <c r="I638" s="34"/>
      <c r="J638" s="34"/>
      <c r="K638" s="34"/>
      <c r="L638" s="34"/>
      <c r="M638" s="34"/>
      <c r="N638" s="34"/>
      <c r="O638" s="34"/>
      <c r="P638" s="34"/>
      <c r="Q638" s="34"/>
      <c r="R638" s="34"/>
      <c r="S638" s="34"/>
      <c r="T638" s="34"/>
      <c r="U638" s="34"/>
      <c r="V638" s="34"/>
      <c r="W638" s="34"/>
      <c r="X638" s="34"/>
      <c r="Y638" s="34"/>
      <c r="Z638" s="34"/>
    </row>
    <row r="639" spans="1:26" ht="15.75" customHeight="1" x14ac:dyDescent="0.2">
      <c r="A639" s="34"/>
      <c r="B639" s="39"/>
      <c r="C639" s="34"/>
      <c r="D639" s="431"/>
      <c r="E639" s="431"/>
      <c r="F639" s="39"/>
      <c r="G639" s="34"/>
      <c r="H639" s="34"/>
      <c r="I639" s="34"/>
      <c r="J639" s="34"/>
      <c r="K639" s="34"/>
      <c r="L639" s="34"/>
      <c r="M639" s="34"/>
      <c r="N639" s="34"/>
      <c r="O639" s="34"/>
      <c r="P639" s="34"/>
      <c r="Q639" s="34"/>
      <c r="R639" s="34"/>
      <c r="S639" s="34"/>
      <c r="T639" s="34"/>
      <c r="U639" s="34"/>
      <c r="V639" s="34"/>
      <c r="W639" s="34"/>
      <c r="X639" s="34"/>
      <c r="Y639" s="34"/>
      <c r="Z639" s="34"/>
    </row>
    <row r="640" spans="1:26" ht="15.75" customHeight="1" x14ac:dyDescent="0.2">
      <c r="A640" s="34"/>
      <c r="B640" s="39"/>
      <c r="C640" s="34"/>
      <c r="D640" s="431"/>
      <c r="E640" s="431"/>
      <c r="F640" s="39"/>
      <c r="G640" s="34"/>
      <c r="H640" s="34"/>
      <c r="I640" s="34"/>
      <c r="J640" s="34"/>
      <c r="K640" s="34"/>
      <c r="L640" s="34"/>
      <c r="M640" s="34"/>
      <c r="N640" s="34"/>
      <c r="O640" s="34"/>
      <c r="P640" s="34"/>
      <c r="Q640" s="34"/>
      <c r="R640" s="34"/>
      <c r="S640" s="34"/>
      <c r="T640" s="34"/>
      <c r="U640" s="34"/>
      <c r="V640" s="34"/>
      <c r="W640" s="34"/>
      <c r="X640" s="34"/>
      <c r="Y640" s="34"/>
      <c r="Z640" s="34"/>
    </row>
    <row r="641" spans="1:26" ht="15.75" customHeight="1" x14ac:dyDescent="0.2">
      <c r="A641" s="34"/>
      <c r="B641" s="39"/>
      <c r="C641" s="34"/>
      <c r="D641" s="431"/>
      <c r="E641" s="431"/>
      <c r="F641" s="39"/>
      <c r="G641" s="34"/>
      <c r="H641" s="34"/>
      <c r="I641" s="34"/>
      <c r="J641" s="34"/>
      <c r="K641" s="34"/>
      <c r="L641" s="34"/>
      <c r="M641" s="34"/>
      <c r="N641" s="34"/>
      <c r="O641" s="34"/>
      <c r="P641" s="34"/>
      <c r="Q641" s="34"/>
      <c r="R641" s="34"/>
      <c r="S641" s="34"/>
      <c r="T641" s="34"/>
      <c r="U641" s="34"/>
      <c r="V641" s="34"/>
      <c r="W641" s="34"/>
      <c r="X641" s="34"/>
      <c r="Y641" s="34"/>
      <c r="Z641" s="34"/>
    </row>
    <row r="642" spans="1:26" ht="15.75" customHeight="1" x14ac:dyDescent="0.2">
      <c r="A642" s="34"/>
      <c r="B642" s="39"/>
      <c r="C642" s="34"/>
      <c r="D642" s="431"/>
      <c r="E642" s="431"/>
      <c r="F642" s="39"/>
      <c r="G642" s="34"/>
      <c r="H642" s="34"/>
      <c r="I642" s="34"/>
      <c r="J642" s="34"/>
      <c r="K642" s="34"/>
      <c r="L642" s="34"/>
      <c r="M642" s="34"/>
      <c r="N642" s="34"/>
      <c r="O642" s="34"/>
      <c r="P642" s="34"/>
      <c r="Q642" s="34"/>
      <c r="R642" s="34"/>
      <c r="S642" s="34"/>
      <c r="T642" s="34"/>
      <c r="U642" s="34"/>
      <c r="V642" s="34"/>
      <c r="W642" s="34"/>
      <c r="X642" s="34"/>
      <c r="Y642" s="34"/>
      <c r="Z642" s="34"/>
    </row>
    <row r="643" spans="1:26" ht="15.75" customHeight="1" x14ac:dyDescent="0.2">
      <c r="A643" s="34"/>
      <c r="B643" s="39"/>
      <c r="C643" s="34"/>
      <c r="D643" s="431"/>
      <c r="E643" s="431"/>
      <c r="F643" s="39"/>
      <c r="G643" s="34"/>
      <c r="H643" s="34"/>
      <c r="I643" s="34"/>
      <c r="J643" s="34"/>
      <c r="K643" s="34"/>
      <c r="L643" s="34"/>
      <c r="M643" s="34"/>
      <c r="N643" s="34"/>
      <c r="O643" s="34"/>
      <c r="P643" s="34"/>
      <c r="Q643" s="34"/>
      <c r="R643" s="34"/>
      <c r="S643" s="34"/>
      <c r="T643" s="34"/>
      <c r="U643" s="34"/>
      <c r="V643" s="34"/>
      <c r="W643" s="34"/>
      <c r="X643" s="34"/>
      <c r="Y643" s="34"/>
      <c r="Z643" s="34"/>
    </row>
    <row r="644" spans="1:26" ht="15.75" customHeight="1" x14ac:dyDescent="0.2">
      <c r="A644" s="34"/>
      <c r="B644" s="39"/>
      <c r="C644" s="34"/>
      <c r="D644" s="431"/>
      <c r="E644" s="431"/>
      <c r="F644" s="39"/>
      <c r="G644" s="34"/>
      <c r="H644" s="34"/>
      <c r="I644" s="34"/>
      <c r="J644" s="34"/>
      <c r="K644" s="34"/>
      <c r="L644" s="34"/>
      <c r="M644" s="34"/>
      <c r="N644" s="34"/>
      <c r="O644" s="34"/>
      <c r="P644" s="34"/>
      <c r="Q644" s="34"/>
      <c r="R644" s="34"/>
      <c r="S644" s="34"/>
      <c r="T644" s="34"/>
      <c r="U644" s="34"/>
      <c r="V644" s="34"/>
      <c r="W644" s="34"/>
      <c r="X644" s="34"/>
      <c r="Y644" s="34"/>
      <c r="Z644" s="34"/>
    </row>
    <row r="645" spans="1:26" ht="15.75" customHeight="1" x14ac:dyDescent="0.2">
      <c r="A645" s="34"/>
      <c r="B645" s="39"/>
      <c r="C645" s="34"/>
      <c r="D645" s="431"/>
      <c r="E645" s="431"/>
      <c r="F645" s="39"/>
      <c r="G645" s="34"/>
      <c r="H645" s="34"/>
      <c r="I645" s="34"/>
      <c r="J645" s="34"/>
      <c r="K645" s="34"/>
      <c r="L645" s="34"/>
      <c r="M645" s="34"/>
      <c r="N645" s="34"/>
      <c r="O645" s="34"/>
      <c r="P645" s="34"/>
      <c r="Q645" s="34"/>
      <c r="R645" s="34"/>
      <c r="S645" s="34"/>
      <c r="T645" s="34"/>
      <c r="U645" s="34"/>
      <c r="V645" s="34"/>
      <c r="W645" s="34"/>
      <c r="X645" s="34"/>
      <c r="Y645" s="34"/>
      <c r="Z645" s="34"/>
    </row>
    <row r="646" spans="1:26" ht="15.75" customHeight="1" x14ac:dyDescent="0.2">
      <c r="A646" s="34"/>
      <c r="B646" s="39"/>
      <c r="C646" s="34"/>
      <c r="D646" s="431"/>
      <c r="E646" s="431"/>
      <c r="F646" s="39"/>
      <c r="G646" s="34"/>
      <c r="H646" s="34"/>
      <c r="I646" s="34"/>
      <c r="J646" s="34"/>
      <c r="K646" s="34"/>
      <c r="L646" s="34"/>
      <c r="M646" s="34"/>
      <c r="N646" s="34"/>
      <c r="O646" s="34"/>
      <c r="P646" s="34"/>
      <c r="Q646" s="34"/>
      <c r="R646" s="34"/>
      <c r="S646" s="34"/>
      <c r="T646" s="34"/>
      <c r="U646" s="34"/>
      <c r="V646" s="34"/>
      <c r="W646" s="34"/>
      <c r="X646" s="34"/>
      <c r="Y646" s="34"/>
      <c r="Z646" s="34"/>
    </row>
    <row r="647" spans="1:26" ht="15.75" customHeight="1" x14ac:dyDescent="0.2">
      <c r="A647" s="34"/>
      <c r="B647" s="39"/>
      <c r="C647" s="34"/>
      <c r="D647" s="431"/>
      <c r="E647" s="431"/>
      <c r="F647" s="39"/>
      <c r="G647" s="34"/>
      <c r="H647" s="34"/>
      <c r="I647" s="34"/>
      <c r="J647" s="34"/>
      <c r="K647" s="34"/>
      <c r="L647" s="34"/>
      <c r="M647" s="34"/>
      <c r="N647" s="34"/>
      <c r="O647" s="34"/>
      <c r="P647" s="34"/>
      <c r="Q647" s="34"/>
      <c r="R647" s="34"/>
      <c r="S647" s="34"/>
      <c r="T647" s="34"/>
      <c r="U647" s="34"/>
      <c r="V647" s="34"/>
      <c r="W647" s="34"/>
      <c r="X647" s="34"/>
      <c r="Y647" s="34"/>
      <c r="Z647" s="34"/>
    </row>
    <row r="648" spans="1:26" ht="15.75" customHeight="1" x14ac:dyDescent="0.2">
      <c r="A648" s="34"/>
      <c r="B648" s="39"/>
      <c r="C648" s="34"/>
      <c r="D648" s="431"/>
      <c r="E648" s="431"/>
      <c r="F648" s="39"/>
      <c r="G648" s="34"/>
      <c r="H648" s="34"/>
      <c r="I648" s="34"/>
      <c r="J648" s="34"/>
      <c r="K648" s="34"/>
      <c r="L648" s="34"/>
      <c r="M648" s="34"/>
      <c r="N648" s="34"/>
      <c r="O648" s="34"/>
      <c r="P648" s="34"/>
      <c r="Q648" s="34"/>
      <c r="R648" s="34"/>
      <c r="S648" s="34"/>
      <c r="T648" s="34"/>
      <c r="U648" s="34"/>
      <c r="V648" s="34"/>
      <c r="W648" s="34"/>
      <c r="X648" s="34"/>
      <c r="Y648" s="34"/>
      <c r="Z648" s="34"/>
    </row>
    <row r="649" spans="1:26" ht="15.75" customHeight="1" x14ac:dyDescent="0.2">
      <c r="A649" s="34"/>
      <c r="B649" s="39"/>
      <c r="C649" s="34"/>
      <c r="D649" s="431"/>
      <c r="E649" s="431"/>
      <c r="F649" s="39"/>
      <c r="G649" s="34"/>
      <c r="H649" s="34"/>
      <c r="I649" s="34"/>
      <c r="J649" s="34"/>
      <c r="K649" s="34"/>
      <c r="L649" s="34"/>
      <c r="M649" s="34"/>
      <c r="N649" s="34"/>
      <c r="O649" s="34"/>
      <c r="P649" s="34"/>
      <c r="Q649" s="34"/>
      <c r="R649" s="34"/>
      <c r="S649" s="34"/>
      <c r="T649" s="34"/>
      <c r="U649" s="34"/>
      <c r="V649" s="34"/>
      <c r="W649" s="34"/>
      <c r="X649" s="34"/>
      <c r="Y649" s="34"/>
      <c r="Z649" s="34"/>
    </row>
    <row r="650" spans="1:26" ht="15.75" customHeight="1" x14ac:dyDescent="0.2">
      <c r="A650" s="34"/>
      <c r="B650" s="39"/>
      <c r="C650" s="34"/>
      <c r="D650" s="431"/>
      <c r="E650" s="431"/>
      <c r="F650" s="39"/>
      <c r="G650" s="34"/>
      <c r="H650" s="34"/>
      <c r="I650" s="34"/>
      <c r="J650" s="34"/>
      <c r="K650" s="34"/>
      <c r="L650" s="34"/>
      <c r="M650" s="34"/>
      <c r="N650" s="34"/>
      <c r="O650" s="34"/>
      <c r="P650" s="34"/>
      <c r="Q650" s="34"/>
      <c r="R650" s="34"/>
      <c r="S650" s="34"/>
      <c r="T650" s="34"/>
      <c r="U650" s="34"/>
      <c r="V650" s="34"/>
      <c r="W650" s="34"/>
      <c r="X650" s="34"/>
      <c r="Y650" s="34"/>
      <c r="Z650" s="34"/>
    </row>
    <row r="651" spans="1:26" ht="15.75" customHeight="1" x14ac:dyDescent="0.2">
      <c r="A651" s="34"/>
      <c r="B651" s="39"/>
      <c r="C651" s="34"/>
      <c r="D651" s="431"/>
      <c r="E651" s="431"/>
      <c r="F651" s="39"/>
      <c r="G651" s="34"/>
      <c r="H651" s="34"/>
      <c r="I651" s="34"/>
      <c r="J651" s="34"/>
      <c r="K651" s="34"/>
      <c r="L651" s="34"/>
      <c r="M651" s="34"/>
      <c r="N651" s="34"/>
      <c r="O651" s="34"/>
      <c r="P651" s="34"/>
      <c r="Q651" s="34"/>
      <c r="R651" s="34"/>
      <c r="S651" s="34"/>
      <c r="T651" s="34"/>
      <c r="U651" s="34"/>
      <c r="V651" s="34"/>
      <c r="W651" s="34"/>
      <c r="X651" s="34"/>
      <c r="Y651" s="34"/>
      <c r="Z651" s="34"/>
    </row>
    <row r="652" spans="1:26" ht="15.75" customHeight="1" x14ac:dyDescent="0.2">
      <c r="A652" s="34"/>
      <c r="B652" s="39"/>
      <c r="C652" s="34"/>
      <c r="D652" s="431"/>
      <c r="E652" s="431"/>
      <c r="F652" s="39"/>
      <c r="G652" s="34"/>
      <c r="H652" s="34"/>
      <c r="I652" s="34"/>
      <c r="J652" s="34"/>
      <c r="K652" s="34"/>
      <c r="L652" s="34"/>
      <c r="M652" s="34"/>
      <c r="N652" s="34"/>
      <c r="O652" s="34"/>
      <c r="P652" s="34"/>
      <c r="Q652" s="34"/>
      <c r="R652" s="34"/>
      <c r="S652" s="34"/>
      <c r="T652" s="34"/>
      <c r="U652" s="34"/>
      <c r="V652" s="34"/>
      <c r="W652" s="34"/>
      <c r="X652" s="34"/>
      <c r="Y652" s="34"/>
      <c r="Z652" s="34"/>
    </row>
    <row r="653" spans="1:26" ht="15.75" customHeight="1" x14ac:dyDescent="0.2">
      <c r="A653" s="34"/>
      <c r="B653" s="39"/>
      <c r="C653" s="34"/>
      <c r="D653" s="431"/>
      <c r="E653" s="431"/>
      <c r="F653" s="39"/>
      <c r="G653" s="34"/>
      <c r="H653" s="34"/>
      <c r="I653" s="34"/>
      <c r="J653" s="34"/>
      <c r="K653" s="34"/>
      <c r="L653" s="34"/>
      <c r="M653" s="34"/>
      <c r="N653" s="34"/>
      <c r="O653" s="34"/>
      <c r="P653" s="34"/>
      <c r="Q653" s="34"/>
      <c r="R653" s="34"/>
      <c r="S653" s="34"/>
      <c r="T653" s="34"/>
      <c r="U653" s="34"/>
      <c r="V653" s="34"/>
      <c r="W653" s="34"/>
      <c r="X653" s="34"/>
      <c r="Y653" s="34"/>
      <c r="Z653" s="34"/>
    </row>
    <row r="654" spans="1:26" ht="15.75" customHeight="1" x14ac:dyDescent="0.2">
      <c r="A654" s="34"/>
      <c r="B654" s="39"/>
      <c r="C654" s="34"/>
      <c r="D654" s="431"/>
      <c r="E654" s="431"/>
      <c r="F654" s="39"/>
      <c r="G654" s="34"/>
      <c r="H654" s="34"/>
      <c r="I654" s="34"/>
      <c r="J654" s="34"/>
      <c r="K654" s="34"/>
      <c r="L654" s="34"/>
      <c r="M654" s="34"/>
      <c r="N654" s="34"/>
      <c r="O654" s="34"/>
      <c r="P654" s="34"/>
      <c r="Q654" s="34"/>
      <c r="R654" s="34"/>
      <c r="S654" s="34"/>
      <c r="T654" s="34"/>
      <c r="U654" s="34"/>
      <c r="V654" s="34"/>
      <c r="W654" s="34"/>
      <c r="X654" s="34"/>
      <c r="Y654" s="34"/>
      <c r="Z654" s="34"/>
    </row>
    <row r="655" spans="1:26" ht="15.75" customHeight="1" x14ac:dyDescent="0.2">
      <c r="A655" s="34"/>
      <c r="B655" s="39"/>
      <c r="C655" s="34"/>
      <c r="D655" s="431"/>
      <c r="E655" s="431"/>
      <c r="F655" s="39"/>
      <c r="G655" s="34"/>
      <c r="H655" s="34"/>
      <c r="I655" s="34"/>
      <c r="J655" s="34"/>
      <c r="K655" s="34"/>
      <c r="L655" s="34"/>
      <c r="M655" s="34"/>
      <c r="N655" s="34"/>
      <c r="O655" s="34"/>
      <c r="P655" s="34"/>
      <c r="Q655" s="34"/>
      <c r="R655" s="34"/>
      <c r="S655" s="34"/>
      <c r="T655" s="34"/>
      <c r="U655" s="34"/>
      <c r="V655" s="34"/>
      <c r="W655" s="34"/>
      <c r="X655" s="34"/>
      <c r="Y655" s="34"/>
      <c r="Z655" s="34"/>
    </row>
    <row r="656" spans="1:26" ht="15.75" customHeight="1" x14ac:dyDescent="0.2">
      <c r="A656" s="34"/>
      <c r="B656" s="39"/>
      <c r="C656" s="34"/>
      <c r="D656" s="431"/>
      <c r="E656" s="431"/>
      <c r="F656" s="39"/>
      <c r="G656" s="34"/>
      <c r="H656" s="34"/>
      <c r="I656" s="34"/>
      <c r="J656" s="34"/>
      <c r="K656" s="34"/>
      <c r="L656" s="34"/>
      <c r="M656" s="34"/>
      <c r="N656" s="34"/>
      <c r="O656" s="34"/>
      <c r="P656" s="34"/>
      <c r="Q656" s="34"/>
      <c r="R656" s="34"/>
      <c r="S656" s="34"/>
      <c r="T656" s="34"/>
      <c r="U656" s="34"/>
      <c r="V656" s="34"/>
      <c r="W656" s="34"/>
      <c r="X656" s="34"/>
      <c r="Y656" s="34"/>
      <c r="Z656" s="34"/>
    </row>
    <row r="657" spans="1:26" ht="15.75" customHeight="1" x14ac:dyDescent="0.2">
      <c r="A657" s="34"/>
      <c r="B657" s="39"/>
      <c r="C657" s="34"/>
      <c r="D657" s="431"/>
      <c r="E657" s="431"/>
      <c r="F657" s="39"/>
      <c r="G657" s="34"/>
      <c r="H657" s="34"/>
      <c r="I657" s="34"/>
      <c r="J657" s="34"/>
      <c r="K657" s="34"/>
      <c r="L657" s="34"/>
      <c r="M657" s="34"/>
      <c r="N657" s="34"/>
      <c r="O657" s="34"/>
      <c r="P657" s="34"/>
      <c r="Q657" s="34"/>
      <c r="R657" s="34"/>
      <c r="S657" s="34"/>
      <c r="T657" s="34"/>
      <c r="U657" s="34"/>
      <c r="V657" s="34"/>
      <c r="W657" s="34"/>
      <c r="X657" s="34"/>
      <c r="Y657" s="34"/>
      <c r="Z657" s="34"/>
    </row>
    <row r="658" spans="1:26" ht="15.75" customHeight="1" x14ac:dyDescent="0.2">
      <c r="A658" s="34"/>
      <c r="B658" s="39"/>
      <c r="C658" s="34"/>
      <c r="D658" s="431"/>
      <c r="E658" s="431"/>
      <c r="F658" s="39"/>
      <c r="G658" s="34"/>
      <c r="H658" s="34"/>
      <c r="I658" s="34"/>
      <c r="J658" s="34"/>
      <c r="K658" s="34"/>
      <c r="L658" s="34"/>
      <c r="M658" s="34"/>
      <c r="N658" s="34"/>
      <c r="O658" s="34"/>
      <c r="P658" s="34"/>
      <c r="Q658" s="34"/>
      <c r="R658" s="34"/>
      <c r="S658" s="34"/>
      <c r="T658" s="34"/>
      <c r="U658" s="34"/>
      <c r="V658" s="34"/>
      <c r="W658" s="34"/>
      <c r="X658" s="34"/>
      <c r="Y658" s="34"/>
      <c r="Z658" s="34"/>
    </row>
    <row r="659" spans="1:26" ht="15.75" customHeight="1" x14ac:dyDescent="0.2">
      <c r="A659" s="34"/>
      <c r="B659" s="39"/>
      <c r="C659" s="34"/>
      <c r="D659" s="431"/>
      <c r="E659" s="431"/>
      <c r="F659" s="39"/>
      <c r="G659" s="34"/>
      <c r="H659" s="34"/>
      <c r="I659" s="34"/>
      <c r="J659" s="34"/>
      <c r="K659" s="34"/>
      <c r="L659" s="34"/>
      <c r="M659" s="34"/>
      <c r="N659" s="34"/>
      <c r="O659" s="34"/>
      <c r="P659" s="34"/>
      <c r="Q659" s="34"/>
      <c r="R659" s="34"/>
      <c r="S659" s="34"/>
      <c r="T659" s="34"/>
      <c r="U659" s="34"/>
      <c r="V659" s="34"/>
      <c r="W659" s="34"/>
      <c r="X659" s="34"/>
      <c r="Y659" s="34"/>
      <c r="Z659" s="34"/>
    </row>
    <row r="660" spans="1:26" ht="15.75" customHeight="1" x14ac:dyDescent="0.2">
      <c r="A660" s="34"/>
      <c r="B660" s="39"/>
      <c r="C660" s="34"/>
      <c r="D660" s="431"/>
      <c r="E660" s="431"/>
      <c r="F660" s="39"/>
      <c r="G660" s="34"/>
      <c r="H660" s="34"/>
      <c r="I660" s="34"/>
      <c r="J660" s="34"/>
      <c r="K660" s="34"/>
      <c r="L660" s="34"/>
      <c r="M660" s="34"/>
      <c r="N660" s="34"/>
      <c r="O660" s="34"/>
      <c r="P660" s="34"/>
      <c r="Q660" s="34"/>
      <c r="R660" s="34"/>
      <c r="S660" s="34"/>
      <c r="T660" s="34"/>
      <c r="U660" s="34"/>
      <c r="V660" s="34"/>
      <c r="W660" s="34"/>
      <c r="X660" s="34"/>
      <c r="Y660" s="34"/>
      <c r="Z660" s="34"/>
    </row>
    <row r="661" spans="1:26" ht="15.75" customHeight="1" x14ac:dyDescent="0.2">
      <c r="A661" s="34"/>
      <c r="B661" s="39"/>
      <c r="C661" s="34"/>
      <c r="D661" s="431"/>
      <c r="E661" s="431"/>
      <c r="F661" s="39"/>
      <c r="G661" s="34"/>
      <c r="H661" s="34"/>
      <c r="I661" s="34"/>
      <c r="J661" s="34"/>
      <c r="K661" s="34"/>
      <c r="L661" s="34"/>
      <c r="M661" s="34"/>
      <c r="N661" s="34"/>
      <c r="O661" s="34"/>
      <c r="P661" s="34"/>
      <c r="Q661" s="34"/>
      <c r="R661" s="34"/>
      <c r="S661" s="34"/>
      <c r="T661" s="34"/>
      <c r="U661" s="34"/>
      <c r="V661" s="34"/>
      <c r="W661" s="34"/>
      <c r="X661" s="34"/>
      <c r="Y661" s="34"/>
      <c r="Z661" s="34"/>
    </row>
    <row r="662" spans="1:26" ht="15.75" customHeight="1" x14ac:dyDescent="0.2">
      <c r="A662" s="34"/>
      <c r="B662" s="39"/>
      <c r="C662" s="34"/>
      <c r="D662" s="431"/>
      <c r="E662" s="431"/>
      <c r="F662" s="39"/>
      <c r="G662" s="34"/>
      <c r="H662" s="34"/>
      <c r="I662" s="34"/>
      <c r="J662" s="34"/>
      <c r="K662" s="34"/>
      <c r="L662" s="34"/>
      <c r="M662" s="34"/>
      <c r="N662" s="34"/>
      <c r="O662" s="34"/>
      <c r="P662" s="34"/>
      <c r="Q662" s="34"/>
      <c r="R662" s="34"/>
      <c r="S662" s="34"/>
      <c r="T662" s="34"/>
      <c r="U662" s="34"/>
      <c r="V662" s="34"/>
      <c r="W662" s="34"/>
      <c r="X662" s="34"/>
      <c r="Y662" s="34"/>
      <c r="Z662" s="34"/>
    </row>
    <row r="663" spans="1:26" ht="15.75" customHeight="1" x14ac:dyDescent="0.2">
      <c r="A663" s="34"/>
      <c r="B663" s="39"/>
      <c r="C663" s="34"/>
      <c r="D663" s="431"/>
      <c r="E663" s="431"/>
      <c r="F663" s="39"/>
      <c r="G663" s="34"/>
      <c r="H663" s="34"/>
      <c r="I663" s="34"/>
      <c r="J663" s="34"/>
      <c r="K663" s="34"/>
      <c r="L663" s="34"/>
      <c r="M663" s="34"/>
      <c r="N663" s="34"/>
      <c r="O663" s="34"/>
      <c r="P663" s="34"/>
      <c r="Q663" s="34"/>
      <c r="R663" s="34"/>
      <c r="S663" s="34"/>
      <c r="T663" s="34"/>
      <c r="U663" s="34"/>
      <c r="V663" s="34"/>
      <c r="W663" s="34"/>
      <c r="X663" s="34"/>
      <c r="Y663" s="34"/>
      <c r="Z663" s="34"/>
    </row>
    <row r="664" spans="1:26" ht="15.75" customHeight="1" x14ac:dyDescent="0.2">
      <c r="A664" s="34"/>
      <c r="B664" s="39"/>
      <c r="C664" s="34"/>
      <c r="D664" s="431"/>
      <c r="E664" s="431"/>
      <c r="F664" s="39"/>
      <c r="G664" s="34"/>
      <c r="H664" s="34"/>
      <c r="I664" s="34"/>
      <c r="J664" s="34"/>
      <c r="K664" s="34"/>
      <c r="L664" s="34"/>
      <c r="M664" s="34"/>
      <c r="N664" s="34"/>
      <c r="O664" s="34"/>
      <c r="P664" s="34"/>
      <c r="Q664" s="34"/>
      <c r="R664" s="34"/>
      <c r="S664" s="34"/>
      <c r="T664" s="34"/>
      <c r="U664" s="34"/>
      <c r="V664" s="34"/>
      <c r="W664" s="34"/>
      <c r="X664" s="34"/>
      <c r="Y664" s="34"/>
      <c r="Z664" s="34"/>
    </row>
    <row r="665" spans="1:26" ht="15.75" customHeight="1" x14ac:dyDescent="0.2">
      <c r="A665" s="34"/>
      <c r="B665" s="39"/>
      <c r="C665" s="34"/>
      <c r="D665" s="431"/>
      <c r="E665" s="431"/>
      <c r="F665" s="39"/>
      <c r="G665" s="34"/>
      <c r="H665" s="34"/>
      <c r="I665" s="34"/>
      <c r="J665" s="34"/>
      <c r="K665" s="34"/>
      <c r="L665" s="34"/>
      <c r="M665" s="34"/>
      <c r="N665" s="34"/>
      <c r="O665" s="34"/>
      <c r="P665" s="34"/>
      <c r="Q665" s="34"/>
      <c r="R665" s="34"/>
      <c r="S665" s="34"/>
      <c r="T665" s="34"/>
      <c r="U665" s="34"/>
      <c r="V665" s="34"/>
      <c r="W665" s="34"/>
      <c r="X665" s="34"/>
      <c r="Y665" s="34"/>
      <c r="Z665" s="34"/>
    </row>
    <row r="666" spans="1:26" ht="15.75" customHeight="1" x14ac:dyDescent="0.2">
      <c r="A666" s="34"/>
      <c r="B666" s="39"/>
      <c r="C666" s="34"/>
      <c r="D666" s="431"/>
      <c r="E666" s="431"/>
      <c r="F666" s="39"/>
      <c r="G666" s="34"/>
      <c r="H666" s="34"/>
      <c r="I666" s="34"/>
      <c r="J666" s="34"/>
      <c r="K666" s="34"/>
      <c r="L666" s="34"/>
      <c r="M666" s="34"/>
      <c r="N666" s="34"/>
      <c r="O666" s="34"/>
      <c r="P666" s="34"/>
      <c r="Q666" s="34"/>
      <c r="R666" s="34"/>
      <c r="S666" s="34"/>
      <c r="T666" s="34"/>
      <c r="U666" s="34"/>
      <c r="V666" s="34"/>
      <c r="W666" s="34"/>
      <c r="X666" s="34"/>
      <c r="Y666" s="34"/>
      <c r="Z666" s="34"/>
    </row>
    <row r="667" spans="1:26" ht="15.75" customHeight="1" x14ac:dyDescent="0.2">
      <c r="A667" s="34"/>
      <c r="B667" s="39"/>
      <c r="C667" s="34"/>
      <c r="D667" s="431"/>
      <c r="E667" s="431"/>
      <c r="F667" s="39"/>
      <c r="G667" s="34"/>
      <c r="H667" s="34"/>
      <c r="I667" s="34"/>
      <c r="J667" s="34"/>
      <c r="K667" s="34"/>
      <c r="L667" s="34"/>
      <c r="M667" s="34"/>
      <c r="N667" s="34"/>
      <c r="O667" s="34"/>
      <c r="P667" s="34"/>
      <c r="Q667" s="34"/>
      <c r="R667" s="34"/>
      <c r="S667" s="34"/>
      <c r="T667" s="34"/>
      <c r="U667" s="34"/>
      <c r="V667" s="34"/>
      <c r="W667" s="34"/>
      <c r="X667" s="34"/>
      <c r="Y667" s="34"/>
      <c r="Z667" s="34"/>
    </row>
    <row r="668" spans="1:26" ht="15.75" customHeight="1" x14ac:dyDescent="0.2">
      <c r="A668" s="34"/>
      <c r="B668" s="39"/>
      <c r="C668" s="34"/>
      <c r="D668" s="431"/>
      <c r="E668" s="431"/>
      <c r="F668" s="39"/>
      <c r="G668" s="34"/>
      <c r="H668" s="34"/>
      <c r="I668" s="34"/>
      <c r="J668" s="34"/>
      <c r="K668" s="34"/>
      <c r="L668" s="34"/>
      <c r="M668" s="34"/>
      <c r="N668" s="34"/>
      <c r="O668" s="34"/>
      <c r="P668" s="34"/>
      <c r="Q668" s="34"/>
      <c r="R668" s="34"/>
      <c r="S668" s="34"/>
      <c r="T668" s="34"/>
      <c r="U668" s="34"/>
      <c r="V668" s="34"/>
      <c r="W668" s="34"/>
      <c r="X668" s="34"/>
      <c r="Y668" s="34"/>
      <c r="Z668" s="34"/>
    </row>
    <row r="669" spans="1:26" ht="15.75" customHeight="1" x14ac:dyDescent="0.2">
      <c r="A669" s="34"/>
      <c r="B669" s="39"/>
      <c r="C669" s="34"/>
      <c r="D669" s="431"/>
      <c r="E669" s="431"/>
      <c r="F669" s="39"/>
      <c r="G669" s="34"/>
      <c r="H669" s="34"/>
      <c r="I669" s="34"/>
      <c r="J669" s="34"/>
      <c r="K669" s="34"/>
      <c r="L669" s="34"/>
      <c r="M669" s="34"/>
      <c r="N669" s="34"/>
      <c r="O669" s="34"/>
      <c r="P669" s="34"/>
      <c r="Q669" s="34"/>
      <c r="R669" s="34"/>
      <c r="S669" s="34"/>
      <c r="T669" s="34"/>
      <c r="U669" s="34"/>
      <c r="V669" s="34"/>
      <c r="W669" s="34"/>
      <c r="X669" s="34"/>
      <c r="Y669" s="34"/>
      <c r="Z669" s="34"/>
    </row>
    <row r="670" spans="1:26" ht="15.75" customHeight="1" x14ac:dyDescent="0.2">
      <c r="A670" s="34"/>
      <c r="B670" s="39"/>
      <c r="C670" s="34"/>
      <c r="D670" s="431"/>
      <c r="E670" s="431"/>
      <c r="F670" s="39"/>
      <c r="G670" s="34"/>
      <c r="H670" s="34"/>
      <c r="I670" s="34"/>
      <c r="J670" s="34"/>
      <c r="K670" s="34"/>
      <c r="L670" s="34"/>
      <c r="M670" s="34"/>
      <c r="N670" s="34"/>
      <c r="O670" s="34"/>
      <c r="P670" s="34"/>
      <c r="Q670" s="34"/>
      <c r="R670" s="34"/>
      <c r="S670" s="34"/>
      <c r="T670" s="34"/>
      <c r="U670" s="34"/>
      <c r="V670" s="34"/>
      <c r="W670" s="34"/>
      <c r="X670" s="34"/>
      <c r="Y670" s="34"/>
      <c r="Z670" s="34"/>
    </row>
    <row r="671" spans="1:26" ht="15.75" customHeight="1" x14ac:dyDescent="0.2">
      <c r="A671" s="34"/>
      <c r="B671" s="39"/>
      <c r="C671" s="34"/>
      <c r="D671" s="431"/>
      <c r="E671" s="431"/>
      <c r="F671" s="39"/>
      <c r="G671" s="34"/>
      <c r="H671" s="34"/>
      <c r="I671" s="34"/>
      <c r="J671" s="34"/>
      <c r="K671" s="34"/>
      <c r="L671" s="34"/>
      <c r="M671" s="34"/>
      <c r="N671" s="34"/>
      <c r="O671" s="34"/>
      <c r="P671" s="34"/>
      <c r="Q671" s="34"/>
      <c r="R671" s="34"/>
      <c r="S671" s="34"/>
      <c r="T671" s="34"/>
      <c r="U671" s="34"/>
      <c r="V671" s="34"/>
      <c r="W671" s="34"/>
      <c r="X671" s="34"/>
      <c r="Y671" s="34"/>
      <c r="Z671" s="34"/>
    </row>
    <row r="672" spans="1:26" ht="15.75" customHeight="1" x14ac:dyDescent="0.2">
      <c r="A672" s="34"/>
      <c r="B672" s="39"/>
      <c r="C672" s="34"/>
      <c r="D672" s="431"/>
      <c r="E672" s="431"/>
      <c r="F672" s="39"/>
      <c r="G672" s="34"/>
      <c r="H672" s="34"/>
      <c r="I672" s="34"/>
      <c r="J672" s="34"/>
      <c r="K672" s="34"/>
      <c r="L672" s="34"/>
      <c r="M672" s="34"/>
      <c r="N672" s="34"/>
      <c r="O672" s="34"/>
      <c r="P672" s="34"/>
      <c r="Q672" s="34"/>
      <c r="R672" s="34"/>
      <c r="S672" s="34"/>
      <c r="T672" s="34"/>
      <c r="U672" s="34"/>
      <c r="V672" s="34"/>
      <c r="W672" s="34"/>
      <c r="X672" s="34"/>
      <c r="Y672" s="34"/>
      <c r="Z672" s="34"/>
    </row>
    <row r="673" spans="1:26" ht="15.75" customHeight="1" x14ac:dyDescent="0.2">
      <c r="A673" s="34"/>
      <c r="B673" s="39"/>
      <c r="C673" s="34"/>
      <c r="D673" s="431"/>
      <c r="E673" s="431"/>
      <c r="F673" s="39"/>
      <c r="G673" s="34"/>
      <c r="H673" s="34"/>
      <c r="I673" s="34"/>
      <c r="J673" s="34"/>
      <c r="K673" s="34"/>
      <c r="L673" s="34"/>
      <c r="M673" s="34"/>
      <c r="N673" s="34"/>
      <c r="O673" s="34"/>
      <c r="P673" s="34"/>
      <c r="Q673" s="34"/>
      <c r="R673" s="34"/>
      <c r="S673" s="34"/>
      <c r="T673" s="34"/>
      <c r="U673" s="34"/>
      <c r="V673" s="34"/>
      <c r="W673" s="34"/>
      <c r="X673" s="34"/>
      <c r="Y673" s="34"/>
      <c r="Z673" s="34"/>
    </row>
    <row r="674" spans="1:26" ht="15.75" customHeight="1" x14ac:dyDescent="0.2">
      <c r="A674" s="34"/>
      <c r="B674" s="39"/>
      <c r="C674" s="34"/>
      <c r="D674" s="431"/>
      <c r="E674" s="431"/>
      <c r="F674" s="39"/>
      <c r="G674" s="34"/>
      <c r="H674" s="34"/>
      <c r="I674" s="34"/>
      <c r="J674" s="34"/>
      <c r="K674" s="34"/>
      <c r="L674" s="34"/>
      <c r="M674" s="34"/>
      <c r="N674" s="34"/>
      <c r="O674" s="34"/>
      <c r="P674" s="34"/>
      <c r="Q674" s="34"/>
      <c r="R674" s="34"/>
      <c r="S674" s="34"/>
      <c r="T674" s="34"/>
      <c r="U674" s="34"/>
      <c r="V674" s="34"/>
      <c r="W674" s="34"/>
      <c r="X674" s="34"/>
      <c r="Y674" s="34"/>
      <c r="Z674" s="34"/>
    </row>
    <row r="675" spans="1:26" ht="15.75" customHeight="1" x14ac:dyDescent="0.2">
      <c r="A675" s="34"/>
      <c r="B675" s="39"/>
      <c r="C675" s="34"/>
      <c r="D675" s="431"/>
      <c r="E675" s="431"/>
      <c r="F675" s="39"/>
      <c r="G675" s="34"/>
      <c r="H675" s="34"/>
      <c r="I675" s="34"/>
      <c r="J675" s="34"/>
      <c r="K675" s="34"/>
      <c r="L675" s="34"/>
      <c r="M675" s="34"/>
      <c r="N675" s="34"/>
      <c r="O675" s="34"/>
      <c r="P675" s="34"/>
      <c r="Q675" s="34"/>
      <c r="R675" s="34"/>
      <c r="S675" s="34"/>
      <c r="T675" s="34"/>
      <c r="U675" s="34"/>
      <c r="V675" s="34"/>
      <c r="W675" s="34"/>
      <c r="X675" s="34"/>
      <c r="Y675" s="34"/>
      <c r="Z675" s="34"/>
    </row>
    <row r="676" spans="1:26" ht="15.75" customHeight="1" x14ac:dyDescent="0.2">
      <c r="A676" s="34"/>
      <c r="B676" s="39"/>
      <c r="C676" s="34"/>
      <c r="D676" s="431"/>
      <c r="E676" s="431"/>
      <c r="F676" s="39"/>
      <c r="G676" s="34"/>
      <c r="H676" s="34"/>
      <c r="I676" s="34"/>
      <c r="J676" s="34"/>
      <c r="K676" s="34"/>
      <c r="L676" s="34"/>
      <c r="M676" s="34"/>
      <c r="N676" s="34"/>
      <c r="O676" s="34"/>
      <c r="P676" s="34"/>
      <c r="Q676" s="34"/>
      <c r="R676" s="34"/>
      <c r="S676" s="34"/>
      <c r="T676" s="34"/>
      <c r="U676" s="34"/>
      <c r="V676" s="34"/>
      <c r="W676" s="34"/>
      <c r="X676" s="34"/>
      <c r="Y676" s="34"/>
      <c r="Z676" s="34"/>
    </row>
    <row r="677" spans="1:26" ht="15.75" customHeight="1" x14ac:dyDescent="0.2">
      <c r="A677" s="34"/>
      <c r="B677" s="39"/>
      <c r="C677" s="34"/>
      <c r="D677" s="431"/>
      <c r="E677" s="431"/>
      <c r="F677" s="39"/>
      <c r="G677" s="34"/>
      <c r="H677" s="34"/>
      <c r="I677" s="34"/>
      <c r="J677" s="34"/>
      <c r="K677" s="34"/>
      <c r="L677" s="34"/>
      <c r="M677" s="34"/>
      <c r="N677" s="34"/>
      <c r="O677" s="34"/>
      <c r="P677" s="34"/>
      <c r="Q677" s="34"/>
      <c r="R677" s="34"/>
      <c r="S677" s="34"/>
      <c r="T677" s="34"/>
      <c r="U677" s="34"/>
      <c r="V677" s="34"/>
      <c r="W677" s="34"/>
      <c r="X677" s="34"/>
      <c r="Y677" s="34"/>
      <c r="Z677" s="34"/>
    </row>
    <row r="678" spans="1:26" ht="15.75" customHeight="1" x14ac:dyDescent="0.2">
      <c r="A678" s="34"/>
      <c r="B678" s="39"/>
      <c r="C678" s="34"/>
      <c r="D678" s="431"/>
      <c r="E678" s="431"/>
      <c r="F678" s="39"/>
      <c r="G678" s="34"/>
      <c r="H678" s="34"/>
      <c r="I678" s="34"/>
      <c r="J678" s="34"/>
      <c r="K678" s="34"/>
      <c r="L678" s="34"/>
      <c r="M678" s="34"/>
      <c r="N678" s="34"/>
      <c r="O678" s="34"/>
      <c r="P678" s="34"/>
      <c r="Q678" s="34"/>
      <c r="R678" s="34"/>
      <c r="S678" s="34"/>
      <c r="T678" s="34"/>
      <c r="U678" s="34"/>
      <c r="V678" s="34"/>
      <c r="W678" s="34"/>
      <c r="X678" s="34"/>
      <c r="Y678" s="34"/>
      <c r="Z678" s="34"/>
    </row>
    <row r="679" spans="1:26" ht="15.75" customHeight="1" x14ac:dyDescent="0.2">
      <c r="A679" s="34"/>
      <c r="B679" s="39"/>
      <c r="C679" s="34"/>
      <c r="D679" s="431"/>
      <c r="E679" s="431"/>
      <c r="F679" s="39"/>
      <c r="G679" s="34"/>
      <c r="H679" s="34"/>
      <c r="I679" s="34"/>
      <c r="J679" s="34"/>
      <c r="K679" s="34"/>
      <c r="L679" s="34"/>
      <c r="M679" s="34"/>
      <c r="N679" s="34"/>
      <c r="O679" s="34"/>
      <c r="P679" s="34"/>
      <c r="Q679" s="34"/>
      <c r="R679" s="34"/>
      <c r="S679" s="34"/>
      <c r="T679" s="34"/>
      <c r="U679" s="34"/>
      <c r="V679" s="34"/>
      <c r="W679" s="34"/>
      <c r="X679" s="34"/>
      <c r="Y679" s="34"/>
      <c r="Z679" s="34"/>
    </row>
    <row r="680" spans="1:26" ht="15.75" customHeight="1" x14ac:dyDescent="0.2">
      <c r="A680" s="34"/>
      <c r="B680" s="39"/>
      <c r="C680" s="34"/>
      <c r="D680" s="431"/>
      <c r="E680" s="431"/>
      <c r="F680" s="39"/>
      <c r="G680" s="34"/>
      <c r="H680" s="34"/>
      <c r="I680" s="34"/>
      <c r="J680" s="34"/>
      <c r="K680" s="34"/>
      <c r="L680" s="34"/>
      <c r="M680" s="34"/>
      <c r="N680" s="34"/>
      <c r="O680" s="34"/>
      <c r="P680" s="34"/>
      <c r="Q680" s="34"/>
      <c r="R680" s="34"/>
      <c r="S680" s="34"/>
      <c r="T680" s="34"/>
      <c r="U680" s="34"/>
      <c r="V680" s="34"/>
      <c r="W680" s="34"/>
      <c r="X680" s="34"/>
      <c r="Y680" s="34"/>
      <c r="Z680" s="34"/>
    </row>
    <row r="681" spans="1:26" ht="15.75" customHeight="1" x14ac:dyDescent="0.2">
      <c r="A681" s="34"/>
      <c r="B681" s="39"/>
      <c r="C681" s="34"/>
      <c r="D681" s="431"/>
      <c r="E681" s="431"/>
      <c r="F681" s="39"/>
      <c r="G681" s="34"/>
      <c r="H681" s="34"/>
      <c r="I681" s="34"/>
      <c r="J681" s="34"/>
      <c r="K681" s="34"/>
      <c r="L681" s="34"/>
      <c r="M681" s="34"/>
      <c r="N681" s="34"/>
      <c r="O681" s="34"/>
      <c r="P681" s="34"/>
      <c r="Q681" s="34"/>
      <c r="R681" s="34"/>
      <c r="S681" s="34"/>
      <c r="T681" s="34"/>
      <c r="U681" s="34"/>
      <c r="V681" s="34"/>
      <c r="W681" s="34"/>
      <c r="X681" s="34"/>
      <c r="Y681" s="34"/>
      <c r="Z681" s="34"/>
    </row>
    <row r="682" spans="1:26" ht="15.75" customHeight="1" x14ac:dyDescent="0.2">
      <c r="A682" s="34"/>
      <c r="B682" s="39"/>
      <c r="C682" s="34"/>
      <c r="D682" s="431"/>
      <c r="E682" s="431"/>
      <c r="F682" s="39"/>
      <c r="G682" s="34"/>
      <c r="H682" s="34"/>
      <c r="I682" s="34"/>
      <c r="J682" s="34"/>
      <c r="K682" s="34"/>
      <c r="L682" s="34"/>
      <c r="M682" s="34"/>
      <c r="N682" s="34"/>
      <c r="O682" s="34"/>
      <c r="P682" s="34"/>
      <c r="Q682" s="34"/>
      <c r="R682" s="34"/>
      <c r="S682" s="34"/>
      <c r="T682" s="34"/>
      <c r="U682" s="34"/>
      <c r="V682" s="34"/>
      <c r="W682" s="34"/>
      <c r="X682" s="34"/>
      <c r="Y682" s="34"/>
      <c r="Z682" s="34"/>
    </row>
    <row r="683" spans="1:26" ht="15.75" customHeight="1" x14ac:dyDescent="0.2">
      <c r="A683" s="34"/>
      <c r="B683" s="39"/>
      <c r="C683" s="34"/>
      <c r="D683" s="431"/>
      <c r="E683" s="431"/>
      <c r="F683" s="39"/>
      <c r="G683" s="34"/>
      <c r="H683" s="34"/>
      <c r="I683" s="34"/>
      <c r="J683" s="34"/>
      <c r="K683" s="34"/>
      <c r="L683" s="34"/>
      <c r="M683" s="34"/>
      <c r="N683" s="34"/>
      <c r="O683" s="34"/>
      <c r="P683" s="34"/>
      <c r="Q683" s="34"/>
      <c r="R683" s="34"/>
      <c r="S683" s="34"/>
      <c r="T683" s="34"/>
      <c r="U683" s="34"/>
      <c r="V683" s="34"/>
      <c r="W683" s="34"/>
      <c r="X683" s="34"/>
      <c r="Y683" s="34"/>
      <c r="Z683" s="34"/>
    </row>
    <row r="684" spans="1:26" ht="15.75" customHeight="1" x14ac:dyDescent="0.2">
      <c r="A684" s="34"/>
      <c r="B684" s="39"/>
      <c r="C684" s="34"/>
      <c r="D684" s="431"/>
      <c r="E684" s="431"/>
      <c r="F684" s="39"/>
      <c r="G684" s="34"/>
      <c r="H684" s="34"/>
      <c r="I684" s="34"/>
      <c r="J684" s="34"/>
      <c r="K684" s="34"/>
      <c r="L684" s="34"/>
      <c r="M684" s="34"/>
      <c r="N684" s="34"/>
      <c r="O684" s="34"/>
      <c r="P684" s="34"/>
      <c r="Q684" s="34"/>
      <c r="R684" s="34"/>
      <c r="S684" s="34"/>
      <c r="T684" s="34"/>
      <c r="U684" s="34"/>
      <c r="V684" s="34"/>
      <c r="W684" s="34"/>
      <c r="X684" s="34"/>
      <c r="Y684" s="34"/>
      <c r="Z684" s="34"/>
    </row>
    <row r="685" spans="1:26" ht="15.75" customHeight="1" x14ac:dyDescent="0.2">
      <c r="A685" s="34"/>
      <c r="B685" s="39"/>
      <c r="C685" s="34"/>
      <c r="D685" s="431"/>
      <c r="E685" s="431"/>
      <c r="F685" s="39"/>
      <c r="G685" s="34"/>
      <c r="H685" s="34"/>
      <c r="I685" s="34"/>
      <c r="J685" s="34"/>
      <c r="K685" s="34"/>
      <c r="L685" s="34"/>
      <c r="M685" s="34"/>
      <c r="N685" s="34"/>
      <c r="O685" s="34"/>
      <c r="P685" s="34"/>
      <c r="Q685" s="34"/>
      <c r="R685" s="34"/>
      <c r="S685" s="34"/>
      <c r="T685" s="34"/>
      <c r="U685" s="34"/>
      <c r="V685" s="34"/>
      <c r="W685" s="34"/>
      <c r="X685" s="34"/>
      <c r="Y685" s="34"/>
      <c r="Z685" s="34"/>
    </row>
    <row r="686" spans="1:26" ht="15.75" customHeight="1" x14ac:dyDescent="0.2">
      <c r="A686" s="34"/>
      <c r="B686" s="39"/>
      <c r="C686" s="34"/>
      <c r="D686" s="431"/>
      <c r="E686" s="431"/>
      <c r="F686" s="39"/>
      <c r="G686" s="34"/>
      <c r="H686" s="34"/>
      <c r="I686" s="34"/>
      <c r="J686" s="34"/>
      <c r="K686" s="34"/>
      <c r="L686" s="34"/>
      <c r="M686" s="34"/>
      <c r="N686" s="34"/>
      <c r="O686" s="34"/>
      <c r="P686" s="34"/>
      <c r="Q686" s="34"/>
      <c r="R686" s="34"/>
      <c r="S686" s="34"/>
      <c r="T686" s="34"/>
      <c r="U686" s="34"/>
      <c r="V686" s="34"/>
      <c r="W686" s="34"/>
      <c r="X686" s="34"/>
      <c r="Y686" s="34"/>
      <c r="Z686" s="34"/>
    </row>
    <row r="687" spans="1:26" ht="15.75" customHeight="1" x14ac:dyDescent="0.2">
      <c r="A687" s="34"/>
      <c r="B687" s="39"/>
      <c r="C687" s="34"/>
      <c r="D687" s="431"/>
      <c r="E687" s="431"/>
      <c r="F687" s="39"/>
      <c r="G687" s="34"/>
      <c r="H687" s="34"/>
      <c r="I687" s="34"/>
      <c r="J687" s="34"/>
      <c r="K687" s="34"/>
      <c r="L687" s="34"/>
      <c r="M687" s="34"/>
      <c r="N687" s="34"/>
      <c r="O687" s="34"/>
      <c r="P687" s="34"/>
      <c r="Q687" s="34"/>
      <c r="R687" s="34"/>
      <c r="S687" s="34"/>
      <c r="T687" s="34"/>
      <c r="U687" s="34"/>
      <c r="V687" s="34"/>
      <c r="W687" s="34"/>
      <c r="X687" s="34"/>
      <c r="Y687" s="34"/>
      <c r="Z687" s="34"/>
    </row>
    <row r="688" spans="1:26" ht="15.75" customHeight="1" x14ac:dyDescent="0.2">
      <c r="A688" s="34"/>
      <c r="B688" s="39"/>
      <c r="C688" s="34"/>
      <c r="D688" s="431"/>
      <c r="E688" s="431"/>
      <c r="F688" s="39"/>
      <c r="G688" s="34"/>
      <c r="H688" s="34"/>
      <c r="I688" s="34"/>
      <c r="J688" s="34"/>
      <c r="K688" s="34"/>
      <c r="L688" s="34"/>
      <c r="M688" s="34"/>
      <c r="N688" s="34"/>
      <c r="O688" s="34"/>
      <c r="P688" s="34"/>
      <c r="Q688" s="34"/>
      <c r="R688" s="34"/>
      <c r="S688" s="34"/>
      <c r="T688" s="34"/>
      <c r="U688" s="34"/>
      <c r="V688" s="34"/>
      <c r="W688" s="34"/>
      <c r="X688" s="34"/>
      <c r="Y688" s="34"/>
      <c r="Z688" s="34"/>
    </row>
    <row r="689" spans="1:26" ht="15.75" customHeight="1" x14ac:dyDescent="0.2">
      <c r="A689" s="34"/>
      <c r="B689" s="39"/>
      <c r="C689" s="34"/>
      <c r="D689" s="431"/>
      <c r="E689" s="431"/>
      <c r="F689" s="39"/>
      <c r="G689" s="34"/>
      <c r="H689" s="34"/>
      <c r="I689" s="34"/>
      <c r="J689" s="34"/>
      <c r="K689" s="34"/>
      <c r="L689" s="34"/>
      <c r="M689" s="34"/>
      <c r="N689" s="34"/>
      <c r="O689" s="34"/>
      <c r="P689" s="34"/>
      <c r="Q689" s="34"/>
      <c r="R689" s="34"/>
      <c r="S689" s="34"/>
      <c r="T689" s="34"/>
      <c r="U689" s="34"/>
      <c r="V689" s="34"/>
      <c r="W689" s="34"/>
      <c r="X689" s="34"/>
      <c r="Y689" s="34"/>
      <c r="Z689" s="34"/>
    </row>
    <row r="690" spans="1:26" ht="15.75" customHeight="1" x14ac:dyDescent="0.2">
      <c r="A690" s="34"/>
      <c r="B690" s="39"/>
      <c r="C690" s="34"/>
      <c r="D690" s="431"/>
      <c r="E690" s="431"/>
      <c r="F690" s="39"/>
      <c r="G690" s="34"/>
      <c r="H690" s="34"/>
      <c r="I690" s="34"/>
      <c r="J690" s="34"/>
      <c r="K690" s="34"/>
      <c r="L690" s="34"/>
      <c r="M690" s="34"/>
      <c r="N690" s="34"/>
      <c r="O690" s="34"/>
      <c r="P690" s="34"/>
      <c r="Q690" s="34"/>
      <c r="R690" s="34"/>
      <c r="S690" s="34"/>
      <c r="T690" s="34"/>
      <c r="U690" s="34"/>
      <c r="V690" s="34"/>
      <c r="W690" s="34"/>
      <c r="X690" s="34"/>
      <c r="Y690" s="34"/>
      <c r="Z690" s="34"/>
    </row>
    <row r="691" spans="1:26" ht="15.75" customHeight="1" x14ac:dyDescent="0.2">
      <c r="A691" s="34"/>
      <c r="B691" s="39"/>
      <c r="C691" s="34"/>
      <c r="D691" s="431"/>
      <c r="E691" s="431"/>
      <c r="F691" s="39"/>
      <c r="G691" s="34"/>
      <c r="H691" s="34"/>
      <c r="I691" s="34"/>
      <c r="J691" s="34"/>
      <c r="K691" s="34"/>
      <c r="L691" s="34"/>
      <c r="M691" s="34"/>
      <c r="N691" s="34"/>
      <c r="O691" s="34"/>
      <c r="P691" s="34"/>
      <c r="Q691" s="34"/>
      <c r="R691" s="34"/>
      <c r="S691" s="34"/>
      <c r="T691" s="34"/>
      <c r="U691" s="34"/>
      <c r="V691" s="34"/>
      <c r="W691" s="34"/>
      <c r="X691" s="34"/>
      <c r="Y691" s="34"/>
      <c r="Z691" s="34"/>
    </row>
    <row r="692" spans="1:26" ht="15.75" customHeight="1" x14ac:dyDescent="0.2">
      <c r="A692" s="34"/>
      <c r="B692" s="39"/>
      <c r="C692" s="34"/>
      <c r="D692" s="431"/>
      <c r="E692" s="431"/>
      <c r="F692" s="39"/>
      <c r="G692" s="34"/>
      <c r="H692" s="34"/>
      <c r="I692" s="34"/>
      <c r="J692" s="34"/>
      <c r="K692" s="34"/>
      <c r="L692" s="34"/>
      <c r="M692" s="34"/>
      <c r="N692" s="34"/>
      <c r="O692" s="34"/>
      <c r="P692" s="34"/>
      <c r="Q692" s="34"/>
      <c r="R692" s="34"/>
      <c r="S692" s="34"/>
      <c r="T692" s="34"/>
      <c r="U692" s="34"/>
      <c r="V692" s="34"/>
      <c r="W692" s="34"/>
      <c r="X692" s="34"/>
      <c r="Y692" s="34"/>
      <c r="Z692" s="34"/>
    </row>
    <row r="693" spans="1:26" ht="15.75" customHeight="1" x14ac:dyDescent="0.2">
      <c r="A693" s="34"/>
      <c r="B693" s="39"/>
      <c r="C693" s="34"/>
      <c r="D693" s="431"/>
      <c r="E693" s="431"/>
      <c r="F693" s="39"/>
      <c r="G693" s="34"/>
      <c r="H693" s="34"/>
      <c r="I693" s="34"/>
      <c r="J693" s="34"/>
      <c r="K693" s="34"/>
      <c r="L693" s="34"/>
      <c r="M693" s="34"/>
      <c r="N693" s="34"/>
      <c r="O693" s="34"/>
      <c r="P693" s="34"/>
      <c r="Q693" s="34"/>
      <c r="R693" s="34"/>
      <c r="S693" s="34"/>
      <c r="T693" s="34"/>
      <c r="U693" s="34"/>
      <c r="V693" s="34"/>
      <c r="W693" s="34"/>
      <c r="X693" s="34"/>
      <c r="Y693" s="34"/>
      <c r="Z693" s="34"/>
    </row>
    <row r="694" spans="1:26" ht="15.75" customHeight="1" x14ac:dyDescent="0.2">
      <c r="A694" s="34"/>
      <c r="B694" s="39"/>
      <c r="C694" s="34"/>
      <c r="D694" s="431"/>
      <c r="E694" s="431"/>
      <c r="F694" s="39"/>
      <c r="G694" s="34"/>
      <c r="H694" s="34"/>
      <c r="I694" s="34"/>
      <c r="J694" s="34"/>
      <c r="K694" s="34"/>
      <c r="L694" s="34"/>
      <c r="M694" s="34"/>
      <c r="N694" s="34"/>
      <c r="O694" s="34"/>
      <c r="P694" s="34"/>
      <c r="Q694" s="34"/>
      <c r="R694" s="34"/>
      <c r="S694" s="34"/>
      <c r="T694" s="34"/>
      <c r="U694" s="34"/>
      <c r="V694" s="34"/>
      <c r="W694" s="34"/>
      <c r="X694" s="34"/>
      <c r="Y694" s="34"/>
      <c r="Z694" s="34"/>
    </row>
    <row r="695" spans="1:26" ht="15.75" customHeight="1" x14ac:dyDescent="0.2">
      <c r="A695" s="34"/>
      <c r="B695" s="39"/>
      <c r="C695" s="34"/>
      <c r="D695" s="431"/>
      <c r="E695" s="431"/>
      <c r="F695" s="39"/>
      <c r="G695" s="34"/>
      <c r="H695" s="34"/>
      <c r="I695" s="34"/>
      <c r="J695" s="34"/>
      <c r="K695" s="34"/>
      <c r="L695" s="34"/>
      <c r="M695" s="34"/>
      <c r="N695" s="34"/>
      <c r="O695" s="34"/>
      <c r="P695" s="34"/>
      <c r="Q695" s="34"/>
      <c r="R695" s="34"/>
      <c r="S695" s="34"/>
      <c r="T695" s="34"/>
      <c r="U695" s="34"/>
      <c r="V695" s="34"/>
      <c r="W695" s="34"/>
      <c r="X695" s="34"/>
      <c r="Y695" s="34"/>
      <c r="Z695" s="34"/>
    </row>
    <row r="696" spans="1:26" ht="15.75" customHeight="1" x14ac:dyDescent="0.2">
      <c r="A696" s="34"/>
      <c r="B696" s="39"/>
      <c r="C696" s="34"/>
      <c r="D696" s="431"/>
      <c r="E696" s="431"/>
      <c r="F696" s="39"/>
      <c r="G696" s="34"/>
      <c r="H696" s="34"/>
      <c r="I696" s="34"/>
      <c r="J696" s="34"/>
      <c r="K696" s="34"/>
      <c r="L696" s="34"/>
      <c r="M696" s="34"/>
      <c r="N696" s="34"/>
      <c r="O696" s="34"/>
      <c r="P696" s="34"/>
      <c r="Q696" s="34"/>
      <c r="R696" s="34"/>
      <c r="S696" s="34"/>
      <c r="T696" s="34"/>
      <c r="U696" s="34"/>
      <c r="V696" s="34"/>
      <c r="W696" s="34"/>
      <c r="X696" s="34"/>
      <c r="Y696" s="34"/>
      <c r="Z696" s="34"/>
    </row>
    <row r="697" spans="1:26" ht="15.75" customHeight="1" x14ac:dyDescent="0.2">
      <c r="A697" s="34"/>
      <c r="B697" s="39"/>
      <c r="C697" s="34"/>
      <c r="D697" s="431"/>
      <c r="E697" s="431"/>
      <c r="F697" s="39"/>
      <c r="G697" s="34"/>
      <c r="H697" s="34"/>
      <c r="I697" s="34"/>
      <c r="J697" s="34"/>
      <c r="K697" s="34"/>
      <c r="L697" s="34"/>
      <c r="M697" s="34"/>
      <c r="N697" s="34"/>
      <c r="O697" s="34"/>
      <c r="P697" s="34"/>
      <c r="Q697" s="34"/>
      <c r="R697" s="34"/>
      <c r="S697" s="34"/>
      <c r="T697" s="34"/>
      <c r="U697" s="34"/>
      <c r="V697" s="34"/>
      <c r="W697" s="34"/>
      <c r="X697" s="34"/>
      <c r="Y697" s="34"/>
      <c r="Z697" s="34"/>
    </row>
    <row r="698" spans="1:26" ht="15.75" customHeight="1" x14ac:dyDescent="0.2">
      <c r="A698" s="34"/>
      <c r="B698" s="39"/>
      <c r="C698" s="34"/>
      <c r="D698" s="431"/>
      <c r="E698" s="431"/>
      <c r="F698" s="39"/>
      <c r="G698" s="34"/>
      <c r="H698" s="34"/>
      <c r="I698" s="34"/>
      <c r="J698" s="34"/>
      <c r="K698" s="34"/>
      <c r="L698" s="34"/>
      <c r="M698" s="34"/>
      <c r="N698" s="34"/>
      <c r="O698" s="34"/>
      <c r="P698" s="34"/>
      <c r="Q698" s="34"/>
      <c r="R698" s="34"/>
      <c r="S698" s="34"/>
      <c r="T698" s="34"/>
      <c r="U698" s="34"/>
      <c r="V698" s="34"/>
      <c r="W698" s="34"/>
      <c r="X698" s="34"/>
      <c r="Y698" s="34"/>
      <c r="Z698" s="34"/>
    </row>
    <row r="699" spans="1:26" ht="15.75" customHeight="1" x14ac:dyDescent="0.2">
      <c r="A699" s="34"/>
      <c r="B699" s="39"/>
      <c r="C699" s="34"/>
      <c r="D699" s="431"/>
      <c r="E699" s="431"/>
      <c r="F699" s="39"/>
      <c r="G699" s="34"/>
      <c r="H699" s="34"/>
      <c r="I699" s="34"/>
      <c r="J699" s="34"/>
      <c r="K699" s="34"/>
      <c r="L699" s="34"/>
      <c r="M699" s="34"/>
      <c r="N699" s="34"/>
      <c r="O699" s="34"/>
      <c r="P699" s="34"/>
      <c r="Q699" s="34"/>
      <c r="R699" s="34"/>
      <c r="S699" s="34"/>
      <c r="T699" s="34"/>
      <c r="U699" s="34"/>
      <c r="V699" s="34"/>
      <c r="W699" s="34"/>
      <c r="X699" s="34"/>
      <c r="Y699" s="34"/>
      <c r="Z699" s="34"/>
    </row>
    <row r="700" spans="1:26" ht="15.75" customHeight="1" x14ac:dyDescent="0.2">
      <c r="A700" s="34"/>
      <c r="B700" s="39"/>
      <c r="C700" s="34"/>
      <c r="D700" s="431"/>
      <c r="E700" s="431"/>
      <c r="F700" s="39"/>
      <c r="G700" s="34"/>
      <c r="H700" s="34"/>
      <c r="I700" s="34"/>
      <c r="J700" s="34"/>
      <c r="K700" s="34"/>
      <c r="L700" s="34"/>
      <c r="M700" s="34"/>
      <c r="N700" s="34"/>
      <c r="O700" s="34"/>
      <c r="P700" s="34"/>
      <c r="Q700" s="34"/>
      <c r="R700" s="34"/>
      <c r="S700" s="34"/>
      <c r="T700" s="34"/>
      <c r="U700" s="34"/>
      <c r="V700" s="34"/>
      <c r="W700" s="34"/>
      <c r="X700" s="34"/>
      <c r="Y700" s="34"/>
      <c r="Z700" s="34"/>
    </row>
    <row r="701" spans="1:26" ht="15.75" customHeight="1" x14ac:dyDescent="0.2">
      <c r="A701" s="34"/>
      <c r="B701" s="39"/>
      <c r="C701" s="34"/>
      <c r="D701" s="431"/>
      <c r="E701" s="431"/>
      <c r="F701" s="39"/>
      <c r="G701" s="34"/>
      <c r="H701" s="34"/>
      <c r="I701" s="34"/>
      <c r="J701" s="34"/>
      <c r="K701" s="34"/>
      <c r="L701" s="34"/>
      <c r="M701" s="34"/>
      <c r="N701" s="34"/>
      <c r="O701" s="34"/>
      <c r="P701" s="34"/>
      <c r="Q701" s="34"/>
      <c r="R701" s="34"/>
      <c r="S701" s="34"/>
      <c r="T701" s="34"/>
      <c r="U701" s="34"/>
      <c r="V701" s="34"/>
      <c r="W701" s="34"/>
      <c r="X701" s="34"/>
      <c r="Y701" s="34"/>
      <c r="Z701" s="34"/>
    </row>
    <row r="702" spans="1:26" ht="15.75" customHeight="1" x14ac:dyDescent="0.2">
      <c r="A702" s="34"/>
      <c r="B702" s="39"/>
      <c r="C702" s="34"/>
      <c r="D702" s="431"/>
      <c r="E702" s="431"/>
      <c r="F702" s="39"/>
      <c r="G702" s="34"/>
      <c r="H702" s="34"/>
      <c r="I702" s="34"/>
      <c r="J702" s="34"/>
      <c r="K702" s="34"/>
      <c r="L702" s="34"/>
      <c r="M702" s="34"/>
      <c r="N702" s="34"/>
      <c r="O702" s="34"/>
      <c r="P702" s="34"/>
      <c r="Q702" s="34"/>
      <c r="R702" s="34"/>
      <c r="S702" s="34"/>
      <c r="T702" s="34"/>
      <c r="U702" s="34"/>
      <c r="V702" s="34"/>
      <c r="W702" s="34"/>
      <c r="X702" s="34"/>
      <c r="Y702" s="34"/>
      <c r="Z702" s="34"/>
    </row>
    <row r="703" spans="1:26" ht="15.75" customHeight="1" x14ac:dyDescent="0.2">
      <c r="A703" s="34"/>
      <c r="B703" s="39"/>
      <c r="C703" s="34"/>
      <c r="D703" s="431"/>
      <c r="E703" s="431"/>
      <c r="F703" s="39"/>
      <c r="G703" s="34"/>
      <c r="H703" s="34"/>
      <c r="I703" s="34"/>
      <c r="J703" s="34"/>
      <c r="K703" s="34"/>
      <c r="L703" s="34"/>
      <c r="M703" s="34"/>
      <c r="N703" s="34"/>
      <c r="O703" s="34"/>
      <c r="P703" s="34"/>
      <c r="Q703" s="34"/>
      <c r="R703" s="34"/>
      <c r="S703" s="34"/>
      <c r="T703" s="34"/>
      <c r="U703" s="34"/>
      <c r="V703" s="34"/>
      <c r="W703" s="34"/>
      <c r="X703" s="34"/>
      <c r="Y703" s="34"/>
      <c r="Z703" s="34"/>
    </row>
    <row r="704" spans="1:26" ht="15.75" customHeight="1" x14ac:dyDescent="0.2">
      <c r="A704" s="34"/>
      <c r="B704" s="39"/>
      <c r="C704" s="34"/>
      <c r="D704" s="431"/>
      <c r="E704" s="431"/>
      <c r="F704" s="39"/>
      <c r="G704" s="34"/>
      <c r="H704" s="34"/>
      <c r="I704" s="34"/>
      <c r="J704" s="34"/>
      <c r="K704" s="34"/>
      <c r="L704" s="34"/>
      <c r="M704" s="34"/>
      <c r="N704" s="34"/>
      <c r="O704" s="34"/>
      <c r="P704" s="34"/>
      <c r="Q704" s="34"/>
      <c r="R704" s="34"/>
      <c r="S704" s="34"/>
      <c r="T704" s="34"/>
      <c r="U704" s="34"/>
      <c r="V704" s="34"/>
      <c r="W704" s="34"/>
      <c r="X704" s="34"/>
      <c r="Y704" s="34"/>
      <c r="Z704" s="34"/>
    </row>
    <row r="705" spans="1:26" ht="15.75" customHeight="1" x14ac:dyDescent="0.2">
      <c r="A705" s="34"/>
      <c r="B705" s="39"/>
      <c r="C705" s="34"/>
      <c r="D705" s="431"/>
      <c r="E705" s="431"/>
      <c r="F705" s="39"/>
      <c r="G705" s="34"/>
      <c r="H705" s="34"/>
      <c r="I705" s="34"/>
      <c r="J705" s="34"/>
      <c r="K705" s="34"/>
      <c r="L705" s="34"/>
      <c r="M705" s="34"/>
      <c r="N705" s="34"/>
      <c r="O705" s="34"/>
      <c r="P705" s="34"/>
      <c r="Q705" s="34"/>
      <c r="R705" s="34"/>
      <c r="S705" s="34"/>
      <c r="T705" s="34"/>
      <c r="U705" s="34"/>
      <c r="V705" s="34"/>
      <c r="W705" s="34"/>
      <c r="X705" s="34"/>
      <c r="Y705" s="34"/>
      <c r="Z705" s="34"/>
    </row>
    <row r="706" spans="1:26" ht="15.75" customHeight="1" x14ac:dyDescent="0.2">
      <c r="A706" s="34"/>
      <c r="B706" s="39"/>
      <c r="C706" s="34"/>
      <c r="D706" s="431"/>
      <c r="E706" s="431"/>
      <c r="F706" s="39"/>
      <c r="G706" s="34"/>
      <c r="H706" s="34"/>
      <c r="I706" s="34"/>
      <c r="J706" s="34"/>
      <c r="K706" s="34"/>
      <c r="L706" s="34"/>
      <c r="M706" s="34"/>
      <c r="N706" s="34"/>
      <c r="O706" s="34"/>
      <c r="P706" s="34"/>
      <c r="Q706" s="34"/>
      <c r="R706" s="34"/>
      <c r="S706" s="34"/>
      <c r="T706" s="34"/>
      <c r="U706" s="34"/>
      <c r="V706" s="34"/>
      <c r="W706" s="34"/>
      <c r="X706" s="34"/>
      <c r="Y706" s="34"/>
      <c r="Z706" s="34"/>
    </row>
    <row r="707" spans="1:26" ht="15.75" customHeight="1" x14ac:dyDescent="0.2">
      <c r="A707" s="34"/>
      <c r="B707" s="39"/>
      <c r="C707" s="34"/>
      <c r="D707" s="431"/>
      <c r="E707" s="431"/>
      <c r="F707" s="39"/>
      <c r="G707" s="34"/>
      <c r="H707" s="34"/>
      <c r="I707" s="34"/>
      <c r="J707" s="34"/>
      <c r="K707" s="34"/>
      <c r="L707" s="34"/>
      <c r="M707" s="34"/>
      <c r="N707" s="34"/>
      <c r="O707" s="34"/>
      <c r="P707" s="34"/>
      <c r="Q707" s="34"/>
      <c r="R707" s="34"/>
      <c r="S707" s="34"/>
      <c r="T707" s="34"/>
      <c r="U707" s="34"/>
      <c r="V707" s="34"/>
      <c r="W707" s="34"/>
      <c r="X707" s="34"/>
      <c r="Y707" s="34"/>
      <c r="Z707" s="34"/>
    </row>
    <row r="708" spans="1:26" ht="15.75" customHeight="1" x14ac:dyDescent="0.2">
      <c r="A708" s="34"/>
      <c r="B708" s="39"/>
      <c r="C708" s="34"/>
      <c r="D708" s="431"/>
      <c r="E708" s="431"/>
      <c r="F708" s="39"/>
      <c r="G708" s="34"/>
      <c r="H708" s="34"/>
      <c r="I708" s="34"/>
      <c r="J708" s="34"/>
      <c r="K708" s="34"/>
      <c r="L708" s="34"/>
      <c r="M708" s="34"/>
      <c r="N708" s="34"/>
      <c r="O708" s="34"/>
      <c r="P708" s="34"/>
      <c r="Q708" s="34"/>
      <c r="R708" s="34"/>
      <c r="S708" s="34"/>
      <c r="T708" s="34"/>
      <c r="U708" s="34"/>
      <c r="V708" s="34"/>
      <c r="W708" s="34"/>
      <c r="X708" s="34"/>
      <c r="Y708" s="34"/>
      <c r="Z708" s="34"/>
    </row>
    <row r="709" spans="1:26" ht="15.75" customHeight="1" x14ac:dyDescent="0.2">
      <c r="A709" s="34"/>
      <c r="B709" s="39"/>
      <c r="C709" s="34"/>
      <c r="D709" s="431"/>
      <c r="E709" s="431"/>
      <c r="F709" s="39"/>
      <c r="G709" s="34"/>
      <c r="H709" s="34"/>
      <c r="I709" s="34"/>
      <c r="J709" s="34"/>
      <c r="K709" s="34"/>
      <c r="L709" s="34"/>
      <c r="M709" s="34"/>
      <c r="N709" s="34"/>
      <c r="O709" s="34"/>
      <c r="P709" s="34"/>
      <c r="Q709" s="34"/>
      <c r="R709" s="34"/>
      <c r="S709" s="34"/>
      <c r="T709" s="34"/>
      <c r="U709" s="34"/>
      <c r="V709" s="34"/>
      <c r="W709" s="34"/>
      <c r="X709" s="34"/>
      <c r="Y709" s="34"/>
      <c r="Z709" s="34"/>
    </row>
    <row r="710" spans="1:26" ht="15.75" customHeight="1" x14ac:dyDescent="0.2">
      <c r="A710" s="34"/>
      <c r="B710" s="39"/>
      <c r="C710" s="34"/>
      <c r="D710" s="431"/>
      <c r="E710" s="431"/>
      <c r="F710" s="39"/>
      <c r="G710" s="34"/>
      <c r="H710" s="34"/>
      <c r="I710" s="34"/>
      <c r="J710" s="34"/>
      <c r="K710" s="34"/>
      <c r="L710" s="34"/>
      <c r="M710" s="34"/>
      <c r="N710" s="34"/>
      <c r="O710" s="34"/>
      <c r="P710" s="34"/>
      <c r="Q710" s="34"/>
      <c r="R710" s="34"/>
      <c r="S710" s="34"/>
      <c r="T710" s="34"/>
      <c r="U710" s="34"/>
      <c r="V710" s="34"/>
      <c r="W710" s="34"/>
      <c r="X710" s="34"/>
      <c r="Y710" s="34"/>
      <c r="Z710" s="34"/>
    </row>
    <row r="711" spans="1:26" ht="15.75" customHeight="1" x14ac:dyDescent="0.2">
      <c r="A711" s="34"/>
      <c r="B711" s="39"/>
      <c r="C711" s="34"/>
      <c r="D711" s="431"/>
      <c r="E711" s="431"/>
      <c r="F711" s="39"/>
      <c r="G711" s="34"/>
      <c r="H711" s="34"/>
      <c r="I711" s="34"/>
      <c r="J711" s="34"/>
      <c r="K711" s="34"/>
      <c r="L711" s="34"/>
      <c r="M711" s="34"/>
      <c r="N711" s="34"/>
      <c r="O711" s="34"/>
      <c r="P711" s="34"/>
      <c r="Q711" s="34"/>
      <c r="R711" s="34"/>
      <c r="S711" s="34"/>
      <c r="T711" s="34"/>
      <c r="U711" s="34"/>
      <c r="V711" s="34"/>
      <c r="W711" s="34"/>
      <c r="X711" s="34"/>
      <c r="Y711" s="34"/>
      <c r="Z711" s="34"/>
    </row>
    <row r="712" spans="1:26" ht="15.75" customHeight="1" x14ac:dyDescent="0.2">
      <c r="A712" s="34"/>
      <c r="B712" s="39"/>
      <c r="C712" s="34"/>
      <c r="D712" s="431"/>
      <c r="E712" s="431"/>
      <c r="F712" s="39"/>
      <c r="G712" s="34"/>
      <c r="H712" s="34"/>
      <c r="I712" s="34"/>
      <c r="J712" s="34"/>
      <c r="K712" s="34"/>
      <c r="L712" s="34"/>
      <c r="M712" s="34"/>
      <c r="N712" s="34"/>
      <c r="O712" s="34"/>
      <c r="P712" s="34"/>
      <c r="Q712" s="34"/>
      <c r="R712" s="34"/>
      <c r="S712" s="34"/>
      <c r="T712" s="34"/>
      <c r="U712" s="34"/>
      <c r="V712" s="34"/>
      <c r="W712" s="34"/>
      <c r="X712" s="34"/>
      <c r="Y712" s="34"/>
      <c r="Z712" s="34"/>
    </row>
    <row r="713" spans="1:26" ht="15.75" customHeight="1" x14ac:dyDescent="0.2">
      <c r="A713" s="34"/>
      <c r="B713" s="39"/>
      <c r="C713" s="34"/>
      <c r="D713" s="431"/>
      <c r="E713" s="431"/>
      <c r="F713" s="39"/>
      <c r="G713" s="34"/>
      <c r="H713" s="34"/>
      <c r="I713" s="34"/>
      <c r="J713" s="34"/>
      <c r="K713" s="34"/>
      <c r="L713" s="34"/>
      <c r="M713" s="34"/>
      <c r="N713" s="34"/>
      <c r="O713" s="34"/>
      <c r="P713" s="34"/>
      <c r="Q713" s="34"/>
      <c r="R713" s="34"/>
      <c r="S713" s="34"/>
      <c r="T713" s="34"/>
      <c r="U713" s="34"/>
      <c r="V713" s="34"/>
      <c r="W713" s="34"/>
      <c r="X713" s="34"/>
      <c r="Y713" s="34"/>
      <c r="Z713" s="34"/>
    </row>
    <row r="714" spans="1:26" ht="15.75" customHeight="1" x14ac:dyDescent="0.2">
      <c r="A714" s="34"/>
      <c r="B714" s="39"/>
      <c r="C714" s="34"/>
      <c r="D714" s="431"/>
      <c r="E714" s="431"/>
      <c r="F714" s="39"/>
      <c r="G714" s="34"/>
      <c r="H714" s="34"/>
      <c r="I714" s="34"/>
      <c r="J714" s="34"/>
      <c r="K714" s="34"/>
      <c r="L714" s="34"/>
      <c r="M714" s="34"/>
      <c r="N714" s="34"/>
      <c r="O714" s="34"/>
      <c r="P714" s="34"/>
      <c r="Q714" s="34"/>
      <c r="R714" s="34"/>
      <c r="S714" s="34"/>
      <c r="T714" s="34"/>
      <c r="U714" s="34"/>
      <c r="V714" s="34"/>
      <c r="W714" s="34"/>
      <c r="X714" s="34"/>
      <c r="Y714" s="34"/>
      <c r="Z714" s="34"/>
    </row>
    <row r="715" spans="1:26" ht="15.75" customHeight="1" x14ac:dyDescent="0.2">
      <c r="A715" s="34"/>
      <c r="B715" s="39"/>
      <c r="C715" s="34"/>
      <c r="D715" s="431"/>
      <c r="E715" s="431"/>
      <c r="F715" s="39"/>
      <c r="G715" s="34"/>
      <c r="H715" s="34"/>
      <c r="I715" s="34"/>
      <c r="J715" s="34"/>
      <c r="K715" s="34"/>
      <c r="L715" s="34"/>
      <c r="M715" s="34"/>
      <c r="N715" s="34"/>
      <c r="O715" s="34"/>
      <c r="P715" s="34"/>
      <c r="Q715" s="34"/>
      <c r="R715" s="34"/>
      <c r="S715" s="34"/>
      <c r="T715" s="34"/>
      <c r="U715" s="34"/>
      <c r="V715" s="34"/>
      <c r="W715" s="34"/>
      <c r="X715" s="34"/>
      <c r="Y715" s="34"/>
      <c r="Z715" s="34"/>
    </row>
    <row r="716" spans="1:26" ht="15.75" customHeight="1" x14ac:dyDescent="0.2">
      <c r="A716" s="34"/>
      <c r="B716" s="39"/>
      <c r="C716" s="34"/>
      <c r="D716" s="431"/>
      <c r="E716" s="431"/>
      <c r="F716" s="39"/>
      <c r="G716" s="34"/>
      <c r="H716" s="34"/>
      <c r="I716" s="34"/>
      <c r="J716" s="34"/>
      <c r="K716" s="34"/>
      <c r="L716" s="34"/>
      <c r="M716" s="34"/>
      <c r="N716" s="34"/>
      <c r="O716" s="34"/>
      <c r="P716" s="34"/>
      <c r="Q716" s="34"/>
      <c r="R716" s="34"/>
      <c r="S716" s="34"/>
      <c r="T716" s="34"/>
      <c r="U716" s="34"/>
      <c r="V716" s="34"/>
      <c r="W716" s="34"/>
      <c r="X716" s="34"/>
      <c r="Y716" s="34"/>
      <c r="Z716" s="34"/>
    </row>
    <row r="717" spans="1:26" ht="15.75" customHeight="1" x14ac:dyDescent="0.2">
      <c r="A717" s="34"/>
      <c r="B717" s="39"/>
      <c r="C717" s="34"/>
      <c r="D717" s="431"/>
      <c r="E717" s="431"/>
      <c r="F717" s="39"/>
      <c r="G717" s="34"/>
      <c r="H717" s="34"/>
      <c r="I717" s="34"/>
      <c r="J717" s="34"/>
      <c r="K717" s="34"/>
      <c r="L717" s="34"/>
      <c r="M717" s="34"/>
      <c r="N717" s="34"/>
      <c r="O717" s="34"/>
      <c r="P717" s="34"/>
      <c r="Q717" s="34"/>
      <c r="R717" s="34"/>
      <c r="S717" s="34"/>
      <c r="T717" s="34"/>
      <c r="U717" s="34"/>
      <c r="V717" s="34"/>
      <c r="W717" s="34"/>
      <c r="X717" s="34"/>
      <c r="Y717" s="34"/>
      <c r="Z717" s="34"/>
    </row>
    <row r="718" spans="1:26" ht="15.75" customHeight="1" x14ac:dyDescent="0.2">
      <c r="A718" s="34"/>
      <c r="B718" s="39"/>
      <c r="C718" s="34"/>
      <c r="D718" s="431"/>
      <c r="E718" s="431"/>
      <c r="F718" s="39"/>
      <c r="G718" s="34"/>
      <c r="H718" s="34"/>
      <c r="I718" s="34"/>
      <c r="J718" s="34"/>
      <c r="K718" s="34"/>
      <c r="L718" s="34"/>
      <c r="M718" s="34"/>
      <c r="N718" s="34"/>
      <c r="O718" s="34"/>
      <c r="P718" s="34"/>
      <c r="Q718" s="34"/>
      <c r="R718" s="34"/>
      <c r="S718" s="34"/>
      <c r="T718" s="34"/>
      <c r="U718" s="34"/>
      <c r="V718" s="34"/>
      <c r="W718" s="34"/>
      <c r="X718" s="34"/>
      <c r="Y718" s="34"/>
      <c r="Z718" s="34"/>
    </row>
    <row r="719" spans="1:26" ht="15.75" customHeight="1" x14ac:dyDescent="0.2">
      <c r="A719" s="34"/>
      <c r="B719" s="39"/>
      <c r="C719" s="34"/>
      <c r="D719" s="431"/>
      <c r="E719" s="431"/>
      <c r="F719" s="39"/>
      <c r="G719" s="34"/>
      <c r="H719" s="34"/>
      <c r="I719" s="34"/>
      <c r="J719" s="34"/>
      <c r="K719" s="34"/>
      <c r="L719" s="34"/>
      <c r="M719" s="34"/>
      <c r="N719" s="34"/>
      <c r="O719" s="34"/>
      <c r="P719" s="34"/>
      <c r="Q719" s="34"/>
      <c r="R719" s="34"/>
      <c r="S719" s="34"/>
      <c r="T719" s="34"/>
      <c r="U719" s="34"/>
      <c r="V719" s="34"/>
      <c r="W719" s="34"/>
      <c r="X719" s="34"/>
      <c r="Y719" s="34"/>
      <c r="Z719" s="34"/>
    </row>
    <row r="720" spans="1:26" ht="15.75" customHeight="1" x14ac:dyDescent="0.2">
      <c r="A720" s="34"/>
      <c r="B720" s="39"/>
      <c r="C720" s="34"/>
      <c r="D720" s="431"/>
      <c r="E720" s="431"/>
      <c r="F720" s="39"/>
      <c r="G720" s="34"/>
      <c r="H720" s="34"/>
      <c r="I720" s="34"/>
      <c r="J720" s="34"/>
      <c r="K720" s="34"/>
      <c r="L720" s="34"/>
      <c r="M720" s="34"/>
      <c r="N720" s="34"/>
      <c r="O720" s="34"/>
      <c r="P720" s="34"/>
      <c r="Q720" s="34"/>
      <c r="R720" s="34"/>
      <c r="S720" s="34"/>
      <c r="T720" s="34"/>
      <c r="U720" s="34"/>
      <c r="V720" s="34"/>
      <c r="W720" s="34"/>
      <c r="X720" s="34"/>
      <c r="Y720" s="34"/>
      <c r="Z720" s="34"/>
    </row>
    <row r="721" spans="1:26" ht="15.75" customHeight="1" x14ac:dyDescent="0.2">
      <c r="A721" s="34"/>
      <c r="B721" s="39"/>
      <c r="C721" s="34"/>
      <c r="D721" s="431"/>
      <c r="E721" s="431"/>
      <c r="F721" s="39"/>
      <c r="G721" s="34"/>
      <c r="H721" s="34"/>
      <c r="I721" s="34"/>
      <c r="J721" s="34"/>
      <c r="K721" s="34"/>
      <c r="L721" s="34"/>
      <c r="M721" s="34"/>
      <c r="N721" s="34"/>
      <c r="O721" s="34"/>
      <c r="P721" s="34"/>
      <c r="Q721" s="34"/>
      <c r="R721" s="34"/>
      <c r="S721" s="34"/>
      <c r="T721" s="34"/>
      <c r="U721" s="34"/>
      <c r="V721" s="34"/>
      <c r="W721" s="34"/>
      <c r="X721" s="34"/>
      <c r="Y721" s="34"/>
      <c r="Z721" s="34"/>
    </row>
    <row r="722" spans="1:26" ht="15.75" customHeight="1" x14ac:dyDescent="0.2">
      <c r="A722" s="34"/>
      <c r="B722" s="39"/>
      <c r="C722" s="34"/>
      <c r="D722" s="431"/>
      <c r="E722" s="431"/>
      <c r="F722" s="39"/>
      <c r="G722" s="34"/>
      <c r="H722" s="34"/>
      <c r="I722" s="34"/>
      <c r="J722" s="34"/>
      <c r="K722" s="34"/>
      <c r="L722" s="34"/>
      <c r="M722" s="34"/>
      <c r="N722" s="34"/>
      <c r="O722" s="34"/>
      <c r="P722" s="34"/>
      <c r="Q722" s="34"/>
      <c r="R722" s="34"/>
      <c r="S722" s="34"/>
      <c r="T722" s="34"/>
      <c r="U722" s="34"/>
      <c r="V722" s="34"/>
      <c r="W722" s="34"/>
      <c r="X722" s="34"/>
      <c r="Y722" s="34"/>
      <c r="Z722" s="34"/>
    </row>
    <row r="723" spans="1:26" ht="15.75" customHeight="1" x14ac:dyDescent="0.2">
      <c r="A723" s="34"/>
      <c r="B723" s="39"/>
      <c r="C723" s="34"/>
      <c r="D723" s="431"/>
      <c r="E723" s="431"/>
      <c r="F723" s="39"/>
      <c r="G723" s="34"/>
      <c r="H723" s="34"/>
      <c r="I723" s="34"/>
      <c r="J723" s="34"/>
      <c r="K723" s="34"/>
      <c r="L723" s="34"/>
      <c r="M723" s="34"/>
      <c r="N723" s="34"/>
      <c r="O723" s="34"/>
      <c r="P723" s="34"/>
      <c r="Q723" s="34"/>
      <c r="R723" s="34"/>
      <c r="S723" s="34"/>
      <c r="T723" s="34"/>
      <c r="U723" s="34"/>
      <c r="V723" s="34"/>
      <c r="W723" s="34"/>
      <c r="X723" s="34"/>
      <c r="Y723" s="34"/>
      <c r="Z723" s="34"/>
    </row>
    <row r="724" spans="1:26" ht="15.75" customHeight="1" x14ac:dyDescent="0.2">
      <c r="A724" s="34"/>
      <c r="B724" s="39"/>
      <c r="C724" s="34"/>
      <c r="D724" s="431"/>
      <c r="E724" s="431"/>
      <c r="F724" s="39"/>
      <c r="G724" s="34"/>
      <c r="H724" s="34"/>
      <c r="I724" s="34"/>
      <c r="J724" s="34"/>
      <c r="K724" s="34"/>
      <c r="L724" s="34"/>
      <c r="M724" s="34"/>
      <c r="N724" s="34"/>
      <c r="O724" s="34"/>
      <c r="P724" s="34"/>
      <c r="Q724" s="34"/>
      <c r="R724" s="34"/>
      <c r="S724" s="34"/>
      <c r="T724" s="34"/>
      <c r="U724" s="34"/>
      <c r="V724" s="34"/>
      <c r="W724" s="34"/>
      <c r="X724" s="34"/>
      <c r="Y724" s="34"/>
      <c r="Z724" s="34"/>
    </row>
    <row r="725" spans="1:26" ht="15.75" customHeight="1" x14ac:dyDescent="0.2">
      <c r="A725" s="34"/>
      <c r="B725" s="39"/>
      <c r="C725" s="34"/>
      <c r="D725" s="431"/>
      <c r="E725" s="431"/>
      <c r="F725" s="39"/>
      <c r="G725" s="34"/>
      <c r="H725" s="34"/>
      <c r="I725" s="34"/>
      <c r="J725" s="34"/>
      <c r="K725" s="34"/>
      <c r="L725" s="34"/>
      <c r="M725" s="34"/>
      <c r="N725" s="34"/>
      <c r="O725" s="34"/>
      <c r="P725" s="34"/>
      <c r="Q725" s="34"/>
      <c r="R725" s="34"/>
      <c r="S725" s="34"/>
      <c r="T725" s="34"/>
      <c r="U725" s="34"/>
      <c r="V725" s="34"/>
      <c r="W725" s="34"/>
      <c r="X725" s="34"/>
      <c r="Y725" s="34"/>
      <c r="Z725" s="34"/>
    </row>
    <row r="726" spans="1:26" ht="15.75" customHeight="1" x14ac:dyDescent="0.2">
      <c r="A726" s="34"/>
      <c r="B726" s="39"/>
      <c r="C726" s="34"/>
      <c r="D726" s="431"/>
      <c r="E726" s="431"/>
      <c r="F726" s="39"/>
      <c r="G726" s="34"/>
      <c r="H726" s="34"/>
      <c r="I726" s="34"/>
      <c r="J726" s="34"/>
      <c r="K726" s="34"/>
      <c r="L726" s="34"/>
      <c r="M726" s="34"/>
      <c r="N726" s="34"/>
      <c r="O726" s="34"/>
      <c r="P726" s="34"/>
      <c r="Q726" s="34"/>
      <c r="R726" s="34"/>
      <c r="S726" s="34"/>
      <c r="T726" s="34"/>
      <c r="U726" s="34"/>
      <c r="V726" s="34"/>
      <c r="W726" s="34"/>
      <c r="X726" s="34"/>
      <c r="Y726" s="34"/>
      <c r="Z726" s="34"/>
    </row>
    <row r="727" spans="1:26" ht="15.75" customHeight="1" x14ac:dyDescent="0.2">
      <c r="A727" s="34"/>
      <c r="B727" s="39"/>
      <c r="C727" s="34"/>
      <c r="D727" s="431"/>
      <c r="E727" s="431"/>
      <c r="F727" s="39"/>
      <c r="G727" s="34"/>
      <c r="H727" s="34"/>
      <c r="I727" s="34"/>
      <c r="J727" s="34"/>
      <c r="K727" s="34"/>
      <c r="L727" s="34"/>
      <c r="M727" s="34"/>
      <c r="N727" s="34"/>
      <c r="O727" s="34"/>
      <c r="P727" s="34"/>
      <c r="Q727" s="34"/>
      <c r="R727" s="34"/>
      <c r="S727" s="34"/>
      <c r="T727" s="34"/>
      <c r="U727" s="34"/>
      <c r="V727" s="34"/>
      <c r="W727" s="34"/>
      <c r="X727" s="34"/>
      <c r="Y727" s="34"/>
      <c r="Z727" s="34"/>
    </row>
    <row r="728" spans="1:26" ht="15.75" customHeight="1" x14ac:dyDescent="0.2">
      <c r="A728" s="34"/>
      <c r="B728" s="39"/>
      <c r="C728" s="34"/>
      <c r="D728" s="431"/>
      <c r="E728" s="431"/>
      <c r="F728" s="39"/>
      <c r="G728" s="34"/>
      <c r="H728" s="34"/>
      <c r="I728" s="34"/>
      <c r="J728" s="34"/>
      <c r="K728" s="34"/>
      <c r="L728" s="34"/>
      <c r="M728" s="34"/>
      <c r="N728" s="34"/>
      <c r="O728" s="34"/>
      <c r="P728" s="34"/>
      <c r="Q728" s="34"/>
      <c r="R728" s="34"/>
      <c r="S728" s="34"/>
      <c r="T728" s="34"/>
      <c r="U728" s="34"/>
      <c r="V728" s="34"/>
      <c r="W728" s="34"/>
      <c r="X728" s="34"/>
      <c r="Y728" s="34"/>
      <c r="Z728" s="34"/>
    </row>
    <row r="729" spans="1:26" ht="15.75" customHeight="1" x14ac:dyDescent="0.2">
      <c r="A729" s="34"/>
      <c r="B729" s="39"/>
      <c r="C729" s="34"/>
      <c r="D729" s="431"/>
      <c r="E729" s="431"/>
      <c r="F729" s="39"/>
      <c r="G729" s="34"/>
      <c r="H729" s="34"/>
      <c r="I729" s="34"/>
      <c r="J729" s="34"/>
      <c r="K729" s="34"/>
      <c r="L729" s="34"/>
      <c r="M729" s="34"/>
      <c r="N729" s="34"/>
      <c r="O729" s="34"/>
      <c r="P729" s="34"/>
      <c r="Q729" s="34"/>
      <c r="R729" s="34"/>
      <c r="S729" s="34"/>
      <c r="T729" s="34"/>
      <c r="U729" s="34"/>
      <c r="V729" s="34"/>
      <c r="W729" s="34"/>
      <c r="X729" s="34"/>
      <c r="Y729" s="34"/>
      <c r="Z729" s="34"/>
    </row>
    <row r="730" spans="1:26" ht="15.75" customHeight="1" x14ac:dyDescent="0.2">
      <c r="A730" s="34"/>
      <c r="B730" s="39"/>
      <c r="C730" s="34"/>
      <c r="D730" s="431"/>
      <c r="E730" s="431"/>
      <c r="F730" s="39"/>
      <c r="G730" s="34"/>
      <c r="H730" s="34"/>
      <c r="I730" s="34"/>
      <c r="J730" s="34"/>
      <c r="K730" s="34"/>
      <c r="L730" s="34"/>
      <c r="M730" s="34"/>
      <c r="N730" s="34"/>
      <c r="O730" s="34"/>
      <c r="P730" s="34"/>
      <c r="Q730" s="34"/>
      <c r="R730" s="34"/>
      <c r="S730" s="34"/>
      <c r="T730" s="34"/>
      <c r="U730" s="34"/>
      <c r="V730" s="34"/>
      <c r="W730" s="34"/>
      <c r="X730" s="34"/>
      <c r="Y730" s="34"/>
      <c r="Z730" s="34"/>
    </row>
    <row r="731" spans="1:26" ht="15.75" customHeight="1" x14ac:dyDescent="0.2">
      <c r="A731" s="34"/>
      <c r="B731" s="39"/>
      <c r="C731" s="34"/>
      <c r="D731" s="431"/>
      <c r="E731" s="431"/>
      <c r="F731" s="39"/>
      <c r="G731" s="34"/>
      <c r="H731" s="34"/>
      <c r="I731" s="34"/>
      <c r="J731" s="34"/>
      <c r="K731" s="34"/>
      <c r="L731" s="34"/>
      <c r="M731" s="34"/>
      <c r="N731" s="34"/>
      <c r="O731" s="34"/>
      <c r="P731" s="34"/>
      <c r="Q731" s="34"/>
      <c r="R731" s="34"/>
      <c r="S731" s="34"/>
      <c r="T731" s="34"/>
      <c r="U731" s="34"/>
      <c r="V731" s="34"/>
      <c r="W731" s="34"/>
      <c r="X731" s="34"/>
      <c r="Y731" s="34"/>
      <c r="Z731" s="34"/>
    </row>
    <row r="732" spans="1:26" ht="15.75" customHeight="1" x14ac:dyDescent="0.2">
      <c r="A732" s="34"/>
      <c r="B732" s="39"/>
      <c r="C732" s="34"/>
      <c r="D732" s="431"/>
      <c r="E732" s="431"/>
      <c r="F732" s="39"/>
      <c r="G732" s="34"/>
      <c r="H732" s="34"/>
      <c r="I732" s="34"/>
      <c r="J732" s="34"/>
      <c r="K732" s="34"/>
      <c r="L732" s="34"/>
      <c r="M732" s="34"/>
      <c r="N732" s="34"/>
      <c r="O732" s="34"/>
      <c r="P732" s="34"/>
      <c r="Q732" s="34"/>
      <c r="R732" s="34"/>
      <c r="S732" s="34"/>
      <c r="T732" s="34"/>
      <c r="U732" s="34"/>
      <c r="V732" s="34"/>
      <c r="W732" s="34"/>
      <c r="X732" s="34"/>
      <c r="Y732" s="34"/>
      <c r="Z732" s="34"/>
    </row>
    <row r="733" spans="1:26" ht="15.75" customHeight="1" x14ac:dyDescent="0.2">
      <c r="A733" s="34"/>
      <c r="B733" s="39"/>
      <c r="C733" s="34"/>
      <c r="D733" s="431"/>
      <c r="E733" s="431"/>
      <c r="F733" s="39"/>
      <c r="G733" s="34"/>
      <c r="H733" s="34"/>
      <c r="I733" s="34"/>
      <c r="J733" s="34"/>
      <c r="K733" s="34"/>
      <c r="L733" s="34"/>
      <c r="M733" s="34"/>
      <c r="N733" s="34"/>
      <c r="O733" s="34"/>
      <c r="P733" s="34"/>
      <c r="Q733" s="34"/>
      <c r="R733" s="34"/>
      <c r="S733" s="34"/>
      <c r="T733" s="34"/>
      <c r="U733" s="34"/>
      <c r="V733" s="34"/>
      <c r="W733" s="34"/>
      <c r="X733" s="34"/>
      <c r="Y733" s="34"/>
      <c r="Z733" s="34"/>
    </row>
    <row r="734" spans="1:26" ht="15.75" customHeight="1" x14ac:dyDescent="0.2">
      <c r="A734" s="34"/>
      <c r="B734" s="39"/>
      <c r="C734" s="34"/>
      <c r="D734" s="431"/>
      <c r="E734" s="431"/>
      <c r="F734" s="39"/>
      <c r="G734" s="34"/>
      <c r="H734" s="34"/>
      <c r="I734" s="34"/>
      <c r="J734" s="34"/>
      <c r="K734" s="34"/>
      <c r="L734" s="34"/>
      <c r="M734" s="34"/>
      <c r="N734" s="34"/>
      <c r="O734" s="34"/>
      <c r="P734" s="34"/>
      <c r="Q734" s="34"/>
      <c r="R734" s="34"/>
      <c r="S734" s="34"/>
      <c r="T734" s="34"/>
      <c r="U734" s="34"/>
      <c r="V734" s="34"/>
      <c r="W734" s="34"/>
      <c r="X734" s="34"/>
      <c r="Y734" s="34"/>
      <c r="Z734" s="34"/>
    </row>
    <row r="735" spans="1:26" ht="15.75" customHeight="1" x14ac:dyDescent="0.2">
      <c r="A735" s="34"/>
      <c r="B735" s="39"/>
      <c r="C735" s="34"/>
      <c r="D735" s="431"/>
      <c r="E735" s="431"/>
      <c r="F735" s="39"/>
      <c r="G735" s="34"/>
      <c r="H735" s="34"/>
      <c r="I735" s="34"/>
      <c r="J735" s="34"/>
      <c r="K735" s="34"/>
      <c r="L735" s="34"/>
      <c r="M735" s="34"/>
      <c r="N735" s="34"/>
      <c r="O735" s="34"/>
      <c r="P735" s="34"/>
      <c r="Q735" s="34"/>
      <c r="R735" s="34"/>
      <c r="S735" s="34"/>
      <c r="T735" s="34"/>
      <c r="U735" s="34"/>
      <c r="V735" s="34"/>
      <c r="W735" s="34"/>
      <c r="X735" s="34"/>
      <c r="Y735" s="34"/>
      <c r="Z735" s="34"/>
    </row>
    <row r="736" spans="1:26" ht="15.75" customHeight="1" x14ac:dyDescent="0.2">
      <c r="A736" s="34"/>
      <c r="B736" s="39"/>
      <c r="C736" s="34"/>
      <c r="D736" s="431"/>
      <c r="E736" s="431"/>
      <c r="F736" s="39"/>
      <c r="G736" s="34"/>
      <c r="H736" s="34"/>
      <c r="I736" s="34"/>
      <c r="J736" s="34"/>
      <c r="K736" s="34"/>
      <c r="L736" s="34"/>
      <c r="M736" s="34"/>
      <c r="N736" s="34"/>
      <c r="O736" s="34"/>
      <c r="P736" s="34"/>
      <c r="Q736" s="34"/>
      <c r="R736" s="34"/>
      <c r="S736" s="34"/>
      <c r="T736" s="34"/>
      <c r="U736" s="34"/>
      <c r="V736" s="34"/>
      <c r="W736" s="34"/>
      <c r="X736" s="34"/>
      <c r="Y736" s="34"/>
      <c r="Z736" s="34"/>
    </row>
    <row r="737" spans="1:26" ht="15.75" customHeight="1" x14ac:dyDescent="0.2">
      <c r="A737" s="34"/>
      <c r="B737" s="39"/>
      <c r="C737" s="34"/>
      <c r="D737" s="431"/>
      <c r="E737" s="431"/>
      <c r="F737" s="39"/>
      <c r="G737" s="34"/>
      <c r="H737" s="34"/>
      <c r="I737" s="34"/>
      <c r="J737" s="34"/>
      <c r="K737" s="34"/>
      <c r="L737" s="34"/>
      <c r="M737" s="34"/>
      <c r="N737" s="34"/>
      <c r="O737" s="34"/>
      <c r="P737" s="34"/>
      <c r="Q737" s="34"/>
      <c r="R737" s="34"/>
      <c r="S737" s="34"/>
      <c r="T737" s="34"/>
      <c r="U737" s="34"/>
      <c r="V737" s="34"/>
      <c r="W737" s="34"/>
      <c r="X737" s="34"/>
      <c r="Y737" s="34"/>
      <c r="Z737" s="34"/>
    </row>
    <row r="738" spans="1:26" ht="15.75" customHeight="1" x14ac:dyDescent="0.2">
      <c r="A738" s="34"/>
      <c r="B738" s="39"/>
      <c r="C738" s="34"/>
      <c r="D738" s="431"/>
      <c r="E738" s="431"/>
      <c r="F738" s="39"/>
      <c r="G738" s="34"/>
      <c r="H738" s="34"/>
      <c r="I738" s="34"/>
      <c r="J738" s="34"/>
      <c r="K738" s="34"/>
      <c r="L738" s="34"/>
      <c r="M738" s="34"/>
      <c r="N738" s="34"/>
      <c r="O738" s="34"/>
      <c r="P738" s="34"/>
      <c r="Q738" s="34"/>
      <c r="R738" s="34"/>
      <c r="S738" s="34"/>
      <c r="T738" s="34"/>
      <c r="U738" s="34"/>
      <c r="V738" s="34"/>
      <c r="W738" s="34"/>
      <c r="X738" s="34"/>
      <c r="Y738" s="34"/>
      <c r="Z738" s="34"/>
    </row>
    <row r="739" spans="1:26" ht="15.75" customHeight="1" x14ac:dyDescent="0.2">
      <c r="A739" s="34"/>
      <c r="B739" s="39"/>
      <c r="C739" s="34"/>
      <c r="D739" s="431"/>
      <c r="E739" s="431"/>
      <c r="F739" s="39"/>
      <c r="G739" s="34"/>
      <c r="H739" s="34"/>
      <c r="I739" s="34"/>
      <c r="J739" s="34"/>
      <c r="K739" s="34"/>
      <c r="L739" s="34"/>
      <c r="M739" s="34"/>
      <c r="N739" s="34"/>
      <c r="O739" s="34"/>
      <c r="P739" s="34"/>
      <c r="Q739" s="34"/>
      <c r="R739" s="34"/>
      <c r="S739" s="34"/>
      <c r="T739" s="34"/>
      <c r="U739" s="34"/>
      <c r="V739" s="34"/>
      <c r="W739" s="34"/>
      <c r="X739" s="34"/>
      <c r="Y739" s="34"/>
      <c r="Z739" s="34"/>
    </row>
    <row r="740" spans="1:26" ht="15.75" customHeight="1" x14ac:dyDescent="0.2">
      <c r="A740" s="34"/>
      <c r="B740" s="39"/>
      <c r="C740" s="34"/>
      <c r="D740" s="431"/>
      <c r="E740" s="431"/>
      <c r="F740" s="39"/>
      <c r="G740" s="34"/>
      <c r="H740" s="34"/>
      <c r="I740" s="34"/>
      <c r="J740" s="34"/>
      <c r="K740" s="34"/>
      <c r="L740" s="34"/>
      <c r="M740" s="34"/>
      <c r="N740" s="34"/>
      <c r="O740" s="34"/>
      <c r="P740" s="34"/>
      <c r="Q740" s="34"/>
      <c r="R740" s="34"/>
      <c r="S740" s="34"/>
      <c r="T740" s="34"/>
      <c r="U740" s="34"/>
      <c r="V740" s="34"/>
      <c r="W740" s="34"/>
      <c r="X740" s="34"/>
      <c r="Y740" s="34"/>
      <c r="Z740" s="34"/>
    </row>
    <row r="741" spans="1:26" ht="15.75" customHeight="1" x14ac:dyDescent="0.2">
      <c r="A741" s="34"/>
      <c r="B741" s="39"/>
      <c r="C741" s="34"/>
      <c r="D741" s="431"/>
      <c r="E741" s="431"/>
      <c r="F741" s="39"/>
      <c r="G741" s="34"/>
      <c r="H741" s="34"/>
      <c r="I741" s="34"/>
      <c r="J741" s="34"/>
      <c r="K741" s="34"/>
      <c r="L741" s="34"/>
      <c r="M741" s="34"/>
      <c r="N741" s="34"/>
      <c r="O741" s="34"/>
      <c r="P741" s="34"/>
      <c r="Q741" s="34"/>
      <c r="R741" s="34"/>
      <c r="S741" s="34"/>
      <c r="T741" s="34"/>
      <c r="U741" s="34"/>
      <c r="V741" s="34"/>
      <c r="W741" s="34"/>
      <c r="X741" s="34"/>
      <c r="Y741" s="34"/>
      <c r="Z741" s="34"/>
    </row>
    <row r="742" spans="1:26" ht="15.75" customHeight="1" x14ac:dyDescent="0.2">
      <c r="A742" s="34"/>
      <c r="B742" s="39"/>
      <c r="C742" s="34"/>
      <c r="D742" s="431"/>
      <c r="E742" s="431"/>
      <c r="F742" s="39"/>
      <c r="G742" s="34"/>
      <c r="H742" s="34"/>
      <c r="I742" s="34"/>
      <c r="J742" s="34"/>
      <c r="K742" s="34"/>
      <c r="L742" s="34"/>
      <c r="M742" s="34"/>
      <c r="N742" s="34"/>
      <c r="O742" s="34"/>
      <c r="P742" s="34"/>
      <c r="Q742" s="34"/>
      <c r="R742" s="34"/>
      <c r="S742" s="34"/>
      <c r="T742" s="34"/>
      <c r="U742" s="34"/>
      <c r="V742" s="34"/>
      <c r="W742" s="34"/>
      <c r="X742" s="34"/>
      <c r="Y742" s="34"/>
      <c r="Z742" s="34"/>
    </row>
    <row r="743" spans="1:26" ht="15.75" customHeight="1" x14ac:dyDescent="0.2">
      <c r="A743" s="34"/>
      <c r="B743" s="39"/>
      <c r="C743" s="34"/>
      <c r="D743" s="431"/>
      <c r="E743" s="431"/>
      <c r="F743" s="39"/>
      <c r="G743" s="34"/>
      <c r="H743" s="34"/>
      <c r="I743" s="34"/>
      <c r="J743" s="34"/>
      <c r="K743" s="34"/>
      <c r="L743" s="34"/>
      <c r="M743" s="34"/>
      <c r="N743" s="34"/>
      <c r="O743" s="34"/>
      <c r="P743" s="34"/>
      <c r="Q743" s="34"/>
      <c r="R743" s="34"/>
      <c r="S743" s="34"/>
      <c r="T743" s="34"/>
      <c r="U743" s="34"/>
      <c r="V743" s="34"/>
      <c r="W743" s="34"/>
      <c r="X743" s="34"/>
      <c r="Y743" s="34"/>
      <c r="Z743" s="34"/>
    </row>
    <row r="744" spans="1:26" ht="15.75" customHeight="1" x14ac:dyDescent="0.2">
      <c r="A744" s="34"/>
      <c r="B744" s="39"/>
      <c r="C744" s="34"/>
      <c r="D744" s="431"/>
      <c r="E744" s="431"/>
      <c r="F744" s="39"/>
      <c r="G744" s="34"/>
      <c r="H744" s="34"/>
      <c r="I744" s="34"/>
      <c r="J744" s="34"/>
      <c r="K744" s="34"/>
      <c r="L744" s="34"/>
      <c r="M744" s="34"/>
      <c r="N744" s="34"/>
      <c r="O744" s="34"/>
      <c r="P744" s="34"/>
      <c r="Q744" s="34"/>
      <c r="R744" s="34"/>
      <c r="S744" s="34"/>
      <c r="T744" s="34"/>
      <c r="U744" s="34"/>
      <c r="V744" s="34"/>
      <c r="W744" s="34"/>
      <c r="X744" s="34"/>
      <c r="Y744" s="34"/>
      <c r="Z744" s="34"/>
    </row>
    <row r="745" spans="1:26" ht="15.75" customHeight="1" x14ac:dyDescent="0.2">
      <c r="A745" s="34"/>
      <c r="B745" s="39"/>
      <c r="C745" s="34"/>
      <c r="D745" s="431"/>
      <c r="E745" s="431"/>
      <c r="F745" s="39"/>
      <c r="G745" s="34"/>
      <c r="H745" s="34"/>
      <c r="I745" s="34"/>
      <c r="J745" s="34"/>
      <c r="K745" s="34"/>
      <c r="L745" s="34"/>
      <c r="M745" s="34"/>
      <c r="N745" s="34"/>
      <c r="O745" s="34"/>
      <c r="P745" s="34"/>
      <c r="Q745" s="34"/>
      <c r="R745" s="34"/>
      <c r="S745" s="34"/>
      <c r="T745" s="34"/>
      <c r="U745" s="34"/>
      <c r="V745" s="34"/>
      <c r="W745" s="34"/>
      <c r="X745" s="34"/>
      <c r="Y745" s="34"/>
      <c r="Z745" s="34"/>
    </row>
    <row r="746" spans="1:26" ht="15.75" customHeight="1" x14ac:dyDescent="0.2">
      <c r="A746" s="34"/>
      <c r="B746" s="39"/>
      <c r="C746" s="34"/>
      <c r="D746" s="431"/>
      <c r="E746" s="431"/>
      <c r="F746" s="39"/>
      <c r="G746" s="34"/>
      <c r="H746" s="34"/>
      <c r="I746" s="34"/>
      <c r="J746" s="34"/>
      <c r="K746" s="34"/>
      <c r="L746" s="34"/>
      <c r="M746" s="34"/>
      <c r="N746" s="34"/>
      <c r="O746" s="34"/>
      <c r="P746" s="34"/>
      <c r="Q746" s="34"/>
      <c r="R746" s="34"/>
      <c r="S746" s="34"/>
      <c r="T746" s="34"/>
      <c r="U746" s="34"/>
      <c r="V746" s="34"/>
      <c r="W746" s="34"/>
      <c r="X746" s="34"/>
      <c r="Y746" s="34"/>
      <c r="Z746" s="34"/>
    </row>
    <row r="747" spans="1:26" ht="15.75" customHeight="1" x14ac:dyDescent="0.2">
      <c r="A747" s="34"/>
      <c r="B747" s="39"/>
      <c r="C747" s="34"/>
      <c r="D747" s="431"/>
      <c r="E747" s="431"/>
      <c r="F747" s="39"/>
      <c r="G747" s="34"/>
      <c r="H747" s="34"/>
      <c r="I747" s="34"/>
      <c r="J747" s="34"/>
      <c r="K747" s="34"/>
      <c r="L747" s="34"/>
      <c r="M747" s="34"/>
      <c r="N747" s="34"/>
      <c r="O747" s="34"/>
      <c r="P747" s="34"/>
      <c r="Q747" s="34"/>
      <c r="R747" s="34"/>
      <c r="S747" s="34"/>
      <c r="T747" s="34"/>
      <c r="U747" s="34"/>
      <c r="V747" s="34"/>
      <c r="W747" s="34"/>
      <c r="X747" s="34"/>
      <c r="Y747" s="34"/>
      <c r="Z747" s="34"/>
    </row>
    <row r="748" spans="1:26" ht="15.75" customHeight="1" x14ac:dyDescent="0.2">
      <c r="A748" s="34"/>
      <c r="B748" s="39"/>
      <c r="C748" s="34"/>
      <c r="D748" s="431"/>
      <c r="E748" s="431"/>
      <c r="F748" s="39"/>
      <c r="G748" s="34"/>
      <c r="H748" s="34"/>
      <c r="I748" s="34"/>
      <c r="J748" s="34"/>
      <c r="K748" s="34"/>
      <c r="L748" s="34"/>
      <c r="M748" s="34"/>
      <c r="N748" s="34"/>
      <c r="O748" s="34"/>
      <c r="P748" s="34"/>
      <c r="Q748" s="34"/>
      <c r="R748" s="34"/>
      <c r="S748" s="34"/>
      <c r="T748" s="34"/>
      <c r="U748" s="34"/>
      <c r="V748" s="34"/>
      <c r="W748" s="34"/>
      <c r="X748" s="34"/>
      <c r="Y748" s="34"/>
      <c r="Z748" s="34"/>
    </row>
    <row r="749" spans="1:26" ht="15.75" customHeight="1" x14ac:dyDescent="0.2">
      <c r="A749" s="34"/>
      <c r="B749" s="39"/>
      <c r="C749" s="34"/>
      <c r="D749" s="431"/>
      <c r="E749" s="431"/>
      <c r="F749" s="39"/>
      <c r="G749" s="34"/>
      <c r="H749" s="34"/>
      <c r="I749" s="34"/>
      <c r="J749" s="34"/>
      <c r="K749" s="34"/>
      <c r="L749" s="34"/>
      <c r="M749" s="34"/>
      <c r="N749" s="34"/>
      <c r="O749" s="34"/>
      <c r="P749" s="34"/>
      <c r="Q749" s="34"/>
      <c r="R749" s="34"/>
      <c r="S749" s="34"/>
      <c r="T749" s="34"/>
      <c r="U749" s="34"/>
      <c r="V749" s="34"/>
      <c r="W749" s="34"/>
      <c r="X749" s="34"/>
      <c r="Y749" s="34"/>
      <c r="Z749" s="34"/>
    </row>
    <row r="750" spans="1:26" ht="15.75" customHeight="1" x14ac:dyDescent="0.2">
      <c r="A750" s="34"/>
      <c r="B750" s="39"/>
      <c r="C750" s="34"/>
      <c r="D750" s="431"/>
      <c r="E750" s="431"/>
      <c r="F750" s="39"/>
      <c r="G750" s="34"/>
      <c r="H750" s="34"/>
      <c r="I750" s="34"/>
      <c r="J750" s="34"/>
      <c r="K750" s="34"/>
      <c r="L750" s="34"/>
      <c r="M750" s="34"/>
      <c r="N750" s="34"/>
      <c r="O750" s="34"/>
      <c r="P750" s="34"/>
      <c r="Q750" s="34"/>
      <c r="R750" s="34"/>
      <c r="S750" s="34"/>
      <c r="T750" s="34"/>
      <c r="U750" s="34"/>
      <c r="V750" s="34"/>
      <c r="W750" s="34"/>
      <c r="X750" s="34"/>
      <c r="Y750" s="34"/>
      <c r="Z750" s="34"/>
    </row>
    <row r="751" spans="1:26" ht="15.75" customHeight="1" x14ac:dyDescent="0.2">
      <c r="A751" s="34"/>
      <c r="B751" s="39"/>
      <c r="C751" s="34"/>
      <c r="D751" s="431"/>
      <c r="E751" s="431"/>
      <c r="F751" s="39"/>
      <c r="G751" s="34"/>
      <c r="H751" s="34"/>
      <c r="I751" s="34"/>
      <c r="J751" s="34"/>
      <c r="K751" s="34"/>
      <c r="L751" s="34"/>
      <c r="M751" s="34"/>
      <c r="N751" s="34"/>
      <c r="O751" s="34"/>
      <c r="P751" s="34"/>
      <c r="Q751" s="34"/>
      <c r="R751" s="34"/>
      <c r="S751" s="34"/>
      <c r="T751" s="34"/>
      <c r="U751" s="34"/>
      <c r="V751" s="34"/>
      <c r="W751" s="34"/>
      <c r="X751" s="34"/>
      <c r="Y751" s="34"/>
      <c r="Z751" s="34"/>
    </row>
    <row r="752" spans="1:26" ht="15.75" customHeight="1" x14ac:dyDescent="0.2">
      <c r="A752" s="34"/>
      <c r="B752" s="39"/>
      <c r="C752" s="34"/>
      <c r="D752" s="431"/>
      <c r="E752" s="431"/>
      <c r="F752" s="39"/>
      <c r="G752" s="34"/>
      <c r="H752" s="34"/>
      <c r="I752" s="34"/>
      <c r="J752" s="34"/>
      <c r="K752" s="34"/>
      <c r="L752" s="34"/>
      <c r="M752" s="34"/>
      <c r="N752" s="34"/>
      <c r="O752" s="34"/>
      <c r="P752" s="34"/>
      <c r="Q752" s="34"/>
      <c r="R752" s="34"/>
      <c r="S752" s="34"/>
      <c r="T752" s="34"/>
      <c r="U752" s="34"/>
      <c r="V752" s="34"/>
      <c r="W752" s="34"/>
      <c r="X752" s="34"/>
      <c r="Y752" s="34"/>
      <c r="Z752" s="34"/>
    </row>
    <row r="753" spans="1:26" ht="15.75" customHeight="1" x14ac:dyDescent="0.2">
      <c r="A753" s="34"/>
      <c r="B753" s="39"/>
      <c r="C753" s="34"/>
      <c r="D753" s="431"/>
      <c r="E753" s="431"/>
      <c r="F753" s="39"/>
      <c r="G753" s="34"/>
      <c r="H753" s="34"/>
      <c r="I753" s="34"/>
      <c r="J753" s="34"/>
      <c r="K753" s="34"/>
      <c r="L753" s="34"/>
      <c r="M753" s="34"/>
      <c r="N753" s="34"/>
      <c r="O753" s="34"/>
      <c r="P753" s="34"/>
      <c r="Q753" s="34"/>
      <c r="R753" s="34"/>
      <c r="S753" s="34"/>
      <c r="T753" s="34"/>
      <c r="U753" s="34"/>
      <c r="V753" s="34"/>
      <c r="W753" s="34"/>
      <c r="X753" s="34"/>
      <c r="Y753" s="34"/>
      <c r="Z753" s="34"/>
    </row>
    <row r="754" spans="1:26" ht="15.75" customHeight="1" x14ac:dyDescent="0.2">
      <c r="A754" s="34"/>
      <c r="B754" s="39"/>
      <c r="C754" s="34"/>
      <c r="D754" s="431"/>
      <c r="E754" s="431"/>
      <c r="F754" s="39"/>
      <c r="G754" s="34"/>
      <c r="H754" s="34"/>
      <c r="I754" s="34"/>
      <c r="J754" s="34"/>
      <c r="K754" s="34"/>
      <c r="L754" s="34"/>
      <c r="M754" s="34"/>
      <c r="N754" s="34"/>
      <c r="O754" s="34"/>
      <c r="P754" s="34"/>
      <c r="Q754" s="34"/>
      <c r="R754" s="34"/>
      <c r="S754" s="34"/>
      <c r="T754" s="34"/>
      <c r="U754" s="34"/>
      <c r="V754" s="34"/>
      <c r="W754" s="34"/>
      <c r="X754" s="34"/>
      <c r="Y754" s="34"/>
      <c r="Z754" s="34"/>
    </row>
    <row r="755" spans="1:26" ht="15.75" customHeight="1" x14ac:dyDescent="0.2">
      <c r="A755" s="34"/>
      <c r="B755" s="39"/>
      <c r="C755" s="34"/>
      <c r="D755" s="431"/>
      <c r="E755" s="431"/>
      <c r="F755" s="39"/>
      <c r="G755" s="34"/>
      <c r="H755" s="34"/>
      <c r="I755" s="34"/>
      <c r="J755" s="34"/>
      <c r="K755" s="34"/>
      <c r="L755" s="34"/>
      <c r="M755" s="34"/>
      <c r="N755" s="34"/>
      <c r="O755" s="34"/>
      <c r="P755" s="34"/>
      <c r="Q755" s="34"/>
      <c r="R755" s="34"/>
      <c r="S755" s="34"/>
      <c r="T755" s="34"/>
      <c r="U755" s="34"/>
      <c r="V755" s="34"/>
      <c r="W755" s="34"/>
      <c r="X755" s="34"/>
      <c r="Y755" s="34"/>
      <c r="Z755" s="34"/>
    </row>
    <row r="756" spans="1:26" ht="15.75" customHeight="1" x14ac:dyDescent="0.2">
      <c r="A756" s="34"/>
      <c r="B756" s="39"/>
      <c r="C756" s="34"/>
      <c r="D756" s="431"/>
      <c r="E756" s="431"/>
      <c r="F756" s="39"/>
      <c r="G756" s="34"/>
      <c r="H756" s="34"/>
      <c r="I756" s="34"/>
      <c r="J756" s="34"/>
      <c r="K756" s="34"/>
      <c r="L756" s="34"/>
      <c r="M756" s="34"/>
      <c r="N756" s="34"/>
      <c r="O756" s="34"/>
      <c r="P756" s="34"/>
      <c r="Q756" s="34"/>
      <c r="R756" s="34"/>
      <c r="S756" s="34"/>
      <c r="T756" s="34"/>
      <c r="U756" s="34"/>
      <c r="V756" s="34"/>
      <c r="W756" s="34"/>
      <c r="X756" s="34"/>
      <c r="Y756" s="34"/>
      <c r="Z756" s="34"/>
    </row>
    <row r="757" spans="1:26" ht="15.75" customHeight="1" x14ac:dyDescent="0.2">
      <c r="A757" s="34"/>
      <c r="B757" s="39"/>
      <c r="C757" s="34"/>
      <c r="D757" s="431"/>
      <c r="E757" s="431"/>
      <c r="F757" s="39"/>
      <c r="G757" s="34"/>
      <c r="H757" s="34"/>
      <c r="I757" s="34"/>
      <c r="J757" s="34"/>
      <c r="K757" s="34"/>
      <c r="L757" s="34"/>
      <c r="M757" s="34"/>
      <c r="N757" s="34"/>
      <c r="O757" s="34"/>
      <c r="P757" s="34"/>
      <c r="Q757" s="34"/>
      <c r="R757" s="34"/>
      <c r="S757" s="34"/>
      <c r="T757" s="34"/>
      <c r="U757" s="34"/>
      <c r="V757" s="34"/>
      <c r="W757" s="34"/>
      <c r="X757" s="34"/>
      <c r="Y757" s="34"/>
      <c r="Z757" s="34"/>
    </row>
    <row r="758" spans="1:26" ht="15.75" customHeight="1" x14ac:dyDescent="0.2">
      <c r="A758" s="34"/>
      <c r="B758" s="39"/>
      <c r="C758" s="34"/>
      <c r="D758" s="431"/>
      <c r="E758" s="431"/>
      <c r="F758" s="39"/>
      <c r="G758" s="34"/>
      <c r="H758" s="34"/>
      <c r="I758" s="34"/>
      <c r="J758" s="34"/>
      <c r="K758" s="34"/>
      <c r="L758" s="34"/>
      <c r="M758" s="34"/>
      <c r="N758" s="34"/>
      <c r="O758" s="34"/>
      <c r="P758" s="34"/>
      <c r="Q758" s="34"/>
      <c r="R758" s="34"/>
      <c r="S758" s="34"/>
      <c r="T758" s="34"/>
      <c r="U758" s="34"/>
      <c r="V758" s="34"/>
      <c r="W758" s="34"/>
      <c r="X758" s="34"/>
      <c r="Y758" s="34"/>
      <c r="Z758" s="34"/>
    </row>
    <row r="759" spans="1:26" ht="15.75" customHeight="1" x14ac:dyDescent="0.2">
      <c r="A759" s="34"/>
      <c r="B759" s="39"/>
      <c r="C759" s="34"/>
      <c r="D759" s="431"/>
      <c r="E759" s="431"/>
      <c r="F759" s="39"/>
      <c r="G759" s="34"/>
      <c r="H759" s="34"/>
      <c r="I759" s="34"/>
      <c r="J759" s="34"/>
      <c r="K759" s="34"/>
      <c r="L759" s="34"/>
      <c r="M759" s="34"/>
      <c r="N759" s="34"/>
      <c r="O759" s="34"/>
      <c r="P759" s="34"/>
      <c r="Q759" s="34"/>
      <c r="R759" s="34"/>
      <c r="S759" s="34"/>
      <c r="T759" s="34"/>
      <c r="U759" s="34"/>
      <c r="V759" s="34"/>
      <c r="W759" s="34"/>
      <c r="X759" s="34"/>
      <c r="Y759" s="34"/>
      <c r="Z759" s="34"/>
    </row>
    <row r="760" spans="1:26" ht="15.75" customHeight="1" x14ac:dyDescent="0.2">
      <c r="A760" s="34"/>
      <c r="B760" s="39"/>
      <c r="C760" s="34"/>
      <c r="D760" s="431"/>
      <c r="E760" s="431"/>
      <c r="F760" s="39"/>
      <c r="G760" s="34"/>
      <c r="H760" s="34"/>
      <c r="I760" s="34"/>
      <c r="J760" s="34"/>
      <c r="K760" s="34"/>
      <c r="L760" s="34"/>
      <c r="M760" s="34"/>
      <c r="N760" s="34"/>
      <c r="O760" s="34"/>
      <c r="P760" s="34"/>
      <c r="Q760" s="34"/>
      <c r="R760" s="34"/>
      <c r="S760" s="34"/>
      <c r="T760" s="34"/>
      <c r="U760" s="34"/>
      <c r="V760" s="34"/>
      <c r="W760" s="34"/>
      <c r="X760" s="34"/>
      <c r="Y760" s="34"/>
      <c r="Z760" s="34"/>
    </row>
    <row r="761" spans="1:26" ht="15.75" customHeight="1" x14ac:dyDescent="0.2">
      <c r="A761" s="34"/>
      <c r="B761" s="39"/>
      <c r="C761" s="34"/>
      <c r="D761" s="431"/>
      <c r="E761" s="431"/>
      <c r="F761" s="39"/>
      <c r="G761" s="34"/>
      <c r="H761" s="34"/>
      <c r="I761" s="34"/>
      <c r="J761" s="34"/>
      <c r="K761" s="34"/>
      <c r="L761" s="34"/>
      <c r="M761" s="34"/>
      <c r="N761" s="34"/>
      <c r="O761" s="34"/>
      <c r="P761" s="34"/>
      <c r="Q761" s="34"/>
      <c r="R761" s="34"/>
      <c r="S761" s="34"/>
      <c r="T761" s="34"/>
      <c r="U761" s="34"/>
      <c r="V761" s="34"/>
      <c r="W761" s="34"/>
      <c r="X761" s="34"/>
      <c r="Y761" s="34"/>
      <c r="Z761" s="34"/>
    </row>
    <row r="762" spans="1:26" ht="15.75" customHeight="1" x14ac:dyDescent="0.2">
      <c r="A762" s="34"/>
      <c r="B762" s="39"/>
      <c r="C762" s="34"/>
      <c r="D762" s="431"/>
      <c r="E762" s="431"/>
      <c r="F762" s="39"/>
      <c r="G762" s="34"/>
      <c r="H762" s="34"/>
      <c r="I762" s="34"/>
      <c r="J762" s="34"/>
      <c r="K762" s="34"/>
      <c r="L762" s="34"/>
      <c r="M762" s="34"/>
      <c r="N762" s="34"/>
      <c r="O762" s="34"/>
      <c r="P762" s="34"/>
      <c r="Q762" s="34"/>
      <c r="R762" s="34"/>
      <c r="S762" s="34"/>
      <c r="T762" s="34"/>
      <c r="U762" s="34"/>
      <c r="V762" s="34"/>
      <c r="W762" s="34"/>
      <c r="X762" s="34"/>
      <c r="Y762" s="34"/>
      <c r="Z762" s="34"/>
    </row>
    <row r="763" spans="1:26" ht="15.75" customHeight="1" x14ac:dyDescent="0.2">
      <c r="A763" s="34"/>
      <c r="B763" s="39"/>
      <c r="C763" s="34"/>
      <c r="D763" s="431"/>
      <c r="E763" s="431"/>
      <c r="F763" s="39"/>
      <c r="G763" s="34"/>
      <c r="H763" s="34"/>
      <c r="I763" s="34"/>
      <c r="J763" s="34"/>
      <c r="K763" s="34"/>
      <c r="L763" s="34"/>
      <c r="M763" s="34"/>
      <c r="N763" s="34"/>
      <c r="O763" s="34"/>
      <c r="P763" s="34"/>
      <c r="Q763" s="34"/>
      <c r="R763" s="34"/>
      <c r="S763" s="34"/>
      <c r="T763" s="34"/>
      <c r="U763" s="34"/>
      <c r="V763" s="34"/>
      <c r="W763" s="34"/>
      <c r="X763" s="34"/>
      <c r="Y763" s="34"/>
      <c r="Z763" s="34"/>
    </row>
    <row r="764" spans="1:26" ht="15.75" customHeight="1" x14ac:dyDescent="0.2">
      <c r="A764" s="34"/>
      <c r="B764" s="39"/>
      <c r="C764" s="34"/>
      <c r="D764" s="431"/>
      <c r="E764" s="431"/>
      <c r="F764" s="39"/>
      <c r="G764" s="34"/>
      <c r="H764" s="34"/>
      <c r="I764" s="34"/>
      <c r="J764" s="34"/>
      <c r="K764" s="34"/>
      <c r="L764" s="34"/>
      <c r="M764" s="34"/>
      <c r="N764" s="34"/>
      <c r="O764" s="34"/>
      <c r="P764" s="34"/>
      <c r="Q764" s="34"/>
      <c r="R764" s="34"/>
      <c r="S764" s="34"/>
      <c r="T764" s="34"/>
      <c r="U764" s="34"/>
      <c r="V764" s="34"/>
      <c r="W764" s="34"/>
      <c r="X764" s="34"/>
      <c r="Y764" s="34"/>
      <c r="Z764" s="34"/>
    </row>
    <row r="765" spans="1:26" ht="15.75" customHeight="1" x14ac:dyDescent="0.2">
      <c r="A765" s="34"/>
      <c r="B765" s="39"/>
      <c r="C765" s="34"/>
      <c r="D765" s="431"/>
      <c r="E765" s="431"/>
      <c r="F765" s="39"/>
      <c r="G765" s="34"/>
      <c r="H765" s="34"/>
      <c r="I765" s="34"/>
      <c r="J765" s="34"/>
      <c r="K765" s="34"/>
      <c r="L765" s="34"/>
      <c r="M765" s="34"/>
      <c r="N765" s="34"/>
      <c r="O765" s="34"/>
      <c r="P765" s="34"/>
      <c r="Q765" s="34"/>
      <c r="R765" s="34"/>
      <c r="S765" s="34"/>
      <c r="T765" s="34"/>
      <c r="U765" s="34"/>
      <c r="V765" s="34"/>
      <c r="W765" s="34"/>
      <c r="X765" s="34"/>
      <c r="Y765" s="34"/>
      <c r="Z765" s="34"/>
    </row>
    <row r="766" spans="1:26" ht="15.75" customHeight="1" x14ac:dyDescent="0.2">
      <c r="A766" s="34"/>
      <c r="B766" s="39"/>
      <c r="C766" s="34"/>
      <c r="D766" s="431"/>
      <c r="E766" s="431"/>
      <c r="F766" s="39"/>
      <c r="G766" s="34"/>
      <c r="H766" s="34"/>
      <c r="I766" s="34"/>
      <c r="J766" s="34"/>
      <c r="K766" s="34"/>
      <c r="L766" s="34"/>
      <c r="M766" s="34"/>
      <c r="N766" s="34"/>
      <c r="O766" s="34"/>
      <c r="P766" s="34"/>
      <c r="Q766" s="34"/>
      <c r="R766" s="34"/>
      <c r="S766" s="34"/>
      <c r="T766" s="34"/>
      <c r="U766" s="34"/>
      <c r="V766" s="34"/>
      <c r="W766" s="34"/>
      <c r="X766" s="34"/>
      <c r="Y766" s="34"/>
      <c r="Z766" s="34"/>
    </row>
    <row r="767" spans="1:26" ht="15.75" customHeight="1" x14ac:dyDescent="0.2">
      <c r="A767" s="34"/>
      <c r="B767" s="39"/>
      <c r="C767" s="34"/>
      <c r="D767" s="431"/>
      <c r="E767" s="431"/>
      <c r="F767" s="39"/>
      <c r="G767" s="34"/>
      <c r="H767" s="34"/>
      <c r="I767" s="34"/>
      <c r="J767" s="34"/>
      <c r="K767" s="34"/>
      <c r="L767" s="34"/>
      <c r="M767" s="34"/>
      <c r="N767" s="34"/>
      <c r="O767" s="34"/>
      <c r="P767" s="34"/>
      <c r="Q767" s="34"/>
      <c r="R767" s="34"/>
      <c r="S767" s="34"/>
      <c r="T767" s="34"/>
      <c r="U767" s="34"/>
      <c r="V767" s="34"/>
      <c r="W767" s="34"/>
      <c r="X767" s="34"/>
      <c r="Y767" s="34"/>
      <c r="Z767" s="34"/>
    </row>
    <row r="768" spans="1:26" ht="15.75" customHeight="1" x14ac:dyDescent="0.2">
      <c r="A768" s="34"/>
      <c r="B768" s="39"/>
      <c r="C768" s="34"/>
      <c r="D768" s="431"/>
      <c r="E768" s="431"/>
      <c r="F768" s="39"/>
      <c r="G768" s="34"/>
      <c r="H768" s="34"/>
      <c r="I768" s="34"/>
      <c r="J768" s="34"/>
      <c r="K768" s="34"/>
      <c r="L768" s="34"/>
      <c r="M768" s="34"/>
      <c r="N768" s="34"/>
      <c r="O768" s="34"/>
      <c r="P768" s="34"/>
      <c r="Q768" s="34"/>
      <c r="R768" s="34"/>
      <c r="S768" s="34"/>
      <c r="T768" s="34"/>
      <c r="U768" s="34"/>
      <c r="V768" s="34"/>
      <c r="W768" s="34"/>
      <c r="X768" s="34"/>
      <c r="Y768" s="34"/>
      <c r="Z768" s="34"/>
    </row>
    <row r="769" spans="1:26" ht="15.75" customHeight="1" x14ac:dyDescent="0.2">
      <c r="A769" s="34"/>
      <c r="B769" s="39"/>
      <c r="C769" s="34"/>
      <c r="D769" s="431"/>
      <c r="E769" s="431"/>
      <c r="F769" s="39"/>
      <c r="G769" s="34"/>
      <c r="H769" s="34"/>
      <c r="I769" s="34"/>
      <c r="J769" s="34"/>
      <c r="K769" s="34"/>
      <c r="L769" s="34"/>
      <c r="M769" s="34"/>
      <c r="N769" s="34"/>
      <c r="O769" s="34"/>
      <c r="P769" s="34"/>
      <c r="Q769" s="34"/>
      <c r="R769" s="34"/>
      <c r="S769" s="34"/>
      <c r="T769" s="34"/>
      <c r="U769" s="34"/>
      <c r="V769" s="34"/>
      <c r="W769" s="34"/>
      <c r="X769" s="34"/>
      <c r="Y769" s="34"/>
      <c r="Z769" s="34"/>
    </row>
    <row r="770" spans="1:26" ht="15.75" customHeight="1" x14ac:dyDescent="0.2">
      <c r="A770" s="34"/>
      <c r="B770" s="39"/>
      <c r="C770" s="34"/>
      <c r="D770" s="431"/>
      <c r="E770" s="431"/>
      <c r="F770" s="39"/>
      <c r="G770" s="34"/>
      <c r="H770" s="34"/>
      <c r="I770" s="34"/>
      <c r="J770" s="34"/>
      <c r="K770" s="34"/>
      <c r="L770" s="34"/>
      <c r="M770" s="34"/>
      <c r="N770" s="34"/>
      <c r="O770" s="34"/>
      <c r="P770" s="34"/>
      <c r="Q770" s="34"/>
      <c r="R770" s="34"/>
      <c r="S770" s="34"/>
      <c r="T770" s="34"/>
      <c r="U770" s="34"/>
      <c r="V770" s="34"/>
      <c r="W770" s="34"/>
      <c r="X770" s="34"/>
      <c r="Y770" s="34"/>
      <c r="Z770" s="34"/>
    </row>
    <row r="771" spans="1:26" ht="15.75" customHeight="1" x14ac:dyDescent="0.2">
      <c r="A771" s="34"/>
      <c r="B771" s="39"/>
      <c r="C771" s="34"/>
      <c r="D771" s="431"/>
      <c r="E771" s="431"/>
      <c r="F771" s="39"/>
      <c r="G771" s="34"/>
      <c r="H771" s="34"/>
      <c r="I771" s="34"/>
      <c r="J771" s="34"/>
      <c r="K771" s="34"/>
      <c r="L771" s="34"/>
      <c r="M771" s="34"/>
      <c r="N771" s="34"/>
      <c r="O771" s="34"/>
      <c r="P771" s="34"/>
      <c r="Q771" s="34"/>
      <c r="R771" s="34"/>
      <c r="S771" s="34"/>
      <c r="T771" s="34"/>
      <c r="U771" s="34"/>
      <c r="V771" s="34"/>
      <c r="W771" s="34"/>
      <c r="X771" s="34"/>
      <c r="Y771" s="34"/>
      <c r="Z771" s="34"/>
    </row>
    <row r="772" spans="1:26" ht="15.75" customHeight="1" x14ac:dyDescent="0.2">
      <c r="A772" s="34"/>
      <c r="B772" s="39"/>
      <c r="C772" s="34"/>
      <c r="D772" s="431"/>
      <c r="E772" s="431"/>
      <c r="F772" s="39"/>
      <c r="G772" s="34"/>
      <c r="H772" s="34"/>
      <c r="I772" s="34"/>
      <c r="J772" s="34"/>
      <c r="K772" s="34"/>
      <c r="L772" s="34"/>
      <c r="M772" s="34"/>
      <c r="N772" s="34"/>
      <c r="O772" s="34"/>
      <c r="P772" s="34"/>
      <c r="Q772" s="34"/>
      <c r="R772" s="34"/>
      <c r="S772" s="34"/>
      <c r="T772" s="34"/>
      <c r="U772" s="34"/>
      <c r="V772" s="34"/>
      <c r="W772" s="34"/>
      <c r="X772" s="34"/>
      <c r="Y772" s="34"/>
      <c r="Z772" s="34"/>
    </row>
    <row r="773" spans="1:26" ht="15.75" customHeight="1" x14ac:dyDescent="0.2">
      <c r="A773" s="34"/>
      <c r="B773" s="39"/>
      <c r="C773" s="34"/>
      <c r="D773" s="431"/>
      <c r="E773" s="431"/>
      <c r="F773" s="39"/>
      <c r="G773" s="34"/>
      <c r="H773" s="34"/>
      <c r="I773" s="34"/>
      <c r="J773" s="34"/>
      <c r="K773" s="34"/>
      <c r="L773" s="34"/>
      <c r="M773" s="34"/>
      <c r="N773" s="34"/>
      <c r="O773" s="34"/>
      <c r="P773" s="34"/>
      <c r="Q773" s="34"/>
      <c r="R773" s="34"/>
      <c r="S773" s="34"/>
      <c r="T773" s="34"/>
      <c r="U773" s="34"/>
      <c r="V773" s="34"/>
      <c r="W773" s="34"/>
      <c r="X773" s="34"/>
      <c r="Y773" s="34"/>
      <c r="Z773" s="34"/>
    </row>
    <row r="774" spans="1:26" ht="15.75" customHeight="1" x14ac:dyDescent="0.2">
      <c r="A774" s="34"/>
      <c r="B774" s="39"/>
      <c r="C774" s="34"/>
      <c r="D774" s="431"/>
      <c r="E774" s="431"/>
      <c r="F774" s="39"/>
      <c r="G774" s="34"/>
      <c r="H774" s="34"/>
      <c r="I774" s="34"/>
      <c r="J774" s="34"/>
      <c r="K774" s="34"/>
      <c r="L774" s="34"/>
      <c r="M774" s="34"/>
      <c r="N774" s="34"/>
      <c r="O774" s="34"/>
      <c r="P774" s="34"/>
      <c r="Q774" s="34"/>
      <c r="R774" s="34"/>
      <c r="S774" s="34"/>
      <c r="T774" s="34"/>
      <c r="U774" s="34"/>
      <c r="V774" s="34"/>
      <c r="W774" s="34"/>
      <c r="X774" s="34"/>
      <c r="Y774" s="34"/>
      <c r="Z774" s="34"/>
    </row>
    <row r="775" spans="1:26" ht="15.75" customHeight="1" x14ac:dyDescent="0.2">
      <c r="A775" s="34"/>
      <c r="B775" s="39"/>
      <c r="C775" s="34"/>
      <c r="D775" s="431"/>
      <c r="E775" s="431"/>
      <c r="F775" s="39"/>
      <c r="G775" s="34"/>
      <c r="H775" s="34"/>
      <c r="I775" s="34"/>
      <c r="J775" s="34"/>
      <c r="K775" s="34"/>
      <c r="L775" s="34"/>
      <c r="M775" s="34"/>
      <c r="N775" s="34"/>
      <c r="O775" s="34"/>
      <c r="P775" s="34"/>
      <c r="Q775" s="34"/>
      <c r="R775" s="34"/>
      <c r="S775" s="34"/>
      <c r="T775" s="34"/>
      <c r="U775" s="34"/>
      <c r="V775" s="34"/>
      <c r="W775" s="34"/>
      <c r="X775" s="34"/>
      <c r="Y775" s="34"/>
      <c r="Z775" s="34"/>
    </row>
    <row r="776" spans="1:26" ht="15.75" customHeight="1" x14ac:dyDescent="0.2">
      <c r="A776" s="34"/>
      <c r="B776" s="39"/>
      <c r="C776" s="34"/>
      <c r="D776" s="431"/>
      <c r="E776" s="431"/>
      <c r="F776" s="39"/>
      <c r="G776" s="34"/>
      <c r="H776" s="34"/>
      <c r="I776" s="34"/>
      <c r="J776" s="34"/>
      <c r="K776" s="34"/>
      <c r="L776" s="34"/>
      <c r="M776" s="34"/>
      <c r="N776" s="34"/>
      <c r="O776" s="34"/>
      <c r="P776" s="34"/>
      <c r="Q776" s="34"/>
      <c r="R776" s="34"/>
      <c r="S776" s="34"/>
      <c r="T776" s="34"/>
      <c r="U776" s="34"/>
      <c r="V776" s="34"/>
      <c r="W776" s="34"/>
      <c r="X776" s="34"/>
      <c r="Y776" s="34"/>
      <c r="Z776" s="34"/>
    </row>
    <row r="777" spans="1:26" ht="15.75" customHeight="1" x14ac:dyDescent="0.2">
      <c r="A777" s="34"/>
      <c r="B777" s="39"/>
      <c r="C777" s="34"/>
      <c r="D777" s="431"/>
      <c r="E777" s="431"/>
      <c r="F777" s="39"/>
      <c r="G777" s="34"/>
      <c r="H777" s="34"/>
      <c r="I777" s="34"/>
      <c r="J777" s="34"/>
      <c r="K777" s="34"/>
      <c r="L777" s="34"/>
      <c r="M777" s="34"/>
      <c r="N777" s="34"/>
      <c r="O777" s="34"/>
      <c r="P777" s="34"/>
      <c r="Q777" s="34"/>
      <c r="R777" s="34"/>
      <c r="S777" s="34"/>
      <c r="T777" s="34"/>
      <c r="U777" s="34"/>
      <c r="V777" s="34"/>
      <c r="W777" s="34"/>
      <c r="X777" s="34"/>
      <c r="Y777" s="34"/>
      <c r="Z777" s="34"/>
    </row>
    <row r="778" spans="1:26" ht="15.75" customHeight="1" x14ac:dyDescent="0.2">
      <c r="A778" s="34"/>
      <c r="B778" s="39"/>
      <c r="C778" s="34"/>
      <c r="D778" s="431"/>
      <c r="E778" s="431"/>
      <c r="F778" s="39"/>
      <c r="G778" s="34"/>
      <c r="H778" s="34"/>
      <c r="I778" s="34"/>
      <c r="J778" s="34"/>
      <c r="K778" s="34"/>
      <c r="L778" s="34"/>
      <c r="M778" s="34"/>
      <c r="N778" s="34"/>
      <c r="O778" s="34"/>
      <c r="P778" s="34"/>
      <c r="Q778" s="34"/>
      <c r="R778" s="34"/>
      <c r="S778" s="34"/>
      <c r="T778" s="34"/>
      <c r="U778" s="34"/>
      <c r="V778" s="34"/>
      <c r="W778" s="34"/>
      <c r="X778" s="34"/>
      <c r="Y778" s="34"/>
      <c r="Z778" s="34"/>
    </row>
    <row r="779" spans="1:26" ht="15.75" customHeight="1" x14ac:dyDescent="0.2">
      <c r="A779" s="34"/>
      <c r="B779" s="39"/>
      <c r="C779" s="34"/>
      <c r="D779" s="431"/>
      <c r="E779" s="431"/>
      <c r="F779" s="39"/>
      <c r="G779" s="34"/>
      <c r="H779" s="34"/>
      <c r="I779" s="34"/>
      <c r="J779" s="34"/>
      <c r="K779" s="34"/>
      <c r="L779" s="34"/>
      <c r="M779" s="34"/>
      <c r="N779" s="34"/>
      <c r="O779" s="34"/>
      <c r="P779" s="34"/>
      <c r="Q779" s="34"/>
      <c r="R779" s="34"/>
      <c r="S779" s="34"/>
      <c r="T779" s="34"/>
      <c r="U779" s="34"/>
      <c r="V779" s="34"/>
      <c r="W779" s="34"/>
      <c r="X779" s="34"/>
      <c r="Y779" s="34"/>
      <c r="Z779" s="34"/>
    </row>
    <row r="780" spans="1:26" ht="15.75" customHeight="1" x14ac:dyDescent="0.2">
      <c r="A780" s="34"/>
      <c r="B780" s="39"/>
      <c r="C780" s="34"/>
      <c r="D780" s="431"/>
      <c r="E780" s="431"/>
      <c r="F780" s="39"/>
      <c r="G780" s="34"/>
      <c r="H780" s="34"/>
      <c r="I780" s="34"/>
      <c r="J780" s="34"/>
      <c r="K780" s="34"/>
      <c r="L780" s="34"/>
      <c r="M780" s="34"/>
      <c r="N780" s="34"/>
      <c r="O780" s="34"/>
      <c r="P780" s="34"/>
      <c r="Q780" s="34"/>
      <c r="R780" s="34"/>
      <c r="S780" s="34"/>
      <c r="T780" s="34"/>
      <c r="U780" s="34"/>
      <c r="V780" s="34"/>
      <c r="W780" s="34"/>
      <c r="X780" s="34"/>
      <c r="Y780" s="34"/>
      <c r="Z780" s="34"/>
    </row>
    <row r="781" spans="1:26" ht="15.75" customHeight="1" x14ac:dyDescent="0.2">
      <c r="A781" s="34"/>
      <c r="B781" s="39"/>
      <c r="C781" s="34"/>
      <c r="D781" s="431"/>
      <c r="E781" s="431"/>
      <c r="F781" s="39"/>
      <c r="G781" s="34"/>
      <c r="H781" s="34"/>
      <c r="I781" s="34"/>
      <c r="J781" s="34"/>
      <c r="K781" s="34"/>
      <c r="L781" s="34"/>
      <c r="M781" s="34"/>
      <c r="N781" s="34"/>
      <c r="O781" s="34"/>
      <c r="P781" s="34"/>
      <c r="Q781" s="34"/>
      <c r="R781" s="34"/>
      <c r="S781" s="34"/>
      <c r="T781" s="34"/>
      <c r="U781" s="34"/>
      <c r="V781" s="34"/>
      <c r="W781" s="34"/>
      <c r="X781" s="34"/>
      <c r="Y781" s="34"/>
      <c r="Z781" s="34"/>
    </row>
    <row r="782" spans="1:26" ht="15.75" customHeight="1" x14ac:dyDescent="0.2">
      <c r="A782" s="34"/>
      <c r="B782" s="39"/>
      <c r="C782" s="34"/>
      <c r="D782" s="431"/>
      <c r="E782" s="431"/>
      <c r="F782" s="39"/>
      <c r="G782" s="34"/>
      <c r="H782" s="34"/>
      <c r="I782" s="34"/>
      <c r="J782" s="34"/>
      <c r="K782" s="34"/>
      <c r="L782" s="34"/>
      <c r="M782" s="34"/>
      <c r="N782" s="34"/>
      <c r="O782" s="34"/>
      <c r="P782" s="34"/>
      <c r="Q782" s="34"/>
      <c r="R782" s="34"/>
      <c r="S782" s="34"/>
      <c r="T782" s="34"/>
      <c r="U782" s="34"/>
      <c r="V782" s="34"/>
      <c r="W782" s="34"/>
      <c r="X782" s="34"/>
      <c r="Y782" s="34"/>
      <c r="Z782" s="34"/>
    </row>
    <row r="783" spans="1:26" ht="15.75" customHeight="1" x14ac:dyDescent="0.2">
      <c r="A783" s="34"/>
      <c r="B783" s="39"/>
      <c r="C783" s="34"/>
      <c r="D783" s="431"/>
      <c r="E783" s="431"/>
      <c r="F783" s="39"/>
      <c r="G783" s="34"/>
      <c r="H783" s="34"/>
      <c r="I783" s="34"/>
      <c r="J783" s="34"/>
      <c r="K783" s="34"/>
      <c r="L783" s="34"/>
      <c r="M783" s="34"/>
      <c r="N783" s="34"/>
      <c r="O783" s="34"/>
      <c r="P783" s="34"/>
      <c r="Q783" s="34"/>
      <c r="R783" s="34"/>
      <c r="S783" s="34"/>
      <c r="T783" s="34"/>
      <c r="U783" s="34"/>
      <c r="V783" s="34"/>
      <c r="W783" s="34"/>
      <c r="X783" s="34"/>
      <c r="Y783" s="34"/>
      <c r="Z783" s="34"/>
    </row>
    <row r="784" spans="1:26" ht="15.75" customHeight="1" x14ac:dyDescent="0.2">
      <c r="A784" s="34"/>
      <c r="B784" s="39"/>
      <c r="C784" s="34"/>
      <c r="D784" s="431"/>
      <c r="E784" s="431"/>
      <c r="F784" s="39"/>
      <c r="G784" s="34"/>
      <c r="H784" s="34"/>
      <c r="I784" s="34"/>
      <c r="J784" s="34"/>
      <c r="K784" s="34"/>
      <c r="L784" s="34"/>
      <c r="M784" s="34"/>
      <c r="N784" s="34"/>
      <c r="O784" s="34"/>
      <c r="P784" s="34"/>
      <c r="Q784" s="34"/>
      <c r="R784" s="34"/>
      <c r="S784" s="34"/>
      <c r="T784" s="34"/>
      <c r="U784" s="34"/>
      <c r="V784" s="34"/>
      <c r="W784" s="34"/>
      <c r="X784" s="34"/>
      <c r="Y784" s="34"/>
      <c r="Z784" s="34"/>
    </row>
    <row r="785" spans="1:26" ht="15.75" customHeight="1" x14ac:dyDescent="0.2">
      <c r="A785" s="34"/>
      <c r="B785" s="39"/>
      <c r="C785" s="34"/>
      <c r="D785" s="431"/>
      <c r="E785" s="431"/>
      <c r="F785" s="39"/>
      <c r="G785" s="34"/>
      <c r="H785" s="34"/>
      <c r="I785" s="34"/>
      <c r="J785" s="34"/>
      <c r="K785" s="34"/>
      <c r="L785" s="34"/>
      <c r="M785" s="34"/>
      <c r="N785" s="34"/>
      <c r="O785" s="34"/>
      <c r="P785" s="34"/>
      <c r="Q785" s="34"/>
      <c r="R785" s="34"/>
      <c r="S785" s="34"/>
      <c r="T785" s="34"/>
      <c r="U785" s="34"/>
      <c r="V785" s="34"/>
      <c r="W785" s="34"/>
      <c r="X785" s="34"/>
      <c r="Y785" s="34"/>
      <c r="Z785" s="34"/>
    </row>
    <row r="786" spans="1:26" ht="15.75" customHeight="1" x14ac:dyDescent="0.2">
      <c r="A786" s="34"/>
      <c r="B786" s="39"/>
      <c r="C786" s="34"/>
      <c r="D786" s="431"/>
      <c r="E786" s="431"/>
      <c r="F786" s="39"/>
      <c r="G786" s="34"/>
      <c r="H786" s="34"/>
      <c r="I786" s="34"/>
      <c r="J786" s="34"/>
      <c r="K786" s="34"/>
      <c r="L786" s="34"/>
      <c r="M786" s="34"/>
      <c r="N786" s="34"/>
      <c r="O786" s="34"/>
      <c r="P786" s="34"/>
      <c r="Q786" s="34"/>
      <c r="R786" s="34"/>
      <c r="S786" s="34"/>
      <c r="T786" s="34"/>
      <c r="U786" s="34"/>
      <c r="V786" s="34"/>
      <c r="W786" s="34"/>
      <c r="X786" s="34"/>
      <c r="Y786" s="34"/>
      <c r="Z786" s="34"/>
    </row>
    <row r="787" spans="1:26" ht="15.75" customHeight="1" x14ac:dyDescent="0.2">
      <c r="A787" s="34"/>
      <c r="B787" s="39"/>
      <c r="C787" s="34"/>
      <c r="D787" s="431"/>
      <c r="E787" s="431"/>
      <c r="F787" s="39"/>
      <c r="G787" s="34"/>
      <c r="H787" s="34"/>
      <c r="I787" s="34"/>
      <c r="J787" s="34"/>
      <c r="K787" s="34"/>
      <c r="L787" s="34"/>
      <c r="M787" s="34"/>
      <c r="N787" s="34"/>
      <c r="O787" s="34"/>
      <c r="P787" s="34"/>
      <c r="Q787" s="34"/>
      <c r="R787" s="34"/>
      <c r="S787" s="34"/>
      <c r="T787" s="34"/>
      <c r="U787" s="34"/>
      <c r="V787" s="34"/>
      <c r="W787" s="34"/>
      <c r="X787" s="34"/>
      <c r="Y787" s="34"/>
      <c r="Z787" s="34"/>
    </row>
    <row r="788" spans="1:26" ht="15.75" customHeight="1" x14ac:dyDescent="0.2">
      <c r="A788" s="34"/>
      <c r="B788" s="39"/>
      <c r="C788" s="34"/>
      <c r="D788" s="431"/>
      <c r="E788" s="431"/>
      <c r="F788" s="39"/>
      <c r="G788" s="34"/>
      <c r="H788" s="34"/>
      <c r="I788" s="34"/>
      <c r="J788" s="34"/>
      <c r="K788" s="34"/>
      <c r="L788" s="34"/>
      <c r="M788" s="34"/>
      <c r="N788" s="34"/>
      <c r="O788" s="34"/>
      <c r="P788" s="34"/>
      <c r="Q788" s="34"/>
      <c r="R788" s="34"/>
      <c r="S788" s="34"/>
      <c r="T788" s="34"/>
      <c r="U788" s="34"/>
      <c r="V788" s="34"/>
      <c r="W788" s="34"/>
      <c r="X788" s="34"/>
      <c r="Y788" s="34"/>
      <c r="Z788" s="34"/>
    </row>
    <row r="789" spans="1:26" ht="15.75" customHeight="1" x14ac:dyDescent="0.2">
      <c r="A789" s="34"/>
      <c r="B789" s="39"/>
      <c r="C789" s="34"/>
      <c r="D789" s="431"/>
      <c r="E789" s="431"/>
      <c r="F789" s="39"/>
      <c r="G789" s="34"/>
      <c r="H789" s="34"/>
      <c r="I789" s="34"/>
      <c r="J789" s="34"/>
      <c r="K789" s="34"/>
      <c r="L789" s="34"/>
      <c r="M789" s="34"/>
      <c r="N789" s="34"/>
      <c r="O789" s="34"/>
      <c r="P789" s="34"/>
      <c r="Q789" s="34"/>
      <c r="R789" s="34"/>
      <c r="S789" s="34"/>
      <c r="T789" s="34"/>
      <c r="U789" s="34"/>
      <c r="V789" s="34"/>
      <c r="W789" s="34"/>
      <c r="X789" s="34"/>
      <c r="Y789" s="34"/>
      <c r="Z789" s="34"/>
    </row>
    <row r="790" spans="1:26" ht="15.75" customHeight="1" x14ac:dyDescent="0.2">
      <c r="A790" s="34"/>
      <c r="B790" s="39"/>
      <c r="C790" s="34"/>
      <c r="D790" s="431"/>
      <c r="E790" s="431"/>
      <c r="F790" s="39"/>
      <c r="G790" s="34"/>
      <c r="H790" s="34"/>
      <c r="I790" s="34"/>
      <c r="J790" s="34"/>
      <c r="K790" s="34"/>
      <c r="L790" s="34"/>
      <c r="M790" s="34"/>
      <c r="N790" s="34"/>
      <c r="O790" s="34"/>
      <c r="P790" s="34"/>
      <c r="Q790" s="34"/>
      <c r="R790" s="34"/>
      <c r="S790" s="34"/>
      <c r="T790" s="34"/>
      <c r="U790" s="34"/>
      <c r="V790" s="34"/>
      <c r="W790" s="34"/>
      <c r="X790" s="34"/>
      <c r="Y790" s="34"/>
      <c r="Z790" s="34"/>
    </row>
    <row r="791" spans="1:26" ht="15.75" customHeight="1" x14ac:dyDescent="0.2">
      <c r="A791" s="34"/>
      <c r="B791" s="39"/>
      <c r="C791" s="34"/>
      <c r="D791" s="431"/>
      <c r="E791" s="431"/>
      <c r="F791" s="39"/>
      <c r="G791" s="34"/>
      <c r="H791" s="34"/>
      <c r="I791" s="34"/>
      <c r="J791" s="34"/>
      <c r="K791" s="34"/>
      <c r="L791" s="34"/>
      <c r="M791" s="34"/>
      <c r="N791" s="34"/>
      <c r="O791" s="34"/>
      <c r="P791" s="34"/>
      <c r="Q791" s="34"/>
      <c r="R791" s="34"/>
      <c r="S791" s="34"/>
      <c r="T791" s="34"/>
      <c r="U791" s="34"/>
      <c r="V791" s="34"/>
      <c r="W791" s="34"/>
      <c r="X791" s="34"/>
      <c r="Y791" s="34"/>
      <c r="Z791" s="34"/>
    </row>
    <row r="792" spans="1:26" ht="15.75" customHeight="1" x14ac:dyDescent="0.2">
      <c r="A792" s="34"/>
      <c r="B792" s="39"/>
      <c r="C792" s="34"/>
      <c r="D792" s="431"/>
      <c r="E792" s="431"/>
      <c r="F792" s="39"/>
      <c r="G792" s="34"/>
      <c r="H792" s="34"/>
      <c r="I792" s="34"/>
      <c r="J792" s="34"/>
      <c r="K792" s="34"/>
      <c r="L792" s="34"/>
      <c r="M792" s="34"/>
      <c r="N792" s="34"/>
      <c r="O792" s="34"/>
      <c r="P792" s="34"/>
      <c r="Q792" s="34"/>
      <c r="R792" s="34"/>
      <c r="S792" s="34"/>
      <c r="T792" s="34"/>
      <c r="U792" s="34"/>
      <c r="V792" s="34"/>
      <c r="W792" s="34"/>
      <c r="X792" s="34"/>
      <c r="Y792" s="34"/>
      <c r="Z792" s="34"/>
    </row>
    <row r="793" spans="1:26" ht="15.75" customHeight="1" x14ac:dyDescent="0.2">
      <c r="A793" s="34"/>
      <c r="B793" s="39"/>
      <c r="C793" s="34"/>
      <c r="D793" s="431"/>
      <c r="E793" s="431"/>
      <c r="F793" s="39"/>
      <c r="G793" s="34"/>
      <c r="H793" s="34"/>
      <c r="I793" s="34"/>
      <c r="J793" s="34"/>
      <c r="K793" s="34"/>
      <c r="L793" s="34"/>
      <c r="M793" s="34"/>
      <c r="N793" s="34"/>
      <c r="O793" s="34"/>
      <c r="P793" s="34"/>
      <c r="Q793" s="34"/>
      <c r="R793" s="34"/>
      <c r="S793" s="34"/>
      <c r="T793" s="34"/>
      <c r="U793" s="34"/>
      <c r="V793" s="34"/>
      <c r="W793" s="34"/>
      <c r="X793" s="34"/>
      <c r="Y793" s="34"/>
      <c r="Z793" s="34"/>
    </row>
    <row r="794" spans="1:26" ht="15.75" customHeight="1" x14ac:dyDescent="0.2">
      <c r="A794" s="34"/>
      <c r="B794" s="39"/>
      <c r="C794" s="34"/>
      <c r="D794" s="431"/>
      <c r="E794" s="431"/>
      <c r="F794" s="39"/>
      <c r="G794" s="34"/>
      <c r="H794" s="34"/>
      <c r="I794" s="34"/>
      <c r="J794" s="34"/>
      <c r="K794" s="34"/>
      <c r="L794" s="34"/>
      <c r="M794" s="34"/>
      <c r="N794" s="34"/>
      <c r="O794" s="34"/>
      <c r="P794" s="34"/>
      <c r="Q794" s="34"/>
      <c r="R794" s="34"/>
      <c r="S794" s="34"/>
      <c r="T794" s="34"/>
      <c r="U794" s="34"/>
      <c r="V794" s="34"/>
      <c r="W794" s="34"/>
      <c r="X794" s="34"/>
      <c r="Y794" s="34"/>
      <c r="Z794" s="34"/>
    </row>
    <row r="795" spans="1:26" ht="15.75" customHeight="1" x14ac:dyDescent="0.2">
      <c r="A795" s="34"/>
      <c r="B795" s="39"/>
      <c r="C795" s="34"/>
      <c r="D795" s="431"/>
      <c r="E795" s="431"/>
      <c r="F795" s="39"/>
      <c r="G795" s="34"/>
      <c r="H795" s="34"/>
      <c r="I795" s="34"/>
      <c r="J795" s="34"/>
      <c r="K795" s="34"/>
      <c r="L795" s="34"/>
      <c r="M795" s="34"/>
      <c r="N795" s="34"/>
      <c r="O795" s="34"/>
      <c r="P795" s="34"/>
      <c r="Q795" s="34"/>
      <c r="R795" s="34"/>
      <c r="S795" s="34"/>
      <c r="T795" s="34"/>
      <c r="U795" s="34"/>
      <c r="V795" s="34"/>
      <c r="W795" s="34"/>
      <c r="X795" s="34"/>
      <c r="Y795" s="34"/>
      <c r="Z795" s="34"/>
    </row>
    <row r="796" spans="1:26" ht="15.75" customHeight="1" x14ac:dyDescent="0.2">
      <c r="A796" s="34"/>
      <c r="B796" s="39"/>
      <c r="C796" s="34"/>
      <c r="D796" s="431"/>
      <c r="E796" s="431"/>
      <c r="F796" s="39"/>
      <c r="G796" s="34"/>
      <c r="H796" s="34"/>
      <c r="I796" s="34"/>
      <c r="J796" s="34"/>
      <c r="K796" s="34"/>
      <c r="L796" s="34"/>
      <c r="M796" s="34"/>
      <c r="N796" s="34"/>
      <c r="O796" s="34"/>
      <c r="P796" s="34"/>
      <c r="Q796" s="34"/>
      <c r="R796" s="34"/>
      <c r="S796" s="34"/>
      <c r="T796" s="34"/>
      <c r="U796" s="34"/>
      <c r="V796" s="34"/>
      <c r="W796" s="34"/>
      <c r="X796" s="34"/>
      <c r="Y796" s="34"/>
      <c r="Z796" s="34"/>
    </row>
    <row r="797" spans="1:26" ht="15.75" customHeight="1" x14ac:dyDescent="0.2">
      <c r="A797" s="34"/>
      <c r="B797" s="39"/>
      <c r="C797" s="34"/>
      <c r="D797" s="431"/>
      <c r="E797" s="431"/>
      <c r="F797" s="39"/>
      <c r="G797" s="34"/>
      <c r="H797" s="34"/>
      <c r="I797" s="34"/>
      <c r="J797" s="34"/>
      <c r="K797" s="34"/>
      <c r="L797" s="34"/>
      <c r="M797" s="34"/>
      <c r="N797" s="34"/>
      <c r="O797" s="34"/>
      <c r="P797" s="34"/>
      <c r="Q797" s="34"/>
      <c r="R797" s="34"/>
      <c r="S797" s="34"/>
      <c r="T797" s="34"/>
      <c r="U797" s="34"/>
      <c r="V797" s="34"/>
      <c r="W797" s="34"/>
      <c r="X797" s="34"/>
      <c r="Y797" s="34"/>
      <c r="Z797" s="34"/>
    </row>
    <row r="798" spans="1:26" ht="15.75" customHeight="1" x14ac:dyDescent="0.2">
      <c r="A798" s="34"/>
      <c r="B798" s="39"/>
      <c r="C798" s="34"/>
      <c r="D798" s="431"/>
      <c r="E798" s="431"/>
      <c r="F798" s="39"/>
      <c r="G798" s="34"/>
      <c r="H798" s="34"/>
      <c r="I798" s="34"/>
      <c r="J798" s="34"/>
      <c r="K798" s="34"/>
      <c r="L798" s="34"/>
      <c r="M798" s="34"/>
      <c r="N798" s="34"/>
      <c r="O798" s="34"/>
      <c r="P798" s="34"/>
      <c r="Q798" s="34"/>
      <c r="R798" s="34"/>
      <c r="S798" s="34"/>
      <c r="T798" s="34"/>
      <c r="U798" s="34"/>
      <c r="V798" s="34"/>
      <c r="W798" s="34"/>
      <c r="X798" s="34"/>
      <c r="Y798" s="34"/>
      <c r="Z798" s="34"/>
    </row>
    <row r="799" spans="1:26" ht="15.75" customHeight="1" x14ac:dyDescent="0.2">
      <c r="A799" s="34"/>
      <c r="B799" s="39"/>
      <c r="C799" s="34"/>
      <c r="D799" s="431"/>
      <c r="E799" s="431"/>
      <c r="F799" s="39"/>
      <c r="G799" s="34"/>
      <c r="H799" s="34"/>
      <c r="I799" s="34"/>
      <c r="J799" s="34"/>
      <c r="K799" s="34"/>
      <c r="L799" s="34"/>
      <c r="M799" s="34"/>
      <c r="N799" s="34"/>
      <c r="O799" s="34"/>
      <c r="P799" s="34"/>
      <c r="Q799" s="34"/>
      <c r="R799" s="34"/>
      <c r="S799" s="34"/>
      <c r="T799" s="34"/>
      <c r="U799" s="34"/>
      <c r="V799" s="34"/>
      <c r="W799" s="34"/>
      <c r="X799" s="34"/>
      <c r="Y799" s="34"/>
      <c r="Z799" s="34"/>
    </row>
    <row r="800" spans="1:26" ht="15.75" customHeight="1" x14ac:dyDescent="0.2">
      <c r="A800" s="34"/>
      <c r="B800" s="39"/>
      <c r="C800" s="34"/>
      <c r="D800" s="431"/>
      <c r="E800" s="431"/>
      <c r="F800" s="39"/>
      <c r="G800" s="34"/>
      <c r="H800" s="34"/>
      <c r="I800" s="34"/>
      <c r="J800" s="34"/>
      <c r="K800" s="34"/>
      <c r="L800" s="34"/>
      <c r="M800" s="34"/>
      <c r="N800" s="34"/>
      <c r="O800" s="34"/>
      <c r="P800" s="34"/>
      <c r="Q800" s="34"/>
      <c r="R800" s="34"/>
      <c r="S800" s="34"/>
      <c r="T800" s="34"/>
      <c r="U800" s="34"/>
      <c r="V800" s="34"/>
      <c r="W800" s="34"/>
      <c r="X800" s="34"/>
      <c r="Y800" s="34"/>
      <c r="Z800" s="34"/>
    </row>
    <row r="801" spans="1:26" ht="15.75" customHeight="1" x14ac:dyDescent="0.2">
      <c r="A801" s="34"/>
      <c r="B801" s="39"/>
      <c r="C801" s="34"/>
      <c r="D801" s="431"/>
      <c r="E801" s="431"/>
      <c r="F801" s="39"/>
      <c r="G801" s="34"/>
      <c r="H801" s="34"/>
      <c r="I801" s="34"/>
      <c r="J801" s="34"/>
      <c r="K801" s="34"/>
      <c r="L801" s="34"/>
      <c r="M801" s="34"/>
      <c r="N801" s="34"/>
      <c r="O801" s="34"/>
      <c r="P801" s="34"/>
      <c r="Q801" s="34"/>
      <c r="R801" s="34"/>
      <c r="S801" s="34"/>
      <c r="T801" s="34"/>
      <c r="U801" s="34"/>
      <c r="V801" s="34"/>
      <c r="W801" s="34"/>
      <c r="X801" s="34"/>
      <c r="Y801" s="34"/>
      <c r="Z801" s="34"/>
    </row>
    <row r="802" spans="1:26" ht="15.75" customHeight="1" x14ac:dyDescent="0.2">
      <c r="A802" s="34"/>
      <c r="B802" s="39"/>
      <c r="C802" s="34"/>
      <c r="D802" s="431"/>
      <c r="E802" s="431"/>
      <c r="F802" s="39"/>
      <c r="G802" s="34"/>
      <c r="H802" s="34"/>
      <c r="I802" s="34"/>
      <c r="J802" s="34"/>
      <c r="K802" s="34"/>
      <c r="L802" s="34"/>
      <c r="M802" s="34"/>
      <c r="N802" s="34"/>
      <c r="O802" s="34"/>
      <c r="P802" s="34"/>
      <c r="Q802" s="34"/>
      <c r="R802" s="34"/>
      <c r="S802" s="34"/>
      <c r="T802" s="34"/>
      <c r="U802" s="34"/>
      <c r="V802" s="34"/>
      <c r="W802" s="34"/>
      <c r="X802" s="34"/>
      <c r="Y802" s="34"/>
      <c r="Z802" s="34"/>
    </row>
    <row r="803" spans="1:26" ht="15.75" customHeight="1" x14ac:dyDescent="0.2">
      <c r="A803" s="34"/>
      <c r="B803" s="39"/>
      <c r="C803" s="34"/>
      <c r="D803" s="431"/>
      <c r="E803" s="431"/>
      <c r="F803" s="39"/>
      <c r="G803" s="34"/>
      <c r="H803" s="34"/>
      <c r="I803" s="34"/>
      <c r="J803" s="34"/>
      <c r="K803" s="34"/>
      <c r="L803" s="34"/>
      <c r="M803" s="34"/>
      <c r="N803" s="34"/>
      <c r="O803" s="34"/>
      <c r="P803" s="34"/>
      <c r="Q803" s="34"/>
      <c r="R803" s="34"/>
      <c r="S803" s="34"/>
      <c r="T803" s="34"/>
      <c r="U803" s="34"/>
      <c r="V803" s="34"/>
      <c r="W803" s="34"/>
      <c r="X803" s="34"/>
      <c r="Y803" s="34"/>
      <c r="Z803" s="34"/>
    </row>
    <row r="804" spans="1:26" ht="15.75" customHeight="1" x14ac:dyDescent="0.2">
      <c r="A804" s="34"/>
      <c r="B804" s="39"/>
      <c r="C804" s="34"/>
      <c r="D804" s="431"/>
      <c r="E804" s="431"/>
      <c r="F804" s="39"/>
      <c r="G804" s="34"/>
      <c r="H804" s="34"/>
      <c r="I804" s="34"/>
      <c r="J804" s="34"/>
      <c r="K804" s="34"/>
      <c r="L804" s="34"/>
      <c r="M804" s="34"/>
      <c r="N804" s="34"/>
      <c r="O804" s="34"/>
      <c r="P804" s="34"/>
      <c r="Q804" s="34"/>
      <c r="R804" s="34"/>
      <c r="S804" s="34"/>
      <c r="T804" s="34"/>
      <c r="U804" s="34"/>
      <c r="V804" s="34"/>
      <c r="W804" s="34"/>
      <c r="X804" s="34"/>
      <c r="Y804" s="34"/>
      <c r="Z804" s="34"/>
    </row>
    <row r="805" spans="1:26" ht="15.75" customHeight="1" x14ac:dyDescent="0.2">
      <c r="A805" s="34"/>
      <c r="B805" s="39"/>
      <c r="C805" s="34"/>
      <c r="D805" s="431"/>
      <c r="E805" s="431"/>
      <c r="F805" s="39"/>
      <c r="G805" s="34"/>
      <c r="H805" s="34"/>
      <c r="I805" s="34"/>
      <c r="J805" s="34"/>
      <c r="K805" s="34"/>
      <c r="L805" s="34"/>
      <c r="M805" s="34"/>
      <c r="N805" s="34"/>
      <c r="O805" s="34"/>
      <c r="P805" s="34"/>
      <c r="Q805" s="34"/>
      <c r="R805" s="34"/>
      <c r="S805" s="34"/>
      <c r="T805" s="34"/>
      <c r="U805" s="34"/>
      <c r="V805" s="34"/>
      <c r="W805" s="34"/>
      <c r="X805" s="34"/>
      <c r="Y805" s="34"/>
      <c r="Z805" s="34"/>
    </row>
    <row r="806" spans="1:26" ht="15.75" customHeight="1" x14ac:dyDescent="0.2">
      <c r="A806" s="34"/>
      <c r="B806" s="39"/>
      <c r="C806" s="34"/>
      <c r="D806" s="431"/>
      <c r="E806" s="431"/>
      <c r="F806" s="39"/>
      <c r="G806" s="34"/>
      <c r="H806" s="34"/>
      <c r="I806" s="34"/>
      <c r="J806" s="34"/>
      <c r="K806" s="34"/>
      <c r="L806" s="34"/>
      <c r="M806" s="34"/>
      <c r="N806" s="34"/>
      <c r="O806" s="34"/>
      <c r="P806" s="34"/>
      <c r="Q806" s="34"/>
      <c r="R806" s="34"/>
      <c r="S806" s="34"/>
      <c r="T806" s="34"/>
      <c r="U806" s="34"/>
      <c r="V806" s="34"/>
      <c r="W806" s="34"/>
      <c r="X806" s="34"/>
      <c r="Y806" s="34"/>
      <c r="Z806" s="34"/>
    </row>
    <row r="807" spans="1:26" ht="15.75" customHeight="1" x14ac:dyDescent="0.2">
      <c r="A807" s="34"/>
      <c r="B807" s="39"/>
      <c r="C807" s="34"/>
      <c r="D807" s="431"/>
      <c r="E807" s="431"/>
      <c r="F807" s="39"/>
      <c r="G807" s="34"/>
      <c r="H807" s="34"/>
      <c r="I807" s="34"/>
      <c r="J807" s="34"/>
      <c r="K807" s="34"/>
      <c r="L807" s="34"/>
      <c r="M807" s="34"/>
      <c r="N807" s="34"/>
      <c r="O807" s="34"/>
      <c r="P807" s="34"/>
      <c r="Q807" s="34"/>
      <c r="R807" s="34"/>
      <c r="S807" s="34"/>
      <c r="T807" s="34"/>
      <c r="U807" s="34"/>
      <c r="V807" s="34"/>
      <c r="W807" s="34"/>
      <c r="X807" s="34"/>
      <c r="Y807" s="34"/>
      <c r="Z807" s="34"/>
    </row>
    <row r="808" spans="1:26" ht="15.75" customHeight="1" x14ac:dyDescent="0.2">
      <c r="A808" s="34"/>
      <c r="B808" s="39"/>
      <c r="C808" s="34"/>
      <c r="D808" s="431"/>
      <c r="E808" s="431"/>
      <c r="F808" s="39"/>
      <c r="G808" s="34"/>
      <c r="H808" s="34"/>
      <c r="I808" s="34"/>
      <c r="J808" s="34"/>
      <c r="K808" s="34"/>
      <c r="L808" s="34"/>
      <c r="M808" s="34"/>
      <c r="N808" s="34"/>
      <c r="O808" s="34"/>
      <c r="P808" s="34"/>
      <c r="Q808" s="34"/>
      <c r="R808" s="34"/>
      <c r="S808" s="34"/>
      <c r="T808" s="34"/>
      <c r="U808" s="34"/>
      <c r="V808" s="34"/>
      <c r="W808" s="34"/>
      <c r="X808" s="34"/>
      <c r="Y808" s="34"/>
      <c r="Z808" s="34"/>
    </row>
    <row r="809" spans="1:26" ht="15.75" customHeight="1" x14ac:dyDescent="0.2">
      <c r="A809" s="34"/>
      <c r="B809" s="39"/>
      <c r="C809" s="34"/>
      <c r="D809" s="431"/>
      <c r="E809" s="431"/>
      <c r="F809" s="39"/>
      <c r="G809" s="34"/>
      <c r="H809" s="34"/>
      <c r="I809" s="34"/>
      <c r="J809" s="34"/>
      <c r="K809" s="34"/>
      <c r="L809" s="34"/>
      <c r="M809" s="34"/>
      <c r="N809" s="34"/>
      <c r="O809" s="34"/>
      <c r="P809" s="34"/>
      <c r="Q809" s="34"/>
      <c r="R809" s="34"/>
      <c r="S809" s="34"/>
      <c r="T809" s="34"/>
      <c r="U809" s="34"/>
      <c r="V809" s="34"/>
      <c r="W809" s="34"/>
      <c r="X809" s="34"/>
      <c r="Y809" s="34"/>
      <c r="Z809" s="34"/>
    </row>
    <row r="810" spans="1:26" ht="15.75" customHeight="1" x14ac:dyDescent="0.2">
      <c r="A810" s="34"/>
      <c r="B810" s="39"/>
      <c r="C810" s="34"/>
      <c r="D810" s="431"/>
      <c r="E810" s="431"/>
      <c r="F810" s="39"/>
      <c r="G810" s="34"/>
      <c r="H810" s="34"/>
      <c r="I810" s="34"/>
      <c r="J810" s="34"/>
      <c r="K810" s="34"/>
      <c r="L810" s="34"/>
      <c r="M810" s="34"/>
      <c r="N810" s="34"/>
      <c r="O810" s="34"/>
      <c r="P810" s="34"/>
      <c r="Q810" s="34"/>
      <c r="R810" s="34"/>
      <c r="S810" s="34"/>
      <c r="T810" s="34"/>
      <c r="U810" s="34"/>
      <c r="V810" s="34"/>
      <c r="W810" s="34"/>
      <c r="X810" s="34"/>
      <c r="Y810" s="34"/>
      <c r="Z810" s="34"/>
    </row>
    <row r="811" spans="1:26" ht="15.75" customHeight="1" x14ac:dyDescent="0.2">
      <c r="A811" s="34"/>
      <c r="B811" s="39"/>
      <c r="C811" s="34"/>
      <c r="D811" s="431"/>
      <c r="E811" s="431"/>
      <c r="F811" s="39"/>
      <c r="G811" s="34"/>
      <c r="H811" s="34"/>
      <c r="I811" s="34"/>
      <c r="J811" s="34"/>
      <c r="K811" s="34"/>
      <c r="L811" s="34"/>
      <c r="M811" s="34"/>
      <c r="N811" s="34"/>
      <c r="O811" s="34"/>
      <c r="P811" s="34"/>
      <c r="Q811" s="34"/>
      <c r="R811" s="34"/>
      <c r="S811" s="34"/>
      <c r="T811" s="34"/>
      <c r="U811" s="34"/>
      <c r="V811" s="34"/>
      <c r="W811" s="34"/>
      <c r="X811" s="34"/>
      <c r="Y811" s="34"/>
      <c r="Z811" s="34"/>
    </row>
    <row r="812" spans="1:26" ht="15.75" customHeight="1" x14ac:dyDescent="0.2">
      <c r="A812" s="34"/>
      <c r="B812" s="39"/>
      <c r="C812" s="34"/>
      <c r="D812" s="431"/>
      <c r="E812" s="431"/>
      <c r="F812" s="39"/>
      <c r="G812" s="34"/>
      <c r="H812" s="34"/>
      <c r="I812" s="34"/>
      <c r="J812" s="34"/>
      <c r="K812" s="34"/>
      <c r="L812" s="34"/>
      <c r="M812" s="34"/>
      <c r="N812" s="34"/>
      <c r="O812" s="34"/>
      <c r="P812" s="34"/>
      <c r="Q812" s="34"/>
      <c r="R812" s="34"/>
      <c r="S812" s="34"/>
      <c r="T812" s="34"/>
      <c r="U812" s="34"/>
      <c r="V812" s="34"/>
      <c r="W812" s="34"/>
      <c r="X812" s="34"/>
      <c r="Y812" s="34"/>
      <c r="Z812" s="34"/>
    </row>
    <row r="813" spans="1:26" ht="15.75" customHeight="1" x14ac:dyDescent="0.2">
      <c r="A813" s="34"/>
      <c r="B813" s="39"/>
      <c r="C813" s="34"/>
      <c r="D813" s="431"/>
      <c r="E813" s="431"/>
      <c r="F813" s="39"/>
      <c r="G813" s="34"/>
      <c r="H813" s="34"/>
      <c r="I813" s="34"/>
      <c r="J813" s="34"/>
      <c r="K813" s="34"/>
      <c r="L813" s="34"/>
      <c r="M813" s="34"/>
      <c r="N813" s="34"/>
      <c r="O813" s="34"/>
      <c r="P813" s="34"/>
      <c r="Q813" s="34"/>
      <c r="R813" s="34"/>
      <c r="S813" s="34"/>
      <c r="T813" s="34"/>
      <c r="U813" s="34"/>
      <c r="V813" s="34"/>
      <c r="W813" s="34"/>
      <c r="X813" s="34"/>
      <c r="Y813" s="34"/>
      <c r="Z813" s="34"/>
    </row>
    <row r="814" spans="1:26" ht="15.75" customHeight="1" x14ac:dyDescent="0.2">
      <c r="A814" s="34"/>
      <c r="B814" s="39"/>
      <c r="C814" s="34"/>
      <c r="D814" s="431"/>
      <c r="E814" s="431"/>
      <c r="F814" s="39"/>
      <c r="G814" s="34"/>
      <c r="H814" s="34"/>
      <c r="I814" s="34"/>
      <c r="J814" s="34"/>
      <c r="K814" s="34"/>
      <c r="L814" s="34"/>
      <c r="M814" s="34"/>
      <c r="N814" s="34"/>
      <c r="O814" s="34"/>
      <c r="P814" s="34"/>
      <c r="Q814" s="34"/>
      <c r="R814" s="34"/>
      <c r="S814" s="34"/>
      <c r="T814" s="34"/>
      <c r="U814" s="34"/>
      <c r="V814" s="34"/>
      <c r="W814" s="34"/>
      <c r="X814" s="34"/>
      <c r="Y814" s="34"/>
      <c r="Z814" s="34"/>
    </row>
    <row r="815" spans="1:26" ht="15.75" customHeight="1" x14ac:dyDescent="0.2">
      <c r="A815" s="34"/>
      <c r="B815" s="39"/>
      <c r="C815" s="34"/>
      <c r="D815" s="431"/>
      <c r="E815" s="431"/>
      <c r="F815" s="39"/>
      <c r="G815" s="34"/>
      <c r="H815" s="34"/>
      <c r="I815" s="34"/>
      <c r="J815" s="34"/>
      <c r="K815" s="34"/>
      <c r="L815" s="34"/>
      <c r="M815" s="34"/>
      <c r="N815" s="34"/>
      <c r="O815" s="34"/>
      <c r="P815" s="34"/>
      <c r="Q815" s="34"/>
      <c r="R815" s="34"/>
      <c r="S815" s="34"/>
      <c r="T815" s="34"/>
      <c r="U815" s="34"/>
      <c r="V815" s="34"/>
      <c r="W815" s="34"/>
      <c r="X815" s="34"/>
      <c r="Y815" s="34"/>
      <c r="Z815" s="34"/>
    </row>
    <row r="816" spans="1:26" ht="15.75" customHeight="1" x14ac:dyDescent="0.2">
      <c r="A816" s="34"/>
      <c r="B816" s="39"/>
      <c r="C816" s="34"/>
      <c r="D816" s="431"/>
      <c r="E816" s="431"/>
      <c r="F816" s="39"/>
      <c r="G816" s="34"/>
      <c r="H816" s="34"/>
      <c r="I816" s="34"/>
      <c r="J816" s="34"/>
      <c r="K816" s="34"/>
      <c r="L816" s="34"/>
      <c r="M816" s="34"/>
      <c r="N816" s="34"/>
      <c r="O816" s="34"/>
      <c r="P816" s="34"/>
      <c r="Q816" s="34"/>
      <c r="R816" s="34"/>
      <c r="S816" s="34"/>
      <c r="T816" s="34"/>
      <c r="U816" s="34"/>
      <c r="V816" s="34"/>
      <c r="W816" s="34"/>
      <c r="X816" s="34"/>
      <c r="Y816" s="34"/>
      <c r="Z816" s="34"/>
    </row>
    <row r="817" spans="1:26" ht="15.75" customHeight="1" x14ac:dyDescent="0.2">
      <c r="A817" s="34"/>
      <c r="B817" s="39"/>
      <c r="C817" s="34"/>
      <c r="D817" s="431"/>
      <c r="E817" s="431"/>
      <c r="F817" s="39"/>
      <c r="G817" s="34"/>
      <c r="H817" s="34"/>
      <c r="I817" s="34"/>
      <c r="J817" s="34"/>
      <c r="K817" s="34"/>
      <c r="L817" s="34"/>
      <c r="M817" s="34"/>
      <c r="N817" s="34"/>
      <c r="O817" s="34"/>
      <c r="P817" s="34"/>
      <c r="Q817" s="34"/>
      <c r="R817" s="34"/>
      <c r="S817" s="34"/>
      <c r="T817" s="34"/>
      <c r="U817" s="34"/>
      <c r="V817" s="34"/>
      <c r="W817" s="34"/>
      <c r="X817" s="34"/>
      <c r="Y817" s="34"/>
      <c r="Z817" s="34"/>
    </row>
    <row r="818" spans="1:26" ht="15.75" customHeight="1" x14ac:dyDescent="0.2">
      <c r="A818" s="34"/>
      <c r="B818" s="39"/>
      <c r="C818" s="34"/>
      <c r="D818" s="431"/>
      <c r="E818" s="431"/>
      <c r="F818" s="39"/>
      <c r="G818" s="34"/>
      <c r="H818" s="34"/>
      <c r="I818" s="34"/>
      <c r="J818" s="34"/>
      <c r="K818" s="34"/>
      <c r="L818" s="34"/>
      <c r="M818" s="34"/>
      <c r="N818" s="34"/>
      <c r="O818" s="34"/>
      <c r="P818" s="34"/>
      <c r="Q818" s="34"/>
      <c r="R818" s="34"/>
      <c r="S818" s="34"/>
      <c r="T818" s="34"/>
      <c r="U818" s="34"/>
      <c r="V818" s="34"/>
      <c r="W818" s="34"/>
      <c r="X818" s="34"/>
      <c r="Y818" s="34"/>
      <c r="Z818" s="34"/>
    </row>
    <row r="819" spans="1:26" ht="15.75" customHeight="1" x14ac:dyDescent="0.2">
      <c r="A819" s="34"/>
      <c r="B819" s="39"/>
      <c r="C819" s="34"/>
      <c r="D819" s="431"/>
      <c r="E819" s="431"/>
      <c r="F819" s="39"/>
      <c r="G819" s="34"/>
      <c r="H819" s="34"/>
      <c r="I819" s="34"/>
      <c r="J819" s="34"/>
      <c r="K819" s="34"/>
      <c r="L819" s="34"/>
      <c r="M819" s="34"/>
      <c r="N819" s="34"/>
      <c r="O819" s="34"/>
      <c r="P819" s="34"/>
      <c r="Q819" s="34"/>
      <c r="R819" s="34"/>
      <c r="S819" s="34"/>
      <c r="T819" s="34"/>
      <c r="U819" s="34"/>
      <c r="V819" s="34"/>
      <c r="W819" s="34"/>
      <c r="X819" s="34"/>
      <c r="Y819" s="34"/>
      <c r="Z819" s="34"/>
    </row>
    <row r="820" spans="1:26" ht="15.75" customHeight="1" x14ac:dyDescent="0.2">
      <c r="A820" s="34"/>
      <c r="B820" s="39"/>
      <c r="C820" s="34"/>
      <c r="D820" s="431"/>
      <c r="E820" s="431"/>
      <c r="F820" s="39"/>
      <c r="G820" s="34"/>
      <c r="H820" s="34"/>
      <c r="I820" s="34"/>
      <c r="J820" s="34"/>
      <c r="K820" s="34"/>
      <c r="L820" s="34"/>
      <c r="M820" s="34"/>
      <c r="N820" s="34"/>
      <c r="O820" s="34"/>
      <c r="P820" s="34"/>
      <c r="Q820" s="34"/>
      <c r="R820" s="34"/>
      <c r="S820" s="34"/>
      <c r="T820" s="34"/>
      <c r="U820" s="34"/>
      <c r="V820" s="34"/>
      <c r="W820" s="34"/>
      <c r="X820" s="34"/>
      <c r="Y820" s="34"/>
      <c r="Z820" s="34"/>
    </row>
    <row r="821" spans="1:26" ht="15.75" customHeight="1" x14ac:dyDescent="0.2">
      <c r="A821" s="34"/>
      <c r="B821" s="39"/>
      <c r="C821" s="34"/>
      <c r="D821" s="431"/>
      <c r="E821" s="431"/>
      <c r="F821" s="39"/>
      <c r="G821" s="34"/>
      <c r="H821" s="34"/>
      <c r="I821" s="34"/>
      <c r="J821" s="34"/>
      <c r="K821" s="34"/>
      <c r="L821" s="34"/>
      <c r="M821" s="34"/>
      <c r="N821" s="34"/>
      <c r="O821" s="34"/>
      <c r="P821" s="34"/>
      <c r="Q821" s="34"/>
      <c r="R821" s="34"/>
      <c r="S821" s="34"/>
      <c r="T821" s="34"/>
      <c r="U821" s="34"/>
      <c r="V821" s="34"/>
      <c r="W821" s="34"/>
      <c r="X821" s="34"/>
      <c r="Y821" s="34"/>
      <c r="Z821" s="34"/>
    </row>
    <row r="822" spans="1:26" ht="15.75" customHeight="1" x14ac:dyDescent="0.2">
      <c r="A822" s="34"/>
      <c r="B822" s="39"/>
      <c r="C822" s="34"/>
      <c r="D822" s="431"/>
      <c r="E822" s="431"/>
      <c r="F822" s="39"/>
      <c r="G822" s="34"/>
      <c r="H822" s="34"/>
      <c r="I822" s="34"/>
      <c r="J822" s="34"/>
      <c r="K822" s="34"/>
      <c r="L822" s="34"/>
      <c r="M822" s="34"/>
      <c r="N822" s="34"/>
      <c r="O822" s="34"/>
      <c r="P822" s="34"/>
      <c r="Q822" s="34"/>
      <c r="R822" s="34"/>
      <c r="S822" s="34"/>
      <c r="T822" s="34"/>
      <c r="U822" s="34"/>
      <c r="V822" s="34"/>
      <c r="W822" s="34"/>
      <c r="X822" s="34"/>
      <c r="Y822" s="34"/>
      <c r="Z822" s="34"/>
    </row>
    <row r="823" spans="1:26" ht="15.75" customHeight="1" x14ac:dyDescent="0.2">
      <c r="A823" s="34"/>
      <c r="B823" s="39"/>
      <c r="C823" s="34"/>
      <c r="D823" s="431"/>
      <c r="E823" s="431"/>
      <c r="F823" s="39"/>
      <c r="G823" s="34"/>
      <c r="H823" s="34"/>
      <c r="I823" s="34"/>
      <c r="J823" s="34"/>
      <c r="K823" s="34"/>
      <c r="L823" s="34"/>
      <c r="M823" s="34"/>
      <c r="N823" s="34"/>
      <c r="O823" s="34"/>
      <c r="P823" s="34"/>
      <c r="Q823" s="34"/>
      <c r="R823" s="34"/>
      <c r="S823" s="34"/>
      <c r="T823" s="34"/>
      <c r="U823" s="34"/>
      <c r="V823" s="34"/>
      <c r="W823" s="34"/>
      <c r="X823" s="34"/>
      <c r="Y823" s="34"/>
      <c r="Z823" s="34"/>
    </row>
    <row r="824" spans="1:26" ht="15.75" customHeight="1" x14ac:dyDescent="0.2">
      <c r="A824" s="34"/>
      <c r="B824" s="39"/>
      <c r="C824" s="34"/>
      <c r="D824" s="431"/>
      <c r="E824" s="431"/>
      <c r="F824" s="39"/>
      <c r="G824" s="34"/>
      <c r="H824" s="34"/>
      <c r="I824" s="34"/>
      <c r="J824" s="34"/>
      <c r="K824" s="34"/>
      <c r="L824" s="34"/>
      <c r="M824" s="34"/>
      <c r="N824" s="34"/>
      <c r="O824" s="34"/>
      <c r="P824" s="34"/>
      <c r="Q824" s="34"/>
      <c r="R824" s="34"/>
      <c r="S824" s="34"/>
      <c r="T824" s="34"/>
      <c r="U824" s="34"/>
      <c r="V824" s="34"/>
      <c r="W824" s="34"/>
      <c r="X824" s="34"/>
      <c r="Y824" s="34"/>
      <c r="Z824" s="34"/>
    </row>
    <row r="825" spans="1:26" ht="15.75" customHeight="1" x14ac:dyDescent="0.2">
      <c r="A825" s="34"/>
      <c r="B825" s="39"/>
      <c r="C825" s="34"/>
      <c r="D825" s="431"/>
      <c r="E825" s="431"/>
      <c r="F825" s="39"/>
      <c r="G825" s="34"/>
      <c r="H825" s="34"/>
      <c r="I825" s="34"/>
      <c r="J825" s="34"/>
      <c r="K825" s="34"/>
      <c r="L825" s="34"/>
      <c r="M825" s="34"/>
      <c r="N825" s="34"/>
      <c r="O825" s="34"/>
      <c r="P825" s="34"/>
      <c r="Q825" s="34"/>
      <c r="R825" s="34"/>
      <c r="S825" s="34"/>
      <c r="T825" s="34"/>
      <c r="U825" s="34"/>
      <c r="V825" s="34"/>
      <c r="W825" s="34"/>
      <c r="X825" s="34"/>
      <c r="Y825" s="34"/>
      <c r="Z825" s="34"/>
    </row>
    <row r="826" spans="1:26" ht="15.75" customHeight="1" x14ac:dyDescent="0.2">
      <c r="A826" s="34"/>
      <c r="B826" s="39"/>
      <c r="C826" s="34"/>
      <c r="D826" s="431"/>
      <c r="E826" s="431"/>
      <c r="F826" s="39"/>
      <c r="G826" s="34"/>
      <c r="H826" s="34"/>
      <c r="I826" s="34"/>
      <c r="J826" s="34"/>
      <c r="K826" s="34"/>
      <c r="L826" s="34"/>
      <c r="M826" s="34"/>
      <c r="N826" s="34"/>
      <c r="O826" s="34"/>
      <c r="P826" s="34"/>
      <c r="Q826" s="34"/>
      <c r="R826" s="34"/>
      <c r="S826" s="34"/>
      <c r="T826" s="34"/>
      <c r="U826" s="34"/>
      <c r="V826" s="34"/>
      <c r="W826" s="34"/>
      <c r="X826" s="34"/>
      <c r="Y826" s="34"/>
      <c r="Z826" s="34"/>
    </row>
    <row r="827" spans="1:26" ht="15.75" customHeight="1" x14ac:dyDescent="0.2">
      <c r="A827" s="34"/>
      <c r="B827" s="39"/>
      <c r="C827" s="34"/>
      <c r="D827" s="431"/>
      <c r="E827" s="431"/>
      <c r="F827" s="39"/>
      <c r="G827" s="34"/>
      <c r="H827" s="34"/>
      <c r="I827" s="34"/>
      <c r="J827" s="34"/>
      <c r="K827" s="34"/>
      <c r="L827" s="34"/>
      <c r="M827" s="34"/>
      <c r="N827" s="34"/>
      <c r="O827" s="34"/>
      <c r="P827" s="34"/>
      <c r="Q827" s="34"/>
      <c r="R827" s="34"/>
      <c r="S827" s="34"/>
      <c r="T827" s="34"/>
      <c r="U827" s="34"/>
      <c r="V827" s="34"/>
      <c r="W827" s="34"/>
      <c r="X827" s="34"/>
      <c r="Y827" s="34"/>
      <c r="Z827" s="34"/>
    </row>
    <row r="828" spans="1:26" ht="15.75" customHeight="1" x14ac:dyDescent="0.2">
      <c r="A828" s="34"/>
      <c r="B828" s="39"/>
      <c r="C828" s="34"/>
      <c r="D828" s="431"/>
      <c r="E828" s="431"/>
      <c r="F828" s="39"/>
      <c r="G828" s="34"/>
      <c r="H828" s="34"/>
      <c r="I828" s="34"/>
      <c r="J828" s="34"/>
      <c r="K828" s="34"/>
      <c r="L828" s="34"/>
      <c r="M828" s="34"/>
      <c r="N828" s="34"/>
      <c r="O828" s="34"/>
      <c r="P828" s="34"/>
      <c r="Q828" s="34"/>
      <c r="R828" s="34"/>
      <c r="S828" s="34"/>
      <c r="T828" s="34"/>
      <c r="U828" s="34"/>
      <c r="V828" s="34"/>
      <c r="W828" s="34"/>
      <c r="X828" s="34"/>
      <c r="Y828" s="34"/>
      <c r="Z828" s="34"/>
    </row>
    <row r="829" spans="1:26" ht="15.75" customHeight="1" x14ac:dyDescent="0.2">
      <c r="A829" s="34"/>
      <c r="B829" s="39"/>
      <c r="C829" s="34"/>
      <c r="D829" s="431"/>
      <c r="E829" s="431"/>
      <c r="F829" s="39"/>
      <c r="G829" s="34"/>
      <c r="H829" s="34"/>
      <c r="I829" s="34"/>
      <c r="J829" s="34"/>
      <c r="K829" s="34"/>
      <c r="L829" s="34"/>
      <c r="M829" s="34"/>
      <c r="N829" s="34"/>
      <c r="O829" s="34"/>
      <c r="P829" s="34"/>
      <c r="Q829" s="34"/>
      <c r="R829" s="34"/>
      <c r="S829" s="34"/>
      <c r="T829" s="34"/>
      <c r="U829" s="34"/>
      <c r="V829" s="34"/>
      <c r="W829" s="34"/>
      <c r="X829" s="34"/>
      <c r="Y829" s="34"/>
      <c r="Z829" s="34"/>
    </row>
    <row r="830" spans="1:26" ht="15.75" customHeight="1" x14ac:dyDescent="0.2">
      <c r="A830" s="34"/>
      <c r="B830" s="39"/>
      <c r="C830" s="34"/>
      <c r="D830" s="431"/>
      <c r="E830" s="431"/>
      <c r="F830" s="39"/>
      <c r="G830" s="34"/>
      <c r="H830" s="34"/>
      <c r="I830" s="34"/>
      <c r="J830" s="34"/>
      <c r="K830" s="34"/>
      <c r="L830" s="34"/>
      <c r="M830" s="34"/>
      <c r="N830" s="34"/>
      <c r="O830" s="34"/>
      <c r="P830" s="34"/>
      <c r="Q830" s="34"/>
      <c r="R830" s="34"/>
      <c r="S830" s="34"/>
      <c r="T830" s="34"/>
      <c r="U830" s="34"/>
      <c r="V830" s="34"/>
      <c r="W830" s="34"/>
      <c r="X830" s="34"/>
      <c r="Y830" s="34"/>
      <c r="Z830" s="34"/>
    </row>
    <row r="831" spans="1:26" ht="15.75" customHeight="1" x14ac:dyDescent="0.2">
      <c r="A831" s="34"/>
      <c r="B831" s="39"/>
      <c r="C831" s="34"/>
      <c r="D831" s="431"/>
      <c r="E831" s="431"/>
      <c r="F831" s="39"/>
      <c r="G831" s="34"/>
      <c r="H831" s="34"/>
      <c r="I831" s="34"/>
      <c r="J831" s="34"/>
      <c r="K831" s="34"/>
      <c r="L831" s="34"/>
      <c r="M831" s="34"/>
      <c r="N831" s="34"/>
      <c r="O831" s="34"/>
      <c r="P831" s="34"/>
      <c r="Q831" s="34"/>
      <c r="R831" s="34"/>
      <c r="S831" s="34"/>
      <c r="T831" s="34"/>
      <c r="U831" s="34"/>
      <c r="V831" s="34"/>
      <c r="W831" s="34"/>
      <c r="X831" s="34"/>
      <c r="Y831" s="34"/>
      <c r="Z831" s="34"/>
    </row>
    <row r="832" spans="1:26" ht="15.75" customHeight="1" x14ac:dyDescent="0.2">
      <c r="A832" s="34"/>
      <c r="B832" s="39"/>
      <c r="C832" s="34"/>
      <c r="D832" s="431"/>
      <c r="E832" s="431"/>
      <c r="F832" s="39"/>
      <c r="G832" s="34"/>
      <c r="H832" s="34"/>
      <c r="I832" s="34"/>
      <c r="J832" s="34"/>
      <c r="K832" s="34"/>
      <c r="L832" s="34"/>
      <c r="M832" s="34"/>
      <c r="N832" s="34"/>
      <c r="O832" s="34"/>
      <c r="P832" s="34"/>
      <c r="Q832" s="34"/>
      <c r="R832" s="34"/>
      <c r="S832" s="34"/>
      <c r="T832" s="34"/>
      <c r="U832" s="34"/>
      <c r="V832" s="34"/>
      <c r="W832" s="34"/>
      <c r="X832" s="34"/>
      <c r="Y832" s="34"/>
      <c r="Z832" s="34"/>
    </row>
    <row r="833" spans="1:26" ht="15.75" customHeight="1" x14ac:dyDescent="0.2">
      <c r="A833" s="34"/>
      <c r="B833" s="39"/>
      <c r="C833" s="34"/>
      <c r="D833" s="431"/>
      <c r="E833" s="431"/>
      <c r="F833" s="39"/>
      <c r="G833" s="34"/>
      <c r="H833" s="34"/>
      <c r="I833" s="34"/>
      <c r="J833" s="34"/>
      <c r="K833" s="34"/>
      <c r="L833" s="34"/>
      <c r="M833" s="34"/>
      <c r="N833" s="34"/>
      <c r="O833" s="34"/>
      <c r="P833" s="34"/>
      <c r="Q833" s="34"/>
      <c r="R833" s="34"/>
      <c r="S833" s="34"/>
      <c r="T833" s="34"/>
      <c r="U833" s="34"/>
      <c r="V833" s="34"/>
      <c r="W833" s="34"/>
      <c r="X833" s="34"/>
      <c r="Y833" s="34"/>
      <c r="Z833" s="34"/>
    </row>
    <row r="834" spans="1:26" ht="15.75" customHeight="1" x14ac:dyDescent="0.2">
      <c r="A834" s="34"/>
      <c r="B834" s="39"/>
      <c r="C834" s="34"/>
      <c r="D834" s="431"/>
      <c r="E834" s="431"/>
      <c r="F834" s="39"/>
      <c r="G834" s="34"/>
      <c r="H834" s="34"/>
      <c r="I834" s="34"/>
      <c r="J834" s="34"/>
      <c r="K834" s="34"/>
      <c r="L834" s="34"/>
      <c r="M834" s="34"/>
      <c r="N834" s="34"/>
      <c r="O834" s="34"/>
      <c r="P834" s="34"/>
      <c r="Q834" s="34"/>
      <c r="R834" s="34"/>
      <c r="S834" s="34"/>
      <c r="T834" s="34"/>
      <c r="U834" s="34"/>
      <c r="V834" s="34"/>
      <c r="W834" s="34"/>
      <c r="X834" s="34"/>
      <c r="Y834" s="34"/>
      <c r="Z834" s="34"/>
    </row>
    <row r="835" spans="1:26" ht="15.75" customHeight="1" x14ac:dyDescent="0.2">
      <c r="A835" s="34"/>
      <c r="B835" s="39"/>
      <c r="C835" s="34"/>
      <c r="D835" s="431"/>
      <c r="E835" s="431"/>
      <c r="F835" s="39"/>
      <c r="G835" s="34"/>
      <c r="H835" s="34"/>
      <c r="I835" s="34"/>
      <c r="J835" s="34"/>
      <c r="K835" s="34"/>
      <c r="L835" s="34"/>
      <c r="M835" s="34"/>
      <c r="N835" s="34"/>
      <c r="O835" s="34"/>
      <c r="P835" s="34"/>
      <c r="Q835" s="34"/>
      <c r="R835" s="34"/>
      <c r="S835" s="34"/>
      <c r="T835" s="34"/>
      <c r="U835" s="34"/>
      <c r="V835" s="34"/>
      <c r="W835" s="34"/>
      <c r="X835" s="34"/>
      <c r="Y835" s="34"/>
      <c r="Z835" s="34"/>
    </row>
    <row r="836" spans="1:26" ht="15.75" customHeight="1" x14ac:dyDescent="0.2">
      <c r="A836" s="34"/>
      <c r="B836" s="39"/>
      <c r="C836" s="34"/>
      <c r="D836" s="431"/>
      <c r="E836" s="431"/>
      <c r="F836" s="39"/>
      <c r="G836" s="34"/>
      <c r="H836" s="34"/>
      <c r="I836" s="34"/>
      <c r="J836" s="34"/>
      <c r="K836" s="34"/>
      <c r="L836" s="34"/>
      <c r="M836" s="34"/>
      <c r="N836" s="34"/>
      <c r="O836" s="34"/>
      <c r="P836" s="34"/>
      <c r="Q836" s="34"/>
      <c r="R836" s="34"/>
      <c r="S836" s="34"/>
      <c r="T836" s="34"/>
      <c r="U836" s="34"/>
      <c r="V836" s="34"/>
      <c r="W836" s="34"/>
      <c r="X836" s="34"/>
      <c r="Y836" s="34"/>
      <c r="Z836" s="34"/>
    </row>
    <row r="837" spans="1:26" ht="15.75" customHeight="1" x14ac:dyDescent="0.2">
      <c r="A837" s="34"/>
      <c r="B837" s="39"/>
      <c r="C837" s="34"/>
      <c r="D837" s="431"/>
      <c r="E837" s="431"/>
      <c r="F837" s="39"/>
      <c r="G837" s="34"/>
      <c r="H837" s="34"/>
      <c r="I837" s="34"/>
      <c r="J837" s="34"/>
      <c r="K837" s="34"/>
      <c r="L837" s="34"/>
      <c r="M837" s="34"/>
      <c r="N837" s="34"/>
      <c r="O837" s="34"/>
      <c r="P837" s="34"/>
      <c r="Q837" s="34"/>
      <c r="R837" s="34"/>
      <c r="S837" s="34"/>
      <c r="T837" s="34"/>
      <c r="U837" s="34"/>
      <c r="V837" s="34"/>
      <c r="W837" s="34"/>
      <c r="X837" s="34"/>
      <c r="Y837" s="34"/>
      <c r="Z837" s="34"/>
    </row>
    <row r="838" spans="1:26" ht="15.75" customHeight="1" x14ac:dyDescent="0.2">
      <c r="A838" s="34"/>
      <c r="B838" s="39"/>
      <c r="C838" s="34"/>
      <c r="D838" s="431"/>
      <c r="E838" s="431"/>
      <c r="F838" s="39"/>
      <c r="G838" s="34"/>
      <c r="H838" s="34"/>
      <c r="I838" s="34"/>
      <c r="J838" s="34"/>
      <c r="K838" s="34"/>
      <c r="L838" s="34"/>
      <c r="M838" s="34"/>
      <c r="N838" s="34"/>
      <c r="O838" s="34"/>
      <c r="P838" s="34"/>
      <c r="Q838" s="34"/>
      <c r="R838" s="34"/>
      <c r="S838" s="34"/>
      <c r="T838" s="34"/>
      <c r="U838" s="34"/>
      <c r="V838" s="34"/>
      <c r="W838" s="34"/>
      <c r="X838" s="34"/>
      <c r="Y838" s="34"/>
      <c r="Z838" s="34"/>
    </row>
    <row r="839" spans="1:26" ht="15.75" customHeight="1" x14ac:dyDescent="0.2">
      <c r="A839" s="34"/>
      <c r="B839" s="39"/>
      <c r="C839" s="34"/>
      <c r="D839" s="431"/>
      <c r="E839" s="431"/>
      <c r="F839" s="39"/>
      <c r="G839" s="34"/>
      <c r="H839" s="34"/>
      <c r="I839" s="34"/>
      <c r="J839" s="34"/>
      <c r="K839" s="34"/>
      <c r="L839" s="34"/>
      <c r="M839" s="34"/>
      <c r="N839" s="34"/>
      <c r="O839" s="34"/>
      <c r="P839" s="34"/>
      <c r="Q839" s="34"/>
      <c r="R839" s="34"/>
      <c r="S839" s="34"/>
      <c r="T839" s="34"/>
      <c r="U839" s="34"/>
      <c r="V839" s="34"/>
      <c r="W839" s="34"/>
      <c r="X839" s="34"/>
      <c r="Y839" s="34"/>
      <c r="Z839" s="34"/>
    </row>
    <row r="840" spans="1:26" ht="15.75" customHeight="1" x14ac:dyDescent="0.2">
      <c r="A840" s="34"/>
      <c r="B840" s="39"/>
      <c r="C840" s="34"/>
      <c r="D840" s="431"/>
      <c r="E840" s="431"/>
      <c r="F840" s="39"/>
      <c r="G840" s="34"/>
      <c r="H840" s="34"/>
      <c r="I840" s="34"/>
      <c r="J840" s="34"/>
      <c r="K840" s="34"/>
      <c r="L840" s="34"/>
      <c r="M840" s="34"/>
      <c r="N840" s="34"/>
      <c r="O840" s="34"/>
      <c r="P840" s="34"/>
      <c r="Q840" s="34"/>
      <c r="R840" s="34"/>
      <c r="S840" s="34"/>
      <c r="T840" s="34"/>
      <c r="U840" s="34"/>
      <c r="V840" s="34"/>
      <c r="W840" s="34"/>
      <c r="X840" s="34"/>
      <c r="Y840" s="34"/>
      <c r="Z840" s="34"/>
    </row>
    <row r="841" spans="1:26" ht="15.75" customHeight="1" x14ac:dyDescent="0.2">
      <c r="A841" s="34"/>
      <c r="B841" s="39"/>
      <c r="C841" s="34"/>
      <c r="D841" s="431"/>
      <c r="E841" s="431"/>
      <c r="F841" s="39"/>
      <c r="G841" s="34"/>
      <c r="H841" s="34"/>
      <c r="I841" s="34"/>
      <c r="J841" s="34"/>
      <c r="K841" s="34"/>
      <c r="L841" s="34"/>
      <c r="M841" s="34"/>
      <c r="N841" s="34"/>
      <c r="O841" s="34"/>
      <c r="P841" s="34"/>
      <c r="Q841" s="34"/>
      <c r="R841" s="34"/>
      <c r="S841" s="34"/>
      <c r="T841" s="34"/>
      <c r="U841" s="34"/>
      <c r="V841" s="34"/>
      <c r="W841" s="34"/>
      <c r="X841" s="34"/>
      <c r="Y841" s="34"/>
      <c r="Z841" s="34"/>
    </row>
    <row r="842" spans="1:26" ht="15.75" customHeight="1" x14ac:dyDescent="0.2">
      <c r="A842" s="34"/>
      <c r="B842" s="39"/>
      <c r="C842" s="34"/>
      <c r="D842" s="431"/>
      <c r="E842" s="431"/>
      <c r="F842" s="39"/>
      <c r="G842" s="34"/>
      <c r="H842" s="34"/>
      <c r="I842" s="34"/>
      <c r="J842" s="34"/>
      <c r="K842" s="34"/>
      <c r="L842" s="34"/>
      <c r="M842" s="34"/>
      <c r="N842" s="34"/>
      <c r="O842" s="34"/>
      <c r="P842" s="34"/>
      <c r="Q842" s="34"/>
      <c r="R842" s="34"/>
      <c r="S842" s="34"/>
      <c r="T842" s="34"/>
      <c r="U842" s="34"/>
      <c r="V842" s="34"/>
      <c r="W842" s="34"/>
      <c r="X842" s="34"/>
      <c r="Y842" s="34"/>
      <c r="Z842" s="34"/>
    </row>
    <row r="843" spans="1:26" ht="15.75" customHeight="1" x14ac:dyDescent="0.2">
      <c r="A843" s="34"/>
      <c r="B843" s="39"/>
      <c r="C843" s="34"/>
      <c r="D843" s="431"/>
      <c r="E843" s="431"/>
      <c r="F843" s="39"/>
      <c r="G843" s="34"/>
      <c r="H843" s="34"/>
      <c r="I843" s="34"/>
      <c r="J843" s="34"/>
      <c r="K843" s="34"/>
      <c r="L843" s="34"/>
      <c r="M843" s="34"/>
      <c r="N843" s="34"/>
      <c r="O843" s="34"/>
      <c r="P843" s="34"/>
      <c r="Q843" s="34"/>
      <c r="R843" s="34"/>
      <c r="S843" s="34"/>
      <c r="T843" s="34"/>
      <c r="U843" s="34"/>
      <c r="V843" s="34"/>
      <c r="W843" s="34"/>
      <c r="X843" s="34"/>
      <c r="Y843" s="34"/>
      <c r="Z843" s="34"/>
    </row>
    <row r="844" spans="1:26" ht="15.75" customHeight="1" x14ac:dyDescent="0.2">
      <c r="A844" s="34"/>
      <c r="B844" s="39"/>
      <c r="C844" s="34"/>
      <c r="D844" s="431"/>
      <c r="E844" s="431"/>
      <c r="F844" s="39"/>
      <c r="G844" s="34"/>
      <c r="H844" s="34"/>
      <c r="I844" s="34"/>
      <c r="J844" s="34"/>
      <c r="K844" s="34"/>
      <c r="L844" s="34"/>
      <c r="M844" s="34"/>
      <c r="N844" s="34"/>
      <c r="O844" s="34"/>
      <c r="P844" s="34"/>
      <c r="Q844" s="34"/>
      <c r="R844" s="34"/>
      <c r="S844" s="34"/>
      <c r="T844" s="34"/>
      <c r="U844" s="34"/>
      <c r="V844" s="34"/>
      <c r="W844" s="34"/>
      <c r="X844" s="34"/>
      <c r="Y844" s="34"/>
      <c r="Z844" s="34"/>
    </row>
    <row r="845" spans="1:26" ht="15.75" customHeight="1" x14ac:dyDescent="0.2">
      <c r="A845" s="34"/>
      <c r="B845" s="39"/>
      <c r="C845" s="34"/>
      <c r="D845" s="431"/>
      <c r="E845" s="431"/>
      <c r="F845" s="39"/>
      <c r="G845" s="34"/>
      <c r="H845" s="34"/>
      <c r="I845" s="34"/>
      <c r="J845" s="34"/>
      <c r="K845" s="34"/>
      <c r="L845" s="34"/>
      <c r="M845" s="34"/>
      <c r="N845" s="34"/>
      <c r="O845" s="34"/>
      <c r="P845" s="34"/>
      <c r="Q845" s="34"/>
      <c r="R845" s="34"/>
      <c r="S845" s="34"/>
      <c r="T845" s="34"/>
      <c r="U845" s="34"/>
      <c r="V845" s="34"/>
      <c r="W845" s="34"/>
      <c r="X845" s="34"/>
      <c r="Y845" s="34"/>
      <c r="Z845" s="34"/>
    </row>
    <row r="846" spans="1:26" ht="15.75" customHeight="1" x14ac:dyDescent="0.2">
      <c r="A846" s="34"/>
      <c r="B846" s="39"/>
      <c r="C846" s="34"/>
      <c r="D846" s="431"/>
      <c r="E846" s="431"/>
      <c r="F846" s="39"/>
      <c r="G846" s="34"/>
      <c r="H846" s="34"/>
      <c r="I846" s="34"/>
      <c r="J846" s="34"/>
      <c r="K846" s="34"/>
      <c r="L846" s="34"/>
      <c r="M846" s="34"/>
      <c r="N846" s="34"/>
      <c r="O846" s="34"/>
      <c r="P846" s="34"/>
      <c r="Q846" s="34"/>
      <c r="R846" s="34"/>
      <c r="S846" s="34"/>
      <c r="T846" s="34"/>
      <c r="U846" s="34"/>
      <c r="V846" s="34"/>
      <c r="W846" s="34"/>
      <c r="X846" s="34"/>
      <c r="Y846" s="34"/>
      <c r="Z846" s="34"/>
    </row>
    <row r="847" spans="1:26" ht="15.75" customHeight="1" x14ac:dyDescent="0.2">
      <c r="A847" s="34"/>
      <c r="B847" s="39"/>
      <c r="C847" s="34"/>
      <c r="D847" s="431"/>
      <c r="E847" s="431"/>
      <c r="F847" s="39"/>
      <c r="G847" s="34"/>
      <c r="H847" s="34"/>
      <c r="I847" s="34"/>
      <c r="J847" s="34"/>
      <c r="K847" s="34"/>
      <c r="L847" s="34"/>
      <c r="M847" s="34"/>
      <c r="N847" s="34"/>
      <c r="O847" s="34"/>
      <c r="P847" s="34"/>
      <c r="Q847" s="34"/>
      <c r="R847" s="34"/>
      <c r="S847" s="34"/>
      <c r="T847" s="34"/>
      <c r="U847" s="34"/>
      <c r="V847" s="34"/>
      <c r="W847" s="34"/>
      <c r="X847" s="34"/>
      <c r="Y847" s="34"/>
      <c r="Z847" s="34"/>
    </row>
    <row r="848" spans="1:26" ht="15.75" customHeight="1" x14ac:dyDescent="0.2">
      <c r="A848" s="34"/>
      <c r="B848" s="39"/>
      <c r="C848" s="34"/>
      <c r="D848" s="431"/>
      <c r="E848" s="431"/>
      <c r="F848" s="39"/>
      <c r="G848" s="34"/>
      <c r="H848" s="34"/>
      <c r="I848" s="34"/>
      <c r="J848" s="34"/>
      <c r="K848" s="34"/>
      <c r="L848" s="34"/>
      <c r="M848" s="34"/>
      <c r="N848" s="34"/>
      <c r="O848" s="34"/>
      <c r="P848" s="34"/>
      <c r="Q848" s="34"/>
      <c r="R848" s="34"/>
      <c r="S848" s="34"/>
      <c r="T848" s="34"/>
      <c r="U848" s="34"/>
      <c r="V848" s="34"/>
      <c r="W848" s="34"/>
      <c r="X848" s="34"/>
      <c r="Y848" s="34"/>
      <c r="Z848" s="34"/>
    </row>
    <row r="849" spans="1:26" ht="15.75" customHeight="1" x14ac:dyDescent="0.2">
      <c r="A849" s="34"/>
      <c r="B849" s="39"/>
      <c r="C849" s="34"/>
      <c r="D849" s="431"/>
      <c r="E849" s="431"/>
      <c r="F849" s="39"/>
      <c r="G849" s="34"/>
      <c r="H849" s="34"/>
      <c r="I849" s="34"/>
      <c r="J849" s="34"/>
      <c r="K849" s="34"/>
      <c r="L849" s="34"/>
      <c r="M849" s="34"/>
      <c r="N849" s="34"/>
      <c r="O849" s="34"/>
      <c r="P849" s="34"/>
      <c r="Q849" s="34"/>
      <c r="R849" s="34"/>
      <c r="S849" s="34"/>
      <c r="T849" s="34"/>
      <c r="U849" s="34"/>
      <c r="V849" s="34"/>
      <c r="W849" s="34"/>
      <c r="X849" s="34"/>
      <c r="Y849" s="34"/>
      <c r="Z849" s="34"/>
    </row>
    <row r="850" spans="1:26" ht="15.75" customHeight="1" x14ac:dyDescent="0.2">
      <c r="A850" s="34"/>
      <c r="B850" s="39"/>
      <c r="C850" s="34"/>
      <c r="D850" s="431"/>
      <c r="E850" s="431"/>
      <c r="F850" s="39"/>
      <c r="G850" s="34"/>
      <c r="H850" s="34"/>
      <c r="I850" s="34"/>
      <c r="J850" s="34"/>
      <c r="K850" s="34"/>
      <c r="L850" s="34"/>
      <c r="M850" s="34"/>
      <c r="N850" s="34"/>
      <c r="O850" s="34"/>
      <c r="P850" s="34"/>
      <c r="Q850" s="34"/>
      <c r="R850" s="34"/>
      <c r="S850" s="34"/>
      <c r="T850" s="34"/>
      <c r="U850" s="34"/>
      <c r="V850" s="34"/>
      <c r="W850" s="34"/>
      <c r="X850" s="34"/>
      <c r="Y850" s="34"/>
      <c r="Z850" s="34"/>
    </row>
    <row r="851" spans="1:26" ht="15.75" customHeight="1" x14ac:dyDescent="0.2">
      <c r="A851" s="34"/>
      <c r="B851" s="39"/>
      <c r="C851" s="34"/>
      <c r="D851" s="431"/>
      <c r="E851" s="431"/>
      <c r="F851" s="39"/>
      <c r="G851" s="34"/>
      <c r="H851" s="34"/>
      <c r="I851" s="34"/>
      <c r="J851" s="34"/>
      <c r="K851" s="34"/>
      <c r="L851" s="34"/>
      <c r="M851" s="34"/>
      <c r="N851" s="34"/>
      <c r="O851" s="34"/>
      <c r="P851" s="34"/>
      <c r="Q851" s="34"/>
      <c r="R851" s="34"/>
      <c r="S851" s="34"/>
      <c r="T851" s="34"/>
      <c r="U851" s="34"/>
      <c r="V851" s="34"/>
      <c r="W851" s="34"/>
      <c r="X851" s="34"/>
      <c r="Y851" s="34"/>
      <c r="Z851" s="34"/>
    </row>
    <row r="852" spans="1:26" ht="15.75" customHeight="1" x14ac:dyDescent="0.2">
      <c r="A852" s="34"/>
      <c r="B852" s="39"/>
      <c r="C852" s="34"/>
      <c r="D852" s="431"/>
      <c r="E852" s="431"/>
      <c r="F852" s="39"/>
      <c r="G852" s="34"/>
      <c r="H852" s="34"/>
      <c r="I852" s="34"/>
      <c r="J852" s="34"/>
      <c r="K852" s="34"/>
      <c r="L852" s="34"/>
      <c r="M852" s="34"/>
      <c r="N852" s="34"/>
      <c r="O852" s="34"/>
      <c r="P852" s="34"/>
      <c r="Q852" s="34"/>
      <c r="R852" s="34"/>
      <c r="S852" s="34"/>
      <c r="T852" s="34"/>
      <c r="U852" s="34"/>
      <c r="V852" s="34"/>
      <c r="W852" s="34"/>
      <c r="X852" s="34"/>
      <c r="Y852" s="34"/>
      <c r="Z852" s="34"/>
    </row>
    <row r="853" spans="1:26" ht="15.75" customHeight="1" x14ac:dyDescent="0.2">
      <c r="A853" s="34"/>
      <c r="B853" s="39"/>
      <c r="C853" s="34"/>
      <c r="D853" s="431"/>
      <c r="E853" s="431"/>
      <c r="F853" s="39"/>
      <c r="G853" s="34"/>
      <c r="H853" s="34"/>
      <c r="I853" s="34"/>
      <c r="J853" s="34"/>
      <c r="K853" s="34"/>
      <c r="L853" s="34"/>
      <c r="M853" s="34"/>
      <c r="N853" s="34"/>
      <c r="O853" s="34"/>
      <c r="P853" s="34"/>
      <c r="Q853" s="34"/>
      <c r="R853" s="34"/>
      <c r="S853" s="34"/>
      <c r="T853" s="34"/>
      <c r="U853" s="34"/>
      <c r="V853" s="34"/>
      <c r="W853" s="34"/>
      <c r="X853" s="34"/>
      <c r="Y853" s="34"/>
      <c r="Z853" s="34"/>
    </row>
    <row r="854" spans="1:26" ht="15.75" customHeight="1" x14ac:dyDescent="0.2">
      <c r="A854" s="34"/>
      <c r="B854" s="39"/>
      <c r="C854" s="34"/>
      <c r="D854" s="431"/>
      <c r="E854" s="431"/>
      <c r="F854" s="39"/>
      <c r="G854" s="34"/>
      <c r="H854" s="34"/>
      <c r="I854" s="34"/>
      <c r="J854" s="34"/>
      <c r="K854" s="34"/>
      <c r="L854" s="34"/>
      <c r="M854" s="34"/>
      <c r="N854" s="34"/>
      <c r="O854" s="34"/>
      <c r="P854" s="34"/>
      <c r="Q854" s="34"/>
      <c r="R854" s="34"/>
      <c r="S854" s="34"/>
      <c r="T854" s="34"/>
      <c r="U854" s="34"/>
      <c r="V854" s="34"/>
      <c r="W854" s="34"/>
      <c r="X854" s="34"/>
      <c r="Y854" s="34"/>
      <c r="Z854" s="34"/>
    </row>
    <row r="855" spans="1:26" ht="15.75" customHeight="1" x14ac:dyDescent="0.2">
      <c r="A855" s="34"/>
      <c r="B855" s="39"/>
      <c r="C855" s="34"/>
      <c r="D855" s="431"/>
      <c r="E855" s="431"/>
      <c r="F855" s="39"/>
      <c r="G855" s="34"/>
      <c r="H855" s="34"/>
      <c r="I855" s="34"/>
      <c r="J855" s="34"/>
      <c r="K855" s="34"/>
      <c r="L855" s="34"/>
      <c r="M855" s="34"/>
      <c r="N855" s="34"/>
      <c r="O855" s="34"/>
      <c r="P855" s="34"/>
      <c r="Q855" s="34"/>
      <c r="R855" s="34"/>
      <c r="S855" s="34"/>
      <c r="T855" s="34"/>
      <c r="U855" s="34"/>
      <c r="V855" s="34"/>
      <c r="W855" s="34"/>
      <c r="X855" s="34"/>
      <c r="Y855" s="34"/>
      <c r="Z855" s="34"/>
    </row>
    <row r="856" spans="1:26" ht="15.75" customHeight="1" x14ac:dyDescent="0.2">
      <c r="A856" s="34"/>
      <c r="B856" s="39"/>
      <c r="C856" s="34"/>
      <c r="D856" s="431"/>
      <c r="E856" s="431"/>
      <c r="F856" s="39"/>
      <c r="G856" s="34"/>
      <c r="H856" s="34"/>
      <c r="I856" s="34"/>
      <c r="J856" s="34"/>
      <c r="K856" s="34"/>
      <c r="L856" s="34"/>
      <c r="M856" s="34"/>
      <c r="N856" s="34"/>
      <c r="O856" s="34"/>
      <c r="P856" s="34"/>
      <c r="Q856" s="34"/>
      <c r="R856" s="34"/>
      <c r="S856" s="34"/>
      <c r="T856" s="34"/>
      <c r="U856" s="34"/>
      <c r="V856" s="34"/>
      <c r="W856" s="34"/>
      <c r="X856" s="34"/>
      <c r="Y856" s="34"/>
      <c r="Z856" s="34"/>
    </row>
    <row r="857" spans="1:26" ht="15.75" customHeight="1" x14ac:dyDescent="0.2">
      <c r="A857" s="34"/>
      <c r="B857" s="39"/>
      <c r="C857" s="34"/>
      <c r="D857" s="431"/>
      <c r="E857" s="431"/>
      <c r="F857" s="39"/>
      <c r="G857" s="34"/>
      <c r="H857" s="34"/>
      <c r="I857" s="34"/>
      <c r="J857" s="34"/>
      <c r="K857" s="34"/>
      <c r="L857" s="34"/>
      <c r="M857" s="34"/>
      <c r="N857" s="34"/>
      <c r="O857" s="34"/>
      <c r="P857" s="34"/>
      <c r="Q857" s="34"/>
      <c r="R857" s="34"/>
      <c r="S857" s="34"/>
      <c r="T857" s="34"/>
      <c r="U857" s="34"/>
      <c r="V857" s="34"/>
      <c r="W857" s="34"/>
      <c r="X857" s="34"/>
      <c r="Y857" s="34"/>
      <c r="Z857" s="34"/>
    </row>
    <row r="858" spans="1:26" ht="15.75" customHeight="1" x14ac:dyDescent="0.2">
      <c r="A858" s="34"/>
      <c r="B858" s="39"/>
      <c r="C858" s="34"/>
      <c r="D858" s="431"/>
      <c r="E858" s="431"/>
      <c r="F858" s="39"/>
      <c r="G858" s="34"/>
      <c r="H858" s="34"/>
      <c r="I858" s="34"/>
      <c r="J858" s="34"/>
      <c r="K858" s="34"/>
      <c r="L858" s="34"/>
      <c r="M858" s="34"/>
      <c r="N858" s="34"/>
      <c r="O858" s="34"/>
      <c r="P858" s="34"/>
      <c r="Q858" s="34"/>
      <c r="R858" s="34"/>
      <c r="S858" s="34"/>
      <c r="T858" s="34"/>
      <c r="U858" s="34"/>
      <c r="V858" s="34"/>
      <c r="W858" s="34"/>
      <c r="X858" s="34"/>
      <c r="Y858" s="34"/>
      <c r="Z858" s="34"/>
    </row>
    <row r="859" spans="1:26" ht="15.75" customHeight="1" x14ac:dyDescent="0.2">
      <c r="A859" s="34"/>
      <c r="B859" s="39"/>
      <c r="C859" s="34"/>
      <c r="D859" s="431"/>
      <c r="E859" s="431"/>
      <c r="F859" s="39"/>
      <c r="G859" s="34"/>
      <c r="H859" s="34"/>
      <c r="I859" s="34"/>
      <c r="J859" s="34"/>
      <c r="K859" s="34"/>
      <c r="L859" s="34"/>
      <c r="M859" s="34"/>
      <c r="N859" s="34"/>
      <c r="O859" s="34"/>
      <c r="P859" s="34"/>
      <c r="Q859" s="34"/>
      <c r="R859" s="34"/>
      <c r="S859" s="34"/>
      <c r="T859" s="34"/>
      <c r="U859" s="34"/>
      <c r="V859" s="34"/>
      <c r="W859" s="34"/>
      <c r="X859" s="34"/>
      <c r="Y859" s="34"/>
      <c r="Z859" s="34"/>
    </row>
    <row r="860" spans="1:26" ht="15.75" customHeight="1" x14ac:dyDescent="0.2">
      <c r="A860" s="34"/>
      <c r="B860" s="39"/>
      <c r="C860" s="34"/>
      <c r="D860" s="431"/>
      <c r="E860" s="431"/>
      <c r="F860" s="39"/>
      <c r="G860" s="34"/>
      <c r="H860" s="34"/>
      <c r="I860" s="34"/>
      <c r="J860" s="34"/>
      <c r="K860" s="34"/>
      <c r="L860" s="34"/>
      <c r="M860" s="34"/>
      <c r="N860" s="34"/>
      <c r="O860" s="34"/>
      <c r="P860" s="34"/>
      <c r="Q860" s="34"/>
      <c r="R860" s="34"/>
      <c r="S860" s="34"/>
      <c r="T860" s="34"/>
      <c r="U860" s="34"/>
      <c r="V860" s="34"/>
      <c r="W860" s="34"/>
      <c r="X860" s="34"/>
      <c r="Y860" s="34"/>
      <c r="Z860" s="34"/>
    </row>
    <row r="861" spans="1:26" ht="15.75" customHeight="1" x14ac:dyDescent="0.2">
      <c r="A861" s="34"/>
      <c r="B861" s="39"/>
      <c r="C861" s="34"/>
      <c r="D861" s="431"/>
      <c r="E861" s="431"/>
      <c r="F861" s="39"/>
      <c r="G861" s="34"/>
      <c r="H861" s="34"/>
      <c r="I861" s="34"/>
      <c r="J861" s="34"/>
      <c r="K861" s="34"/>
      <c r="L861" s="34"/>
      <c r="M861" s="34"/>
      <c r="N861" s="34"/>
      <c r="O861" s="34"/>
      <c r="P861" s="34"/>
      <c r="Q861" s="34"/>
      <c r="R861" s="34"/>
      <c r="S861" s="34"/>
      <c r="T861" s="34"/>
      <c r="U861" s="34"/>
      <c r="V861" s="34"/>
      <c r="W861" s="34"/>
      <c r="X861" s="34"/>
      <c r="Y861" s="34"/>
      <c r="Z861" s="34"/>
    </row>
    <row r="862" spans="1:26" ht="15.75" customHeight="1" x14ac:dyDescent="0.2">
      <c r="A862" s="34"/>
      <c r="B862" s="39"/>
      <c r="C862" s="34"/>
      <c r="D862" s="431"/>
      <c r="E862" s="431"/>
      <c r="F862" s="39"/>
      <c r="G862" s="34"/>
      <c r="H862" s="34"/>
      <c r="I862" s="34"/>
      <c r="J862" s="34"/>
      <c r="K862" s="34"/>
      <c r="L862" s="34"/>
      <c r="M862" s="34"/>
      <c r="N862" s="34"/>
      <c r="O862" s="34"/>
      <c r="P862" s="34"/>
      <c r="Q862" s="34"/>
      <c r="R862" s="34"/>
      <c r="S862" s="34"/>
      <c r="T862" s="34"/>
      <c r="U862" s="34"/>
      <c r="V862" s="34"/>
      <c r="W862" s="34"/>
      <c r="X862" s="34"/>
      <c r="Y862" s="34"/>
      <c r="Z862" s="34"/>
    </row>
    <row r="863" spans="1:26" ht="15.75" customHeight="1" x14ac:dyDescent="0.2">
      <c r="A863" s="34"/>
      <c r="B863" s="39"/>
      <c r="C863" s="34"/>
      <c r="D863" s="431"/>
      <c r="E863" s="431"/>
      <c r="F863" s="39"/>
      <c r="G863" s="34"/>
      <c r="H863" s="34"/>
      <c r="I863" s="34"/>
      <c r="J863" s="34"/>
      <c r="K863" s="34"/>
      <c r="L863" s="34"/>
      <c r="M863" s="34"/>
      <c r="N863" s="34"/>
      <c r="O863" s="34"/>
      <c r="P863" s="34"/>
      <c r="Q863" s="34"/>
      <c r="R863" s="34"/>
      <c r="S863" s="34"/>
      <c r="T863" s="34"/>
      <c r="U863" s="34"/>
      <c r="V863" s="34"/>
      <c r="W863" s="34"/>
      <c r="X863" s="34"/>
      <c r="Y863" s="34"/>
      <c r="Z863" s="34"/>
    </row>
    <row r="864" spans="1:26" ht="15.75" customHeight="1" x14ac:dyDescent="0.2">
      <c r="A864" s="34"/>
      <c r="B864" s="39"/>
      <c r="C864" s="34"/>
      <c r="D864" s="431"/>
      <c r="E864" s="431"/>
      <c r="F864" s="39"/>
      <c r="G864" s="34"/>
      <c r="H864" s="34"/>
      <c r="I864" s="34"/>
      <c r="J864" s="34"/>
      <c r="K864" s="34"/>
      <c r="L864" s="34"/>
      <c r="M864" s="34"/>
      <c r="N864" s="34"/>
      <c r="O864" s="34"/>
      <c r="P864" s="34"/>
      <c r="Q864" s="34"/>
      <c r="R864" s="34"/>
      <c r="S864" s="34"/>
      <c r="T864" s="34"/>
      <c r="U864" s="34"/>
      <c r="V864" s="34"/>
      <c r="W864" s="34"/>
      <c r="X864" s="34"/>
      <c r="Y864" s="34"/>
      <c r="Z864" s="34"/>
    </row>
    <row r="865" spans="1:26" ht="15.75" customHeight="1" x14ac:dyDescent="0.2">
      <c r="A865" s="34"/>
      <c r="B865" s="39"/>
      <c r="C865" s="34"/>
      <c r="D865" s="431"/>
      <c r="E865" s="431"/>
      <c r="F865" s="39"/>
      <c r="G865" s="34"/>
      <c r="H865" s="34"/>
      <c r="I865" s="34"/>
      <c r="J865" s="34"/>
      <c r="K865" s="34"/>
      <c r="L865" s="34"/>
      <c r="M865" s="34"/>
      <c r="N865" s="34"/>
      <c r="O865" s="34"/>
      <c r="P865" s="34"/>
      <c r="Q865" s="34"/>
      <c r="R865" s="34"/>
      <c r="S865" s="34"/>
      <c r="T865" s="34"/>
      <c r="U865" s="34"/>
      <c r="V865" s="34"/>
      <c r="W865" s="34"/>
      <c r="X865" s="34"/>
      <c r="Y865" s="34"/>
      <c r="Z865" s="34"/>
    </row>
    <row r="866" spans="1:26" ht="15.75" customHeight="1" x14ac:dyDescent="0.2">
      <c r="A866" s="34"/>
      <c r="B866" s="39"/>
      <c r="C866" s="34"/>
      <c r="D866" s="431"/>
      <c r="E866" s="431"/>
      <c r="F866" s="39"/>
      <c r="G866" s="34"/>
      <c r="H866" s="34"/>
      <c r="I866" s="34"/>
      <c r="J866" s="34"/>
      <c r="K866" s="34"/>
      <c r="L866" s="34"/>
      <c r="M866" s="34"/>
      <c r="N866" s="34"/>
      <c r="O866" s="34"/>
      <c r="P866" s="34"/>
      <c r="Q866" s="34"/>
      <c r="R866" s="34"/>
      <c r="S866" s="34"/>
      <c r="T866" s="34"/>
      <c r="U866" s="34"/>
      <c r="V866" s="34"/>
      <c r="W866" s="34"/>
      <c r="X866" s="34"/>
      <c r="Y866" s="34"/>
      <c r="Z866" s="34"/>
    </row>
    <row r="867" spans="1:26" ht="15.75" customHeight="1" x14ac:dyDescent="0.2">
      <c r="A867" s="34"/>
      <c r="B867" s="39"/>
      <c r="C867" s="34"/>
      <c r="D867" s="431"/>
      <c r="E867" s="431"/>
      <c r="F867" s="39"/>
      <c r="G867" s="34"/>
      <c r="H867" s="34"/>
      <c r="I867" s="34"/>
      <c r="J867" s="34"/>
      <c r="K867" s="34"/>
      <c r="L867" s="34"/>
      <c r="M867" s="34"/>
      <c r="N867" s="34"/>
      <c r="O867" s="34"/>
      <c r="P867" s="34"/>
      <c r="Q867" s="34"/>
      <c r="R867" s="34"/>
      <c r="S867" s="34"/>
      <c r="T867" s="34"/>
      <c r="U867" s="34"/>
      <c r="V867" s="34"/>
      <c r="W867" s="34"/>
      <c r="X867" s="34"/>
      <c r="Y867" s="34"/>
      <c r="Z867" s="34"/>
    </row>
    <row r="868" spans="1:26" ht="15.75" customHeight="1" x14ac:dyDescent="0.2">
      <c r="A868" s="34"/>
      <c r="B868" s="39"/>
      <c r="C868" s="34"/>
      <c r="D868" s="431"/>
      <c r="E868" s="431"/>
      <c r="F868" s="39"/>
      <c r="G868" s="34"/>
      <c r="H868" s="34"/>
      <c r="I868" s="34"/>
      <c r="J868" s="34"/>
      <c r="K868" s="34"/>
      <c r="L868" s="34"/>
      <c r="M868" s="34"/>
      <c r="N868" s="34"/>
      <c r="O868" s="34"/>
      <c r="P868" s="34"/>
      <c r="Q868" s="34"/>
      <c r="R868" s="34"/>
      <c r="S868" s="34"/>
      <c r="T868" s="34"/>
      <c r="U868" s="34"/>
      <c r="V868" s="34"/>
      <c r="W868" s="34"/>
      <c r="X868" s="34"/>
      <c r="Y868" s="34"/>
      <c r="Z868" s="34"/>
    </row>
    <row r="869" spans="1:26" ht="15.75" customHeight="1" x14ac:dyDescent="0.2">
      <c r="A869" s="34"/>
      <c r="B869" s="39"/>
      <c r="C869" s="34"/>
      <c r="D869" s="431"/>
      <c r="E869" s="431"/>
      <c r="F869" s="39"/>
      <c r="G869" s="34"/>
      <c r="H869" s="34"/>
      <c r="I869" s="34"/>
      <c r="J869" s="34"/>
      <c r="K869" s="34"/>
      <c r="L869" s="34"/>
      <c r="M869" s="34"/>
      <c r="N869" s="34"/>
      <c r="O869" s="34"/>
      <c r="P869" s="34"/>
      <c r="Q869" s="34"/>
      <c r="R869" s="34"/>
      <c r="S869" s="34"/>
      <c r="T869" s="34"/>
      <c r="U869" s="34"/>
      <c r="V869" s="34"/>
      <c r="W869" s="34"/>
      <c r="X869" s="34"/>
      <c r="Y869" s="34"/>
      <c r="Z869" s="34"/>
    </row>
    <row r="870" spans="1:26" ht="15.75" customHeight="1" x14ac:dyDescent="0.2">
      <c r="A870" s="34"/>
      <c r="B870" s="39"/>
      <c r="C870" s="34"/>
      <c r="D870" s="431"/>
      <c r="E870" s="431"/>
      <c r="F870" s="39"/>
      <c r="G870" s="34"/>
      <c r="H870" s="34"/>
      <c r="I870" s="34"/>
      <c r="J870" s="34"/>
      <c r="K870" s="34"/>
      <c r="L870" s="34"/>
      <c r="M870" s="34"/>
      <c r="N870" s="34"/>
      <c r="O870" s="34"/>
      <c r="P870" s="34"/>
      <c r="Q870" s="34"/>
      <c r="R870" s="34"/>
      <c r="S870" s="34"/>
      <c r="T870" s="34"/>
      <c r="U870" s="34"/>
      <c r="V870" s="34"/>
      <c r="W870" s="34"/>
      <c r="X870" s="34"/>
      <c r="Y870" s="34"/>
      <c r="Z870" s="34"/>
    </row>
    <row r="871" spans="1:26" ht="15.75" customHeight="1" x14ac:dyDescent="0.2">
      <c r="A871" s="34"/>
      <c r="B871" s="39"/>
      <c r="C871" s="34"/>
      <c r="D871" s="431"/>
      <c r="E871" s="431"/>
      <c r="F871" s="39"/>
      <c r="G871" s="34"/>
      <c r="H871" s="34"/>
      <c r="I871" s="34"/>
      <c r="J871" s="34"/>
      <c r="K871" s="34"/>
      <c r="L871" s="34"/>
      <c r="M871" s="34"/>
      <c r="N871" s="34"/>
      <c r="O871" s="34"/>
      <c r="P871" s="34"/>
      <c r="Q871" s="34"/>
      <c r="R871" s="34"/>
      <c r="S871" s="34"/>
      <c r="T871" s="34"/>
      <c r="U871" s="34"/>
      <c r="V871" s="34"/>
      <c r="W871" s="34"/>
      <c r="X871" s="34"/>
      <c r="Y871" s="34"/>
      <c r="Z871" s="34"/>
    </row>
    <row r="872" spans="1:26" ht="15.75" customHeight="1" x14ac:dyDescent="0.2">
      <c r="A872" s="34"/>
      <c r="B872" s="39"/>
      <c r="C872" s="34"/>
      <c r="D872" s="431"/>
      <c r="E872" s="431"/>
      <c r="F872" s="39"/>
      <c r="G872" s="34"/>
      <c r="H872" s="34"/>
      <c r="I872" s="34"/>
      <c r="J872" s="34"/>
      <c r="K872" s="34"/>
      <c r="L872" s="34"/>
      <c r="M872" s="34"/>
      <c r="N872" s="34"/>
      <c r="O872" s="34"/>
      <c r="P872" s="34"/>
      <c r="Q872" s="34"/>
      <c r="R872" s="34"/>
      <c r="S872" s="34"/>
      <c r="T872" s="34"/>
      <c r="U872" s="34"/>
      <c r="V872" s="34"/>
      <c r="W872" s="34"/>
      <c r="X872" s="34"/>
      <c r="Y872" s="34"/>
      <c r="Z872" s="34"/>
    </row>
    <row r="873" spans="1:26" ht="15.75" customHeight="1" x14ac:dyDescent="0.2">
      <c r="A873" s="34"/>
      <c r="B873" s="39"/>
      <c r="C873" s="34"/>
      <c r="D873" s="431"/>
      <c r="E873" s="431"/>
      <c r="F873" s="39"/>
      <c r="G873" s="34"/>
      <c r="H873" s="34"/>
      <c r="I873" s="34"/>
      <c r="J873" s="34"/>
      <c r="K873" s="34"/>
      <c r="L873" s="34"/>
      <c r="M873" s="34"/>
      <c r="N873" s="34"/>
      <c r="O873" s="34"/>
      <c r="P873" s="34"/>
      <c r="Q873" s="34"/>
      <c r="R873" s="34"/>
      <c r="S873" s="34"/>
      <c r="T873" s="34"/>
      <c r="U873" s="34"/>
      <c r="V873" s="34"/>
      <c r="W873" s="34"/>
      <c r="X873" s="34"/>
      <c r="Y873" s="34"/>
      <c r="Z873" s="34"/>
    </row>
    <row r="874" spans="1:26" ht="15.75" customHeight="1" x14ac:dyDescent="0.2">
      <c r="A874" s="34"/>
      <c r="B874" s="39"/>
      <c r="C874" s="34"/>
      <c r="D874" s="431"/>
      <c r="E874" s="431"/>
      <c r="F874" s="39"/>
      <c r="G874" s="34"/>
      <c r="H874" s="34"/>
      <c r="I874" s="34"/>
      <c r="J874" s="34"/>
      <c r="K874" s="34"/>
      <c r="L874" s="34"/>
      <c r="M874" s="34"/>
      <c r="N874" s="34"/>
      <c r="O874" s="34"/>
      <c r="P874" s="34"/>
      <c r="Q874" s="34"/>
      <c r="R874" s="34"/>
      <c r="S874" s="34"/>
      <c r="T874" s="34"/>
      <c r="U874" s="34"/>
      <c r="V874" s="34"/>
      <c r="W874" s="34"/>
      <c r="X874" s="34"/>
      <c r="Y874" s="34"/>
      <c r="Z874" s="34"/>
    </row>
    <row r="875" spans="1:26" ht="15.75" customHeight="1" x14ac:dyDescent="0.2">
      <c r="A875" s="34"/>
      <c r="B875" s="39"/>
      <c r="C875" s="34"/>
      <c r="D875" s="431"/>
      <c r="E875" s="431"/>
      <c r="F875" s="39"/>
      <c r="G875" s="34"/>
      <c r="H875" s="34"/>
      <c r="I875" s="34"/>
      <c r="J875" s="34"/>
      <c r="K875" s="34"/>
      <c r="L875" s="34"/>
      <c r="M875" s="34"/>
      <c r="N875" s="34"/>
      <c r="O875" s="34"/>
      <c r="P875" s="34"/>
      <c r="Q875" s="34"/>
      <c r="R875" s="34"/>
      <c r="S875" s="34"/>
      <c r="T875" s="34"/>
      <c r="U875" s="34"/>
      <c r="V875" s="34"/>
      <c r="W875" s="34"/>
      <c r="X875" s="34"/>
      <c r="Y875" s="34"/>
      <c r="Z875" s="34"/>
    </row>
    <row r="876" spans="1:26" ht="15.75" customHeight="1" x14ac:dyDescent="0.2">
      <c r="A876" s="34"/>
      <c r="B876" s="39"/>
      <c r="C876" s="34"/>
      <c r="D876" s="431"/>
      <c r="E876" s="431"/>
      <c r="F876" s="39"/>
      <c r="G876" s="34"/>
      <c r="H876" s="34"/>
      <c r="I876" s="34"/>
      <c r="J876" s="34"/>
      <c r="K876" s="34"/>
      <c r="L876" s="34"/>
      <c r="M876" s="34"/>
      <c r="N876" s="34"/>
      <c r="O876" s="34"/>
      <c r="P876" s="34"/>
      <c r="Q876" s="34"/>
      <c r="R876" s="34"/>
      <c r="S876" s="34"/>
      <c r="T876" s="34"/>
      <c r="U876" s="34"/>
      <c r="V876" s="34"/>
      <c r="W876" s="34"/>
      <c r="X876" s="34"/>
      <c r="Y876" s="34"/>
      <c r="Z876" s="34"/>
    </row>
    <row r="877" spans="1:26" ht="15.75" customHeight="1" x14ac:dyDescent="0.2">
      <c r="A877" s="34"/>
      <c r="B877" s="39"/>
      <c r="C877" s="34"/>
      <c r="D877" s="431"/>
      <c r="E877" s="431"/>
      <c r="F877" s="39"/>
      <c r="G877" s="34"/>
      <c r="H877" s="34"/>
      <c r="I877" s="34"/>
      <c r="J877" s="34"/>
      <c r="K877" s="34"/>
      <c r="L877" s="34"/>
      <c r="M877" s="34"/>
      <c r="N877" s="34"/>
      <c r="O877" s="34"/>
      <c r="P877" s="34"/>
      <c r="Q877" s="34"/>
      <c r="R877" s="34"/>
      <c r="S877" s="34"/>
      <c r="T877" s="34"/>
      <c r="U877" s="34"/>
      <c r="V877" s="34"/>
      <c r="W877" s="34"/>
      <c r="X877" s="34"/>
      <c r="Y877" s="34"/>
      <c r="Z877" s="34"/>
    </row>
    <row r="878" spans="1:26" ht="15.75" customHeight="1" x14ac:dyDescent="0.2">
      <c r="A878" s="34"/>
      <c r="B878" s="39"/>
      <c r="C878" s="34"/>
      <c r="D878" s="431"/>
      <c r="E878" s="431"/>
      <c r="F878" s="39"/>
      <c r="G878" s="34"/>
      <c r="H878" s="34"/>
      <c r="I878" s="34"/>
      <c r="J878" s="34"/>
      <c r="K878" s="34"/>
      <c r="L878" s="34"/>
      <c r="M878" s="34"/>
      <c r="N878" s="34"/>
      <c r="O878" s="34"/>
      <c r="P878" s="34"/>
      <c r="Q878" s="34"/>
      <c r="R878" s="34"/>
      <c r="S878" s="34"/>
      <c r="T878" s="34"/>
      <c r="U878" s="34"/>
      <c r="V878" s="34"/>
      <c r="W878" s="34"/>
      <c r="X878" s="34"/>
      <c r="Y878" s="34"/>
      <c r="Z878" s="34"/>
    </row>
    <row r="879" spans="1:26" ht="15.75" customHeight="1" x14ac:dyDescent="0.2">
      <c r="A879" s="34"/>
      <c r="B879" s="39"/>
      <c r="C879" s="34"/>
      <c r="D879" s="431"/>
      <c r="E879" s="431"/>
      <c r="F879" s="39"/>
      <c r="G879" s="34"/>
      <c r="H879" s="34"/>
      <c r="I879" s="34"/>
      <c r="J879" s="34"/>
      <c r="K879" s="34"/>
      <c r="L879" s="34"/>
      <c r="M879" s="34"/>
      <c r="N879" s="34"/>
      <c r="O879" s="34"/>
      <c r="P879" s="34"/>
      <c r="Q879" s="34"/>
      <c r="R879" s="34"/>
      <c r="S879" s="34"/>
      <c r="T879" s="34"/>
      <c r="U879" s="34"/>
      <c r="V879" s="34"/>
      <c r="W879" s="34"/>
      <c r="X879" s="34"/>
      <c r="Y879" s="34"/>
      <c r="Z879" s="34"/>
    </row>
    <row r="880" spans="1:26" ht="15.75" customHeight="1" x14ac:dyDescent="0.2">
      <c r="A880" s="34"/>
      <c r="B880" s="39"/>
      <c r="C880" s="34"/>
      <c r="D880" s="431"/>
      <c r="E880" s="431"/>
      <c r="F880" s="39"/>
      <c r="G880" s="34"/>
      <c r="H880" s="34"/>
      <c r="I880" s="34"/>
      <c r="J880" s="34"/>
      <c r="K880" s="34"/>
      <c r="L880" s="34"/>
      <c r="M880" s="34"/>
      <c r="N880" s="34"/>
      <c r="O880" s="34"/>
      <c r="P880" s="34"/>
      <c r="Q880" s="34"/>
      <c r="R880" s="34"/>
      <c r="S880" s="34"/>
      <c r="T880" s="34"/>
      <c r="U880" s="34"/>
      <c r="V880" s="34"/>
      <c r="W880" s="34"/>
      <c r="X880" s="34"/>
      <c r="Y880" s="34"/>
      <c r="Z880" s="34"/>
    </row>
    <row r="881" spans="1:26" ht="15.75" customHeight="1" x14ac:dyDescent="0.2">
      <c r="A881" s="34"/>
      <c r="B881" s="39"/>
      <c r="C881" s="34"/>
      <c r="D881" s="431"/>
      <c r="E881" s="431"/>
      <c r="F881" s="39"/>
      <c r="G881" s="34"/>
      <c r="H881" s="34"/>
      <c r="I881" s="34"/>
      <c r="J881" s="34"/>
      <c r="K881" s="34"/>
      <c r="L881" s="34"/>
      <c r="M881" s="34"/>
      <c r="N881" s="34"/>
      <c r="O881" s="34"/>
      <c r="P881" s="34"/>
      <c r="Q881" s="34"/>
      <c r="R881" s="34"/>
      <c r="S881" s="34"/>
      <c r="T881" s="34"/>
      <c r="U881" s="34"/>
      <c r="V881" s="34"/>
      <c r="W881" s="34"/>
      <c r="X881" s="34"/>
      <c r="Y881" s="34"/>
      <c r="Z881" s="34"/>
    </row>
    <row r="882" spans="1:26" ht="15.75" customHeight="1" x14ac:dyDescent="0.2">
      <c r="A882" s="34"/>
      <c r="B882" s="39"/>
      <c r="C882" s="34"/>
      <c r="D882" s="431"/>
      <c r="E882" s="431"/>
      <c r="F882" s="39"/>
      <c r="G882" s="34"/>
      <c r="H882" s="34"/>
      <c r="I882" s="34"/>
      <c r="J882" s="34"/>
      <c r="K882" s="34"/>
      <c r="L882" s="34"/>
      <c r="M882" s="34"/>
      <c r="N882" s="34"/>
      <c r="O882" s="34"/>
      <c r="P882" s="34"/>
      <c r="Q882" s="34"/>
      <c r="R882" s="34"/>
      <c r="S882" s="34"/>
      <c r="T882" s="34"/>
      <c r="U882" s="34"/>
      <c r="V882" s="34"/>
      <c r="W882" s="34"/>
      <c r="X882" s="34"/>
      <c r="Y882" s="34"/>
      <c r="Z882" s="34"/>
    </row>
    <row r="883" spans="1:26" ht="15.75" customHeight="1" x14ac:dyDescent="0.2">
      <c r="A883" s="34"/>
      <c r="B883" s="39"/>
      <c r="C883" s="34"/>
      <c r="D883" s="431"/>
      <c r="E883" s="431"/>
      <c r="F883" s="39"/>
      <c r="G883" s="34"/>
      <c r="H883" s="34"/>
      <c r="I883" s="34"/>
      <c r="J883" s="34"/>
      <c r="K883" s="34"/>
      <c r="L883" s="34"/>
      <c r="M883" s="34"/>
      <c r="N883" s="34"/>
      <c r="O883" s="34"/>
      <c r="P883" s="34"/>
      <c r="Q883" s="34"/>
      <c r="R883" s="34"/>
      <c r="S883" s="34"/>
      <c r="T883" s="34"/>
      <c r="U883" s="34"/>
      <c r="V883" s="34"/>
      <c r="W883" s="34"/>
      <c r="X883" s="34"/>
      <c r="Y883" s="34"/>
      <c r="Z883" s="34"/>
    </row>
    <row r="884" spans="1:26" ht="15.75" customHeight="1" x14ac:dyDescent="0.2">
      <c r="A884" s="34"/>
      <c r="B884" s="39"/>
      <c r="C884" s="34"/>
      <c r="D884" s="431"/>
      <c r="E884" s="431"/>
      <c r="F884" s="39"/>
      <c r="G884" s="34"/>
      <c r="H884" s="34"/>
      <c r="I884" s="34"/>
      <c r="J884" s="34"/>
      <c r="K884" s="34"/>
      <c r="L884" s="34"/>
      <c r="M884" s="34"/>
      <c r="N884" s="34"/>
      <c r="O884" s="34"/>
      <c r="P884" s="34"/>
      <c r="Q884" s="34"/>
      <c r="R884" s="34"/>
      <c r="S884" s="34"/>
      <c r="T884" s="34"/>
      <c r="U884" s="34"/>
      <c r="V884" s="34"/>
      <c r="W884" s="34"/>
      <c r="X884" s="34"/>
      <c r="Y884" s="34"/>
      <c r="Z884" s="34"/>
    </row>
    <row r="885" spans="1:26" ht="15.75" customHeight="1" x14ac:dyDescent="0.2">
      <c r="A885" s="34"/>
      <c r="B885" s="39"/>
      <c r="C885" s="34"/>
      <c r="D885" s="431"/>
      <c r="E885" s="431"/>
      <c r="F885" s="39"/>
      <c r="G885" s="34"/>
      <c r="H885" s="34"/>
      <c r="I885" s="34"/>
      <c r="J885" s="34"/>
      <c r="K885" s="34"/>
      <c r="L885" s="34"/>
      <c r="M885" s="34"/>
      <c r="N885" s="34"/>
      <c r="O885" s="34"/>
      <c r="P885" s="34"/>
      <c r="Q885" s="34"/>
      <c r="R885" s="34"/>
      <c r="S885" s="34"/>
      <c r="T885" s="34"/>
      <c r="U885" s="34"/>
      <c r="V885" s="34"/>
      <c r="W885" s="34"/>
      <c r="X885" s="34"/>
      <c r="Y885" s="34"/>
      <c r="Z885" s="34"/>
    </row>
    <row r="886" spans="1:26" ht="15.75" customHeight="1" x14ac:dyDescent="0.2">
      <c r="A886" s="34"/>
      <c r="B886" s="39"/>
      <c r="C886" s="34"/>
      <c r="D886" s="431"/>
      <c r="E886" s="431"/>
      <c r="F886" s="39"/>
      <c r="G886" s="34"/>
      <c r="H886" s="34"/>
      <c r="I886" s="34"/>
      <c r="J886" s="34"/>
      <c r="K886" s="34"/>
      <c r="L886" s="34"/>
      <c r="M886" s="34"/>
      <c r="N886" s="34"/>
      <c r="O886" s="34"/>
      <c r="P886" s="34"/>
      <c r="Q886" s="34"/>
      <c r="R886" s="34"/>
      <c r="S886" s="34"/>
      <c r="T886" s="34"/>
      <c r="U886" s="34"/>
      <c r="V886" s="34"/>
      <c r="W886" s="34"/>
      <c r="X886" s="34"/>
      <c r="Y886" s="34"/>
      <c r="Z886" s="34"/>
    </row>
    <row r="887" spans="1:26" ht="15.75" customHeight="1" x14ac:dyDescent="0.2">
      <c r="A887" s="34"/>
      <c r="B887" s="39"/>
      <c r="C887" s="34"/>
      <c r="D887" s="431"/>
      <c r="E887" s="431"/>
      <c r="F887" s="39"/>
      <c r="G887" s="34"/>
      <c r="H887" s="34"/>
      <c r="I887" s="34"/>
      <c r="J887" s="34"/>
      <c r="K887" s="34"/>
      <c r="L887" s="34"/>
      <c r="M887" s="34"/>
      <c r="N887" s="34"/>
      <c r="O887" s="34"/>
      <c r="P887" s="34"/>
      <c r="Q887" s="34"/>
      <c r="R887" s="34"/>
      <c r="S887" s="34"/>
      <c r="T887" s="34"/>
      <c r="U887" s="34"/>
      <c r="V887" s="34"/>
      <c r="W887" s="34"/>
      <c r="X887" s="34"/>
      <c r="Y887" s="34"/>
      <c r="Z887" s="34"/>
    </row>
    <row r="888" spans="1:26" ht="15.75" customHeight="1" x14ac:dyDescent="0.2">
      <c r="A888" s="34"/>
      <c r="B888" s="39"/>
      <c r="C888" s="34"/>
      <c r="D888" s="431"/>
      <c r="E888" s="431"/>
      <c r="F888" s="39"/>
      <c r="G888" s="34"/>
      <c r="H888" s="34"/>
      <c r="I888" s="34"/>
      <c r="J888" s="34"/>
      <c r="K888" s="34"/>
      <c r="L888" s="34"/>
      <c r="M888" s="34"/>
      <c r="N888" s="34"/>
      <c r="O888" s="34"/>
      <c r="P888" s="34"/>
      <c r="Q888" s="34"/>
      <c r="R888" s="34"/>
      <c r="S888" s="34"/>
      <c r="T888" s="34"/>
      <c r="U888" s="34"/>
      <c r="V888" s="34"/>
      <c r="W888" s="34"/>
      <c r="X888" s="34"/>
      <c r="Y888" s="34"/>
      <c r="Z888" s="34"/>
    </row>
    <row r="889" spans="1:26" ht="15.75" customHeight="1" x14ac:dyDescent="0.2">
      <c r="A889" s="34"/>
      <c r="B889" s="39"/>
      <c r="C889" s="34"/>
      <c r="D889" s="431"/>
      <c r="E889" s="431"/>
      <c r="F889" s="39"/>
      <c r="G889" s="34"/>
      <c r="H889" s="34"/>
      <c r="I889" s="34"/>
      <c r="J889" s="34"/>
      <c r="K889" s="34"/>
      <c r="L889" s="34"/>
      <c r="M889" s="34"/>
      <c r="N889" s="34"/>
      <c r="O889" s="34"/>
      <c r="P889" s="34"/>
      <c r="Q889" s="34"/>
      <c r="R889" s="34"/>
      <c r="S889" s="34"/>
      <c r="T889" s="34"/>
      <c r="U889" s="34"/>
      <c r="V889" s="34"/>
      <c r="W889" s="34"/>
      <c r="X889" s="34"/>
      <c r="Y889" s="34"/>
      <c r="Z889" s="34"/>
    </row>
    <row r="890" spans="1:26" ht="15.75" customHeight="1" x14ac:dyDescent="0.2">
      <c r="A890" s="34"/>
      <c r="B890" s="39"/>
      <c r="C890" s="34"/>
      <c r="D890" s="431"/>
      <c r="E890" s="431"/>
      <c r="F890" s="39"/>
      <c r="G890" s="34"/>
      <c r="H890" s="34"/>
      <c r="I890" s="34"/>
      <c r="J890" s="34"/>
      <c r="K890" s="34"/>
      <c r="L890" s="34"/>
      <c r="M890" s="34"/>
      <c r="N890" s="34"/>
      <c r="O890" s="34"/>
      <c r="P890" s="34"/>
      <c r="Q890" s="34"/>
      <c r="R890" s="34"/>
      <c r="S890" s="34"/>
      <c r="T890" s="34"/>
      <c r="U890" s="34"/>
      <c r="V890" s="34"/>
      <c r="W890" s="34"/>
      <c r="X890" s="34"/>
      <c r="Y890" s="34"/>
      <c r="Z890" s="34"/>
    </row>
    <row r="891" spans="1:26" ht="15.75" customHeight="1" x14ac:dyDescent="0.2">
      <c r="A891" s="34"/>
      <c r="B891" s="39"/>
      <c r="C891" s="34"/>
      <c r="D891" s="431"/>
      <c r="E891" s="431"/>
      <c r="F891" s="39"/>
      <c r="G891" s="34"/>
      <c r="H891" s="34"/>
      <c r="I891" s="34"/>
      <c r="J891" s="34"/>
      <c r="K891" s="34"/>
      <c r="L891" s="34"/>
      <c r="M891" s="34"/>
      <c r="N891" s="34"/>
      <c r="O891" s="34"/>
      <c r="P891" s="34"/>
      <c r="Q891" s="34"/>
      <c r="R891" s="34"/>
      <c r="S891" s="34"/>
      <c r="T891" s="34"/>
      <c r="U891" s="34"/>
      <c r="V891" s="34"/>
      <c r="W891" s="34"/>
      <c r="X891" s="34"/>
      <c r="Y891" s="34"/>
      <c r="Z891" s="34"/>
    </row>
    <row r="892" spans="1:26" ht="15.75" customHeight="1" x14ac:dyDescent="0.2">
      <c r="A892" s="34"/>
      <c r="B892" s="39"/>
      <c r="C892" s="34"/>
      <c r="D892" s="431"/>
      <c r="E892" s="431"/>
      <c r="F892" s="39"/>
      <c r="G892" s="34"/>
      <c r="H892" s="34"/>
      <c r="I892" s="34"/>
      <c r="J892" s="34"/>
      <c r="K892" s="34"/>
      <c r="L892" s="34"/>
      <c r="M892" s="34"/>
      <c r="N892" s="34"/>
      <c r="O892" s="34"/>
      <c r="P892" s="34"/>
      <c r="Q892" s="34"/>
      <c r="R892" s="34"/>
      <c r="S892" s="34"/>
      <c r="T892" s="34"/>
      <c r="U892" s="34"/>
      <c r="V892" s="34"/>
      <c r="W892" s="34"/>
      <c r="X892" s="34"/>
      <c r="Y892" s="34"/>
      <c r="Z892" s="34"/>
    </row>
    <row r="893" spans="1:26" ht="15.75" customHeight="1" x14ac:dyDescent="0.2">
      <c r="A893" s="34"/>
      <c r="B893" s="39"/>
      <c r="C893" s="34"/>
      <c r="D893" s="431"/>
      <c r="E893" s="431"/>
      <c r="F893" s="39"/>
      <c r="G893" s="34"/>
      <c r="H893" s="34"/>
      <c r="I893" s="34"/>
      <c r="J893" s="34"/>
      <c r="K893" s="34"/>
      <c r="L893" s="34"/>
      <c r="M893" s="34"/>
      <c r="N893" s="34"/>
      <c r="O893" s="34"/>
      <c r="P893" s="34"/>
      <c r="Q893" s="34"/>
      <c r="R893" s="34"/>
      <c r="S893" s="34"/>
      <c r="T893" s="34"/>
      <c r="U893" s="34"/>
      <c r="V893" s="34"/>
      <c r="W893" s="34"/>
      <c r="X893" s="34"/>
      <c r="Y893" s="34"/>
      <c r="Z893" s="34"/>
    </row>
    <row r="894" spans="1:26" ht="15.75" customHeight="1" x14ac:dyDescent="0.2">
      <c r="A894" s="34"/>
      <c r="B894" s="39"/>
      <c r="C894" s="34"/>
      <c r="D894" s="431"/>
      <c r="E894" s="431"/>
      <c r="F894" s="39"/>
      <c r="G894" s="34"/>
      <c r="H894" s="34"/>
      <c r="I894" s="34"/>
      <c r="J894" s="34"/>
      <c r="K894" s="34"/>
      <c r="L894" s="34"/>
      <c r="M894" s="34"/>
      <c r="N894" s="34"/>
      <c r="O894" s="34"/>
      <c r="P894" s="34"/>
      <c r="Q894" s="34"/>
      <c r="R894" s="34"/>
      <c r="S894" s="34"/>
      <c r="T894" s="34"/>
      <c r="U894" s="34"/>
      <c r="V894" s="34"/>
      <c r="W894" s="34"/>
      <c r="X894" s="34"/>
      <c r="Y894" s="34"/>
      <c r="Z894" s="34"/>
    </row>
    <row r="895" spans="1:26" ht="15.75" customHeight="1" x14ac:dyDescent="0.2">
      <c r="A895" s="34"/>
      <c r="B895" s="39"/>
      <c r="C895" s="34"/>
      <c r="D895" s="431"/>
      <c r="E895" s="431"/>
      <c r="F895" s="39"/>
      <c r="G895" s="34"/>
      <c r="H895" s="34"/>
      <c r="I895" s="34"/>
      <c r="J895" s="34"/>
      <c r="K895" s="34"/>
      <c r="L895" s="34"/>
      <c r="M895" s="34"/>
      <c r="N895" s="34"/>
      <c r="O895" s="34"/>
      <c r="P895" s="34"/>
      <c r="Q895" s="34"/>
      <c r="R895" s="34"/>
      <c r="S895" s="34"/>
      <c r="T895" s="34"/>
      <c r="U895" s="34"/>
      <c r="V895" s="34"/>
      <c r="W895" s="34"/>
      <c r="X895" s="34"/>
      <c r="Y895" s="34"/>
      <c r="Z895" s="34"/>
    </row>
    <row r="896" spans="1:26" ht="15.75" customHeight="1" x14ac:dyDescent="0.2">
      <c r="A896" s="34"/>
      <c r="B896" s="39"/>
      <c r="C896" s="34"/>
      <c r="D896" s="431"/>
      <c r="E896" s="431"/>
      <c r="F896" s="39"/>
      <c r="G896" s="34"/>
      <c r="H896" s="34"/>
      <c r="I896" s="34"/>
      <c r="J896" s="34"/>
      <c r="K896" s="34"/>
      <c r="L896" s="34"/>
      <c r="M896" s="34"/>
      <c r="N896" s="34"/>
      <c r="O896" s="34"/>
      <c r="P896" s="34"/>
      <c r="Q896" s="34"/>
      <c r="R896" s="34"/>
      <c r="S896" s="34"/>
      <c r="T896" s="34"/>
      <c r="U896" s="34"/>
      <c r="V896" s="34"/>
      <c r="W896" s="34"/>
      <c r="X896" s="34"/>
      <c r="Y896" s="34"/>
      <c r="Z896" s="34"/>
    </row>
    <row r="897" spans="1:26" ht="15.75" customHeight="1" x14ac:dyDescent="0.2">
      <c r="A897" s="34"/>
      <c r="B897" s="39"/>
      <c r="C897" s="34"/>
      <c r="D897" s="431"/>
      <c r="E897" s="431"/>
      <c r="F897" s="39"/>
      <c r="G897" s="34"/>
      <c r="H897" s="34"/>
      <c r="I897" s="34"/>
      <c r="J897" s="34"/>
      <c r="K897" s="34"/>
      <c r="L897" s="34"/>
      <c r="M897" s="34"/>
      <c r="N897" s="34"/>
      <c r="O897" s="34"/>
      <c r="P897" s="34"/>
      <c r="Q897" s="34"/>
      <c r="R897" s="34"/>
      <c r="S897" s="34"/>
      <c r="T897" s="34"/>
      <c r="U897" s="34"/>
      <c r="V897" s="34"/>
      <c r="W897" s="34"/>
      <c r="X897" s="34"/>
      <c r="Y897" s="34"/>
      <c r="Z897" s="34"/>
    </row>
    <row r="898" spans="1:26" ht="15.75" customHeight="1" x14ac:dyDescent="0.2">
      <c r="A898" s="34"/>
      <c r="B898" s="39"/>
      <c r="C898" s="34"/>
      <c r="D898" s="431"/>
      <c r="E898" s="431"/>
      <c r="F898" s="39"/>
      <c r="G898" s="34"/>
      <c r="H898" s="34"/>
      <c r="I898" s="34"/>
      <c r="J898" s="34"/>
      <c r="K898" s="34"/>
      <c r="L898" s="34"/>
      <c r="M898" s="34"/>
      <c r="N898" s="34"/>
      <c r="O898" s="34"/>
      <c r="P898" s="34"/>
      <c r="Q898" s="34"/>
      <c r="R898" s="34"/>
      <c r="S898" s="34"/>
      <c r="T898" s="34"/>
      <c r="U898" s="34"/>
      <c r="V898" s="34"/>
      <c r="W898" s="34"/>
      <c r="X898" s="34"/>
      <c r="Y898" s="34"/>
      <c r="Z898" s="34"/>
    </row>
    <row r="899" spans="1:26" ht="15.75" customHeight="1" x14ac:dyDescent="0.2">
      <c r="A899" s="34"/>
      <c r="B899" s="39"/>
      <c r="C899" s="34"/>
      <c r="D899" s="431"/>
      <c r="E899" s="431"/>
      <c r="F899" s="39"/>
      <c r="G899" s="34"/>
      <c r="H899" s="34"/>
      <c r="I899" s="34"/>
      <c r="J899" s="34"/>
      <c r="K899" s="34"/>
      <c r="L899" s="34"/>
      <c r="M899" s="34"/>
      <c r="N899" s="34"/>
      <c r="O899" s="34"/>
      <c r="P899" s="34"/>
      <c r="Q899" s="34"/>
      <c r="R899" s="34"/>
      <c r="S899" s="34"/>
      <c r="T899" s="34"/>
      <c r="U899" s="34"/>
      <c r="V899" s="34"/>
      <c r="W899" s="34"/>
      <c r="X899" s="34"/>
      <c r="Y899" s="34"/>
      <c r="Z899" s="34"/>
    </row>
    <row r="900" spans="1:26" ht="15.75" customHeight="1" x14ac:dyDescent="0.2">
      <c r="A900" s="34"/>
      <c r="B900" s="39"/>
      <c r="C900" s="34"/>
      <c r="D900" s="431"/>
      <c r="E900" s="431"/>
      <c r="F900" s="39"/>
      <c r="G900" s="34"/>
      <c r="H900" s="34"/>
      <c r="I900" s="34"/>
      <c r="J900" s="34"/>
      <c r="K900" s="34"/>
      <c r="L900" s="34"/>
      <c r="M900" s="34"/>
      <c r="N900" s="34"/>
      <c r="O900" s="34"/>
      <c r="P900" s="34"/>
      <c r="Q900" s="34"/>
      <c r="R900" s="34"/>
      <c r="S900" s="34"/>
      <c r="T900" s="34"/>
      <c r="U900" s="34"/>
      <c r="V900" s="34"/>
      <c r="W900" s="34"/>
      <c r="X900" s="34"/>
      <c r="Y900" s="34"/>
      <c r="Z900" s="34"/>
    </row>
    <row r="901" spans="1:26" ht="15.75" customHeight="1" x14ac:dyDescent="0.2">
      <c r="A901" s="34"/>
      <c r="B901" s="39"/>
      <c r="C901" s="34"/>
      <c r="D901" s="431"/>
      <c r="E901" s="431"/>
      <c r="F901" s="39"/>
      <c r="G901" s="34"/>
      <c r="H901" s="34"/>
      <c r="I901" s="34"/>
      <c r="J901" s="34"/>
      <c r="K901" s="34"/>
      <c r="L901" s="34"/>
      <c r="M901" s="34"/>
      <c r="N901" s="34"/>
      <c r="O901" s="34"/>
      <c r="P901" s="34"/>
      <c r="Q901" s="34"/>
      <c r="R901" s="34"/>
      <c r="S901" s="34"/>
      <c r="T901" s="34"/>
      <c r="U901" s="34"/>
      <c r="V901" s="34"/>
      <c r="W901" s="34"/>
      <c r="X901" s="34"/>
      <c r="Y901" s="34"/>
      <c r="Z901" s="34"/>
    </row>
    <row r="902" spans="1:26" ht="15.75" customHeight="1" x14ac:dyDescent="0.2">
      <c r="A902" s="34"/>
      <c r="B902" s="39"/>
      <c r="C902" s="34"/>
      <c r="D902" s="431"/>
      <c r="E902" s="431"/>
      <c r="F902" s="39"/>
      <c r="G902" s="34"/>
      <c r="H902" s="34"/>
      <c r="I902" s="34"/>
      <c r="J902" s="34"/>
      <c r="K902" s="34"/>
      <c r="L902" s="34"/>
      <c r="M902" s="34"/>
      <c r="N902" s="34"/>
      <c r="O902" s="34"/>
      <c r="P902" s="34"/>
      <c r="Q902" s="34"/>
      <c r="R902" s="34"/>
      <c r="S902" s="34"/>
      <c r="T902" s="34"/>
      <c r="U902" s="34"/>
      <c r="V902" s="34"/>
      <c r="W902" s="34"/>
      <c r="X902" s="34"/>
      <c r="Y902" s="34"/>
      <c r="Z902" s="34"/>
    </row>
    <row r="903" spans="1:26" ht="15.75" customHeight="1" x14ac:dyDescent="0.2">
      <c r="A903" s="34"/>
      <c r="B903" s="39"/>
      <c r="C903" s="34"/>
      <c r="D903" s="431"/>
      <c r="E903" s="431"/>
      <c r="F903" s="39"/>
      <c r="G903" s="34"/>
      <c r="H903" s="34"/>
      <c r="I903" s="34"/>
      <c r="J903" s="34"/>
      <c r="K903" s="34"/>
      <c r="L903" s="34"/>
      <c r="M903" s="34"/>
      <c r="N903" s="34"/>
      <c r="O903" s="34"/>
      <c r="P903" s="34"/>
      <c r="Q903" s="34"/>
      <c r="R903" s="34"/>
      <c r="S903" s="34"/>
      <c r="T903" s="34"/>
      <c r="U903" s="34"/>
      <c r="V903" s="34"/>
      <c r="W903" s="34"/>
      <c r="X903" s="34"/>
      <c r="Y903" s="34"/>
      <c r="Z903" s="34"/>
    </row>
    <row r="904" spans="1:26" ht="15.75" customHeight="1" x14ac:dyDescent="0.2">
      <c r="A904" s="34"/>
      <c r="B904" s="39"/>
      <c r="C904" s="34"/>
      <c r="D904" s="431"/>
      <c r="E904" s="431"/>
      <c r="F904" s="39"/>
      <c r="G904" s="34"/>
      <c r="H904" s="34"/>
      <c r="I904" s="34"/>
      <c r="J904" s="34"/>
      <c r="K904" s="34"/>
      <c r="L904" s="34"/>
      <c r="M904" s="34"/>
      <c r="N904" s="34"/>
      <c r="O904" s="34"/>
      <c r="P904" s="34"/>
      <c r="Q904" s="34"/>
      <c r="R904" s="34"/>
      <c r="S904" s="34"/>
      <c r="T904" s="34"/>
      <c r="U904" s="34"/>
      <c r="V904" s="34"/>
      <c r="W904" s="34"/>
      <c r="X904" s="34"/>
      <c r="Y904" s="34"/>
      <c r="Z904" s="34"/>
    </row>
    <row r="905" spans="1:26" ht="15.75" customHeight="1" x14ac:dyDescent="0.2">
      <c r="A905" s="34"/>
      <c r="B905" s="39"/>
      <c r="C905" s="34"/>
      <c r="D905" s="431"/>
      <c r="E905" s="431"/>
      <c r="F905" s="39"/>
      <c r="G905" s="34"/>
      <c r="H905" s="34"/>
      <c r="I905" s="34"/>
      <c r="J905" s="34"/>
      <c r="K905" s="34"/>
      <c r="L905" s="34"/>
      <c r="M905" s="34"/>
      <c r="N905" s="34"/>
      <c r="O905" s="34"/>
      <c r="P905" s="34"/>
      <c r="Q905" s="34"/>
      <c r="R905" s="34"/>
      <c r="S905" s="34"/>
      <c r="T905" s="34"/>
      <c r="U905" s="34"/>
      <c r="V905" s="34"/>
      <c r="W905" s="34"/>
      <c r="X905" s="34"/>
      <c r="Y905" s="34"/>
      <c r="Z905" s="34"/>
    </row>
    <row r="906" spans="1:26" ht="15.75" customHeight="1" x14ac:dyDescent="0.2">
      <c r="A906" s="34"/>
      <c r="B906" s="39"/>
      <c r="C906" s="34"/>
      <c r="D906" s="431"/>
      <c r="E906" s="431"/>
      <c r="F906" s="39"/>
      <c r="G906" s="34"/>
      <c r="H906" s="34"/>
      <c r="I906" s="34"/>
      <c r="J906" s="34"/>
      <c r="K906" s="34"/>
      <c r="L906" s="34"/>
      <c r="M906" s="34"/>
      <c r="N906" s="34"/>
      <c r="O906" s="34"/>
      <c r="P906" s="34"/>
      <c r="Q906" s="34"/>
      <c r="R906" s="34"/>
      <c r="S906" s="34"/>
      <c r="T906" s="34"/>
      <c r="U906" s="34"/>
      <c r="V906" s="34"/>
      <c r="W906" s="34"/>
      <c r="X906" s="34"/>
      <c r="Y906" s="34"/>
      <c r="Z906" s="34"/>
    </row>
    <row r="907" spans="1:26" ht="15.75" customHeight="1" x14ac:dyDescent="0.2">
      <c r="A907" s="34"/>
      <c r="B907" s="39"/>
      <c r="C907" s="34"/>
      <c r="D907" s="431"/>
      <c r="E907" s="431"/>
      <c r="F907" s="39"/>
      <c r="G907" s="34"/>
      <c r="H907" s="34"/>
      <c r="I907" s="34"/>
      <c r="J907" s="34"/>
      <c r="K907" s="34"/>
      <c r="L907" s="34"/>
      <c r="M907" s="34"/>
      <c r="N907" s="34"/>
      <c r="O907" s="34"/>
      <c r="P907" s="34"/>
      <c r="Q907" s="34"/>
      <c r="R907" s="34"/>
      <c r="S907" s="34"/>
      <c r="T907" s="34"/>
      <c r="U907" s="34"/>
      <c r="V907" s="34"/>
      <c r="W907" s="34"/>
      <c r="X907" s="34"/>
      <c r="Y907" s="34"/>
      <c r="Z907" s="34"/>
    </row>
    <row r="908" spans="1:26" ht="15.75" customHeight="1" x14ac:dyDescent="0.2">
      <c r="A908" s="34"/>
      <c r="B908" s="39"/>
      <c r="C908" s="34"/>
      <c r="D908" s="431"/>
      <c r="E908" s="431"/>
      <c r="F908" s="39"/>
      <c r="G908" s="34"/>
      <c r="H908" s="34"/>
      <c r="I908" s="34"/>
      <c r="J908" s="34"/>
      <c r="K908" s="34"/>
      <c r="L908" s="34"/>
      <c r="M908" s="34"/>
      <c r="N908" s="34"/>
      <c r="O908" s="34"/>
      <c r="P908" s="34"/>
      <c r="Q908" s="34"/>
      <c r="R908" s="34"/>
      <c r="S908" s="34"/>
      <c r="T908" s="34"/>
      <c r="U908" s="34"/>
      <c r="V908" s="34"/>
      <c r="W908" s="34"/>
      <c r="X908" s="34"/>
      <c r="Y908" s="34"/>
      <c r="Z908" s="34"/>
    </row>
    <row r="909" spans="1:26" ht="15.75" customHeight="1" x14ac:dyDescent="0.2">
      <c r="A909" s="34"/>
      <c r="B909" s="39"/>
      <c r="C909" s="34"/>
      <c r="D909" s="431"/>
      <c r="E909" s="431"/>
      <c r="F909" s="39"/>
      <c r="G909" s="34"/>
      <c r="H909" s="34"/>
      <c r="I909" s="34"/>
      <c r="J909" s="34"/>
      <c r="K909" s="34"/>
      <c r="L909" s="34"/>
      <c r="M909" s="34"/>
      <c r="N909" s="34"/>
      <c r="O909" s="34"/>
      <c r="P909" s="34"/>
      <c r="Q909" s="34"/>
      <c r="R909" s="34"/>
      <c r="S909" s="34"/>
      <c r="T909" s="34"/>
      <c r="U909" s="34"/>
      <c r="V909" s="34"/>
      <c r="W909" s="34"/>
      <c r="X909" s="34"/>
      <c r="Y909" s="34"/>
      <c r="Z909" s="34"/>
    </row>
    <row r="910" spans="1:26" ht="15.75" customHeight="1" x14ac:dyDescent="0.2">
      <c r="A910" s="34"/>
      <c r="B910" s="39"/>
      <c r="C910" s="34"/>
      <c r="D910" s="431"/>
      <c r="E910" s="431"/>
      <c r="F910" s="39"/>
      <c r="G910" s="34"/>
      <c r="H910" s="34"/>
      <c r="I910" s="34"/>
      <c r="J910" s="34"/>
      <c r="K910" s="34"/>
      <c r="L910" s="34"/>
      <c r="M910" s="34"/>
      <c r="N910" s="34"/>
      <c r="O910" s="34"/>
      <c r="P910" s="34"/>
      <c r="Q910" s="34"/>
      <c r="R910" s="34"/>
      <c r="S910" s="34"/>
      <c r="T910" s="34"/>
      <c r="U910" s="34"/>
      <c r="V910" s="34"/>
      <c r="W910" s="34"/>
      <c r="X910" s="34"/>
      <c r="Y910" s="34"/>
      <c r="Z910" s="34"/>
    </row>
    <row r="911" spans="1:26" ht="15.75" customHeight="1" x14ac:dyDescent="0.2">
      <c r="A911" s="34"/>
      <c r="B911" s="39"/>
      <c r="C911" s="34"/>
      <c r="D911" s="431"/>
      <c r="E911" s="431"/>
      <c r="F911" s="39"/>
      <c r="G911" s="34"/>
      <c r="H911" s="34"/>
      <c r="I911" s="34"/>
      <c r="J911" s="34"/>
      <c r="K911" s="34"/>
      <c r="L911" s="34"/>
      <c r="M911" s="34"/>
      <c r="N911" s="34"/>
      <c r="O911" s="34"/>
      <c r="P911" s="34"/>
      <c r="Q911" s="34"/>
      <c r="R911" s="34"/>
      <c r="S911" s="34"/>
      <c r="T911" s="34"/>
      <c r="U911" s="34"/>
      <c r="V911" s="34"/>
      <c r="W911" s="34"/>
      <c r="X911" s="34"/>
      <c r="Y911" s="34"/>
      <c r="Z911" s="34"/>
    </row>
    <row r="912" spans="1:26" ht="15.75" customHeight="1" x14ac:dyDescent="0.2">
      <c r="A912" s="34"/>
      <c r="B912" s="39"/>
      <c r="C912" s="34"/>
      <c r="D912" s="431"/>
      <c r="E912" s="431"/>
      <c r="F912" s="39"/>
      <c r="G912" s="34"/>
      <c r="H912" s="34"/>
      <c r="I912" s="34"/>
      <c r="J912" s="34"/>
      <c r="K912" s="34"/>
      <c r="L912" s="34"/>
      <c r="M912" s="34"/>
      <c r="N912" s="34"/>
      <c r="O912" s="34"/>
      <c r="P912" s="34"/>
      <c r="Q912" s="34"/>
      <c r="R912" s="34"/>
      <c r="S912" s="34"/>
      <c r="T912" s="34"/>
      <c r="U912" s="34"/>
      <c r="V912" s="34"/>
      <c r="W912" s="34"/>
      <c r="X912" s="34"/>
      <c r="Y912" s="34"/>
      <c r="Z912" s="34"/>
    </row>
    <row r="913" spans="1:26" ht="15.75" customHeight="1" x14ac:dyDescent="0.2">
      <c r="A913" s="34"/>
      <c r="B913" s="39"/>
      <c r="C913" s="34"/>
      <c r="D913" s="431"/>
      <c r="E913" s="431"/>
      <c r="F913" s="39"/>
      <c r="G913" s="34"/>
      <c r="H913" s="34"/>
      <c r="I913" s="34"/>
      <c r="J913" s="34"/>
      <c r="K913" s="34"/>
      <c r="L913" s="34"/>
      <c r="M913" s="34"/>
      <c r="N913" s="34"/>
      <c r="O913" s="34"/>
      <c r="P913" s="34"/>
      <c r="Q913" s="34"/>
      <c r="R913" s="34"/>
      <c r="S913" s="34"/>
      <c r="T913" s="34"/>
      <c r="U913" s="34"/>
      <c r="V913" s="34"/>
      <c r="W913" s="34"/>
      <c r="X913" s="34"/>
      <c r="Y913" s="34"/>
      <c r="Z913" s="34"/>
    </row>
    <row r="914" spans="1:26" ht="15.75" customHeight="1" x14ac:dyDescent="0.2">
      <c r="A914" s="34"/>
      <c r="B914" s="39"/>
      <c r="C914" s="34"/>
      <c r="D914" s="431"/>
      <c r="E914" s="431"/>
      <c r="F914" s="39"/>
      <c r="G914" s="34"/>
      <c r="H914" s="34"/>
      <c r="I914" s="34"/>
      <c r="J914" s="34"/>
      <c r="K914" s="34"/>
      <c r="L914" s="34"/>
      <c r="M914" s="34"/>
      <c r="N914" s="34"/>
      <c r="O914" s="34"/>
      <c r="P914" s="34"/>
      <c r="Q914" s="34"/>
      <c r="R914" s="34"/>
      <c r="S914" s="34"/>
      <c r="T914" s="34"/>
      <c r="U914" s="34"/>
      <c r="V914" s="34"/>
      <c r="W914" s="34"/>
      <c r="X914" s="34"/>
      <c r="Y914" s="34"/>
      <c r="Z914" s="34"/>
    </row>
    <row r="915" spans="1:26" ht="15.75" customHeight="1" x14ac:dyDescent="0.2">
      <c r="A915" s="34"/>
      <c r="B915" s="39"/>
      <c r="C915" s="34"/>
      <c r="D915" s="431"/>
      <c r="E915" s="431"/>
      <c r="F915" s="39"/>
      <c r="G915" s="34"/>
      <c r="H915" s="34"/>
      <c r="I915" s="34"/>
      <c r="J915" s="34"/>
      <c r="K915" s="34"/>
      <c r="L915" s="34"/>
      <c r="M915" s="34"/>
      <c r="N915" s="34"/>
      <c r="O915" s="34"/>
      <c r="P915" s="34"/>
      <c r="Q915" s="34"/>
      <c r="R915" s="34"/>
      <c r="S915" s="34"/>
      <c r="T915" s="34"/>
      <c r="U915" s="34"/>
      <c r="V915" s="34"/>
      <c r="W915" s="34"/>
      <c r="X915" s="34"/>
      <c r="Y915" s="34"/>
      <c r="Z915" s="34"/>
    </row>
    <row r="916" spans="1:26" ht="15.75" customHeight="1" x14ac:dyDescent="0.2">
      <c r="A916" s="34"/>
      <c r="B916" s="39"/>
      <c r="C916" s="34"/>
      <c r="D916" s="431"/>
      <c r="E916" s="431"/>
      <c r="F916" s="39"/>
      <c r="G916" s="34"/>
      <c r="H916" s="34"/>
      <c r="I916" s="34"/>
      <c r="J916" s="34"/>
      <c r="K916" s="34"/>
      <c r="L916" s="34"/>
      <c r="M916" s="34"/>
      <c r="N916" s="34"/>
      <c r="O916" s="34"/>
      <c r="P916" s="34"/>
      <c r="Q916" s="34"/>
      <c r="R916" s="34"/>
      <c r="S916" s="34"/>
      <c r="T916" s="34"/>
      <c r="U916" s="34"/>
      <c r="V916" s="34"/>
      <c r="W916" s="34"/>
      <c r="X916" s="34"/>
      <c r="Y916" s="34"/>
      <c r="Z916" s="34"/>
    </row>
    <row r="917" spans="1:26" ht="15.75" customHeight="1" x14ac:dyDescent="0.2">
      <c r="A917" s="34"/>
      <c r="B917" s="39"/>
      <c r="C917" s="34"/>
      <c r="D917" s="431"/>
      <c r="E917" s="431"/>
      <c r="F917" s="39"/>
      <c r="G917" s="34"/>
      <c r="H917" s="34"/>
      <c r="I917" s="34"/>
      <c r="J917" s="34"/>
      <c r="K917" s="34"/>
      <c r="L917" s="34"/>
      <c r="M917" s="34"/>
      <c r="N917" s="34"/>
      <c r="O917" s="34"/>
      <c r="P917" s="34"/>
      <c r="Q917" s="34"/>
      <c r="R917" s="34"/>
      <c r="S917" s="34"/>
      <c r="T917" s="34"/>
      <c r="U917" s="34"/>
      <c r="V917" s="34"/>
      <c r="W917" s="34"/>
      <c r="X917" s="34"/>
      <c r="Y917" s="34"/>
      <c r="Z917" s="34"/>
    </row>
    <row r="918" spans="1:26" ht="15.75" customHeight="1" x14ac:dyDescent="0.2">
      <c r="A918" s="34"/>
      <c r="B918" s="39"/>
      <c r="C918" s="34"/>
      <c r="D918" s="431"/>
      <c r="E918" s="431"/>
      <c r="F918" s="39"/>
      <c r="G918" s="34"/>
      <c r="H918" s="34"/>
      <c r="I918" s="34"/>
      <c r="J918" s="34"/>
      <c r="K918" s="34"/>
      <c r="L918" s="34"/>
      <c r="M918" s="34"/>
      <c r="N918" s="34"/>
      <c r="O918" s="34"/>
      <c r="P918" s="34"/>
      <c r="Q918" s="34"/>
      <c r="R918" s="34"/>
      <c r="S918" s="34"/>
      <c r="T918" s="34"/>
      <c r="U918" s="34"/>
      <c r="V918" s="34"/>
      <c r="W918" s="34"/>
      <c r="X918" s="34"/>
      <c r="Y918" s="34"/>
      <c r="Z918" s="34"/>
    </row>
    <row r="919" spans="1:26" ht="15.75" customHeight="1" x14ac:dyDescent="0.2">
      <c r="A919" s="34"/>
      <c r="B919" s="39"/>
      <c r="C919" s="34"/>
      <c r="D919" s="431"/>
      <c r="E919" s="431"/>
      <c r="F919" s="39"/>
      <c r="G919" s="34"/>
      <c r="H919" s="34"/>
      <c r="I919" s="34"/>
      <c r="J919" s="34"/>
      <c r="K919" s="34"/>
      <c r="L919" s="34"/>
      <c r="M919" s="34"/>
      <c r="N919" s="34"/>
      <c r="O919" s="34"/>
      <c r="P919" s="34"/>
      <c r="Q919" s="34"/>
      <c r="R919" s="34"/>
      <c r="S919" s="34"/>
      <c r="T919" s="34"/>
      <c r="U919" s="34"/>
      <c r="V919" s="34"/>
      <c r="W919" s="34"/>
      <c r="X919" s="34"/>
      <c r="Y919" s="34"/>
      <c r="Z919" s="34"/>
    </row>
    <row r="920" spans="1:26" ht="15.75" customHeight="1" x14ac:dyDescent="0.2">
      <c r="A920" s="34"/>
      <c r="B920" s="39"/>
      <c r="C920" s="34"/>
      <c r="D920" s="431"/>
      <c r="E920" s="431"/>
      <c r="F920" s="39"/>
      <c r="G920" s="34"/>
      <c r="H920" s="34"/>
      <c r="I920" s="34"/>
      <c r="J920" s="34"/>
      <c r="K920" s="34"/>
      <c r="L920" s="34"/>
      <c r="M920" s="34"/>
      <c r="N920" s="34"/>
      <c r="O920" s="34"/>
      <c r="P920" s="34"/>
      <c r="Q920" s="34"/>
      <c r="R920" s="34"/>
      <c r="S920" s="34"/>
      <c r="T920" s="34"/>
      <c r="U920" s="34"/>
      <c r="V920" s="34"/>
      <c r="W920" s="34"/>
      <c r="X920" s="34"/>
      <c r="Y920" s="34"/>
      <c r="Z920" s="34"/>
    </row>
    <row r="921" spans="1:26" ht="15.75" customHeight="1" x14ac:dyDescent="0.2">
      <c r="A921" s="34"/>
      <c r="B921" s="39"/>
      <c r="C921" s="34"/>
      <c r="D921" s="431"/>
      <c r="E921" s="431"/>
      <c r="F921" s="39"/>
      <c r="G921" s="34"/>
      <c r="H921" s="34"/>
      <c r="I921" s="34"/>
      <c r="J921" s="34"/>
      <c r="K921" s="34"/>
      <c r="L921" s="34"/>
      <c r="M921" s="34"/>
      <c r="N921" s="34"/>
      <c r="O921" s="34"/>
      <c r="P921" s="34"/>
      <c r="Q921" s="34"/>
      <c r="R921" s="34"/>
      <c r="S921" s="34"/>
      <c r="T921" s="34"/>
      <c r="U921" s="34"/>
      <c r="V921" s="34"/>
      <c r="W921" s="34"/>
      <c r="X921" s="34"/>
      <c r="Y921" s="34"/>
      <c r="Z921" s="34"/>
    </row>
    <row r="922" spans="1:26" ht="15.75" customHeight="1" x14ac:dyDescent="0.2">
      <c r="A922" s="34"/>
      <c r="B922" s="39"/>
      <c r="C922" s="34"/>
      <c r="D922" s="431"/>
      <c r="E922" s="431"/>
      <c r="F922" s="39"/>
      <c r="G922" s="34"/>
      <c r="H922" s="34"/>
      <c r="I922" s="34"/>
      <c r="J922" s="34"/>
      <c r="K922" s="34"/>
      <c r="L922" s="34"/>
      <c r="M922" s="34"/>
      <c r="N922" s="34"/>
      <c r="O922" s="34"/>
      <c r="P922" s="34"/>
      <c r="Q922" s="34"/>
      <c r="R922" s="34"/>
      <c r="S922" s="34"/>
      <c r="T922" s="34"/>
      <c r="U922" s="34"/>
      <c r="V922" s="34"/>
      <c r="W922" s="34"/>
      <c r="X922" s="34"/>
      <c r="Y922" s="34"/>
      <c r="Z922" s="34"/>
    </row>
    <row r="923" spans="1:26" ht="15.75" customHeight="1" x14ac:dyDescent="0.2">
      <c r="A923" s="34"/>
      <c r="B923" s="39"/>
      <c r="C923" s="34"/>
      <c r="D923" s="431"/>
      <c r="E923" s="431"/>
      <c r="F923" s="39"/>
      <c r="G923" s="34"/>
      <c r="H923" s="34"/>
      <c r="I923" s="34"/>
      <c r="J923" s="34"/>
      <c r="K923" s="34"/>
      <c r="L923" s="34"/>
      <c r="M923" s="34"/>
      <c r="N923" s="34"/>
      <c r="O923" s="34"/>
      <c r="P923" s="34"/>
      <c r="Q923" s="34"/>
      <c r="R923" s="34"/>
      <c r="S923" s="34"/>
      <c r="T923" s="34"/>
      <c r="U923" s="34"/>
      <c r="V923" s="34"/>
      <c r="W923" s="34"/>
      <c r="X923" s="34"/>
      <c r="Y923" s="34"/>
      <c r="Z923" s="34"/>
    </row>
    <row r="924" spans="1:26" ht="15.75" customHeight="1" x14ac:dyDescent="0.2">
      <c r="A924" s="34"/>
      <c r="B924" s="39"/>
      <c r="C924" s="34"/>
      <c r="D924" s="431"/>
      <c r="E924" s="431"/>
      <c r="F924" s="39"/>
      <c r="G924" s="34"/>
      <c r="H924" s="34"/>
      <c r="I924" s="34"/>
      <c r="J924" s="34"/>
      <c r="K924" s="34"/>
      <c r="L924" s="34"/>
      <c r="M924" s="34"/>
      <c r="N924" s="34"/>
      <c r="O924" s="34"/>
      <c r="P924" s="34"/>
      <c r="Q924" s="34"/>
      <c r="R924" s="34"/>
      <c r="S924" s="34"/>
      <c r="T924" s="34"/>
      <c r="U924" s="34"/>
      <c r="V924" s="34"/>
      <c r="W924" s="34"/>
      <c r="X924" s="34"/>
      <c r="Y924" s="34"/>
      <c r="Z924" s="34"/>
    </row>
    <row r="925" spans="1:26" ht="15.75" customHeight="1" x14ac:dyDescent="0.2">
      <c r="A925" s="34"/>
      <c r="B925" s="39"/>
      <c r="C925" s="34"/>
      <c r="D925" s="431"/>
      <c r="E925" s="431"/>
      <c r="F925" s="39"/>
      <c r="G925" s="34"/>
      <c r="H925" s="34"/>
      <c r="I925" s="34"/>
      <c r="J925" s="34"/>
      <c r="K925" s="34"/>
      <c r="L925" s="34"/>
      <c r="M925" s="34"/>
      <c r="N925" s="34"/>
      <c r="O925" s="34"/>
      <c r="P925" s="34"/>
      <c r="Q925" s="34"/>
      <c r="R925" s="34"/>
      <c r="S925" s="34"/>
      <c r="T925" s="34"/>
      <c r="U925" s="34"/>
      <c r="V925" s="34"/>
      <c r="W925" s="34"/>
      <c r="X925" s="34"/>
      <c r="Y925" s="34"/>
      <c r="Z925" s="34"/>
    </row>
    <row r="926" spans="1:26" ht="15.75" customHeight="1" x14ac:dyDescent="0.2">
      <c r="A926" s="34"/>
      <c r="B926" s="39"/>
      <c r="C926" s="34"/>
      <c r="D926" s="431"/>
      <c r="E926" s="431"/>
      <c r="F926" s="39"/>
      <c r="G926" s="34"/>
      <c r="H926" s="34"/>
      <c r="I926" s="34"/>
      <c r="J926" s="34"/>
      <c r="K926" s="34"/>
      <c r="L926" s="34"/>
      <c r="M926" s="34"/>
      <c r="N926" s="34"/>
      <c r="O926" s="34"/>
      <c r="P926" s="34"/>
      <c r="Q926" s="34"/>
      <c r="R926" s="34"/>
      <c r="S926" s="34"/>
      <c r="T926" s="34"/>
      <c r="U926" s="34"/>
      <c r="V926" s="34"/>
      <c r="W926" s="34"/>
      <c r="X926" s="34"/>
      <c r="Y926" s="34"/>
      <c r="Z926" s="34"/>
    </row>
    <row r="927" spans="1:26" ht="15.75" customHeight="1" x14ac:dyDescent="0.2">
      <c r="A927" s="34"/>
      <c r="B927" s="39"/>
      <c r="C927" s="34"/>
      <c r="D927" s="431"/>
      <c r="E927" s="431"/>
      <c r="F927" s="39"/>
      <c r="G927" s="34"/>
      <c r="H927" s="34"/>
      <c r="I927" s="34"/>
      <c r="J927" s="34"/>
      <c r="K927" s="34"/>
      <c r="L927" s="34"/>
      <c r="M927" s="34"/>
      <c r="N927" s="34"/>
      <c r="O927" s="34"/>
      <c r="P927" s="34"/>
      <c r="Q927" s="34"/>
      <c r="R927" s="34"/>
      <c r="S927" s="34"/>
      <c r="T927" s="34"/>
      <c r="U927" s="34"/>
      <c r="V927" s="34"/>
      <c r="W927" s="34"/>
      <c r="X927" s="34"/>
      <c r="Y927" s="34"/>
      <c r="Z927" s="34"/>
    </row>
    <row r="928" spans="1:26" ht="15.75" customHeight="1" x14ac:dyDescent="0.2">
      <c r="A928" s="34"/>
      <c r="B928" s="39"/>
      <c r="C928" s="34"/>
      <c r="D928" s="431"/>
      <c r="E928" s="431"/>
      <c r="F928" s="39"/>
      <c r="G928" s="34"/>
      <c r="H928" s="34"/>
      <c r="I928" s="34"/>
      <c r="J928" s="34"/>
      <c r="K928" s="34"/>
      <c r="L928" s="34"/>
      <c r="M928" s="34"/>
      <c r="N928" s="34"/>
      <c r="O928" s="34"/>
      <c r="P928" s="34"/>
      <c r="Q928" s="34"/>
      <c r="R928" s="34"/>
      <c r="S928" s="34"/>
      <c r="T928" s="34"/>
      <c r="U928" s="34"/>
      <c r="V928" s="34"/>
      <c r="W928" s="34"/>
      <c r="X928" s="34"/>
      <c r="Y928" s="34"/>
      <c r="Z928" s="34"/>
    </row>
    <row r="929" spans="1:26" ht="15.75" customHeight="1" x14ac:dyDescent="0.2">
      <c r="A929" s="34"/>
      <c r="B929" s="39"/>
      <c r="C929" s="34"/>
      <c r="D929" s="431"/>
      <c r="E929" s="431"/>
      <c r="F929" s="39"/>
      <c r="G929" s="34"/>
      <c r="H929" s="34"/>
      <c r="I929" s="34"/>
      <c r="J929" s="34"/>
      <c r="K929" s="34"/>
      <c r="L929" s="34"/>
      <c r="M929" s="34"/>
      <c r="N929" s="34"/>
      <c r="O929" s="34"/>
      <c r="P929" s="34"/>
      <c r="Q929" s="34"/>
      <c r="R929" s="34"/>
      <c r="S929" s="34"/>
      <c r="T929" s="34"/>
      <c r="U929" s="34"/>
      <c r="V929" s="34"/>
      <c r="W929" s="34"/>
      <c r="X929" s="34"/>
      <c r="Y929" s="34"/>
      <c r="Z929" s="34"/>
    </row>
    <row r="930" spans="1:26" ht="15.75" customHeight="1" x14ac:dyDescent="0.2">
      <c r="A930" s="34"/>
      <c r="B930" s="39"/>
      <c r="C930" s="34"/>
      <c r="D930" s="431"/>
      <c r="E930" s="431"/>
      <c r="F930" s="39"/>
      <c r="G930" s="34"/>
      <c r="H930" s="34"/>
      <c r="I930" s="34"/>
      <c r="J930" s="34"/>
      <c r="K930" s="34"/>
      <c r="L930" s="34"/>
      <c r="M930" s="34"/>
      <c r="N930" s="34"/>
      <c r="O930" s="34"/>
      <c r="P930" s="34"/>
      <c r="Q930" s="34"/>
      <c r="R930" s="34"/>
      <c r="S930" s="34"/>
      <c r="T930" s="34"/>
      <c r="U930" s="34"/>
      <c r="V930" s="34"/>
      <c r="W930" s="34"/>
      <c r="X930" s="34"/>
      <c r="Y930" s="34"/>
      <c r="Z930" s="34"/>
    </row>
    <row r="931" spans="1:26" ht="15.75" customHeight="1" x14ac:dyDescent="0.2">
      <c r="A931" s="34"/>
      <c r="B931" s="39"/>
      <c r="C931" s="34"/>
      <c r="D931" s="431"/>
      <c r="E931" s="431"/>
      <c r="F931" s="39"/>
      <c r="G931" s="34"/>
      <c r="H931" s="34"/>
      <c r="I931" s="34"/>
      <c r="J931" s="34"/>
      <c r="K931" s="34"/>
      <c r="L931" s="34"/>
      <c r="M931" s="34"/>
      <c r="N931" s="34"/>
      <c r="O931" s="34"/>
      <c r="P931" s="34"/>
      <c r="Q931" s="34"/>
      <c r="R931" s="34"/>
      <c r="S931" s="34"/>
      <c r="T931" s="34"/>
      <c r="U931" s="34"/>
      <c r="V931" s="34"/>
      <c r="W931" s="34"/>
      <c r="X931" s="34"/>
      <c r="Y931" s="34"/>
      <c r="Z931" s="34"/>
    </row>
    <row r="932" spans="1:26" ht="15.75" customHeight="1" x14ac:dyDescent="0.2">
      <c r="A932" s="34"/>
      <c r="B932" s="39"/>
      <c r="C932" s="34"/>
      <c r="D932" s="431"/>
      <c r="E932" s="431"/>
      <c r="F932" s="39"/>
      <c r="G932" s="34"/>
      <c r="H932" s="34"/>
      <c r="I932" s="34"/>
      <c r="J932" s="34"/>
      <c r="K932" s="34"/>
      <c r="L932" s="34"/>
      <c r="M932" s="34"/>
      <c r="N932" s="34"/>
      <c r="O932" s="34"/>
      <c r="P932" s="34"/>
      <c r="Q932" s="34"/>
      <c r="R932" s="34"/>
      <c r="S932" s="34"/>
      <c r="T932" s="34"/>
      <c r="U932" s="34"/>
      <c r="V932" s="34"/>
      <c r="W932" s="34"/>
      <c r="X932" s="34"/>
      <c r="Y932" s="34"/>
      <c r="Z932" s="34"/>
    </row>
    <row r="933" spans="1:26" ht="15.75" customHeight="1" x14ac:dyDescent="0.2">
      <c r="A933" s="34"/>
      <c r="B933" s="39"/>
      <c r="C933" s="34"/>
      <c r="D933" s="431"/>
      <c r="E933" s="431"/>
      <c r="F933" s="39"/>
      <c r="G933" s="34"/>
      <c r="H933" s="34"/>
      <c r="I933" s="34"/>
      <c r="J933" s="34"/>
      <c r="K933" s="34"/>
      <c r="L933" s="34"/>
      <c r="M933" s="34"/>
      <c r="N933" s="34"/>
      <c r="O933" s="34"/>
      <c r="P933" s="34"/>
      <c r="Q933" s="34"/>
      <c r="R933" s="34"/>
      <c r="S933" s="34"/>
      <c r="T933" s="34"/>
      <c r="U933" s="34"/>
      <c r="V933" s="34"/>
      <c r="W933" s="34"/>
      <c r="X933" s="34"/>
      <c r="Y933" s="34"/>
      <c r="Z933" s="34"/>
    </row>
    <row r="934" spans="1:26" ht="15.75" customHeight="1" x14ac:dyDescent="0.2">
      <c r="A934" s="34"/>
      <c r="B934" s="39"/>
      <c r="C934" s="34"/>
      <c r="D934" s="431"/>
      <c r="E934" s="431"/>
      <c r="F934" s="39"/>
      <c r="G934" s="34"/>
      <c r="H934" s="34"/>
      <c r="I934" s="34"/>
      <c r="J934" s="34"/>
      <c r="K934" s="34"/>
      <c r="L934" s="34"/>
      <c r="M934" s="34"/>
      <c r="N934" s="34"/>
      <c r="O934" s="34"/>
      <c r="P934" s="34"/>
      <c r="Q934" s="34"/>
      <c r="R934" s="34"/>
      <c r="S934" s="34"/>
      <c r="T934" s="34"/>
      <c r="U934" s="34"/>
      <c r="V934" s="34"/>
      <c r="W934" s="34"/>
      <c r="X934" s="34"/>
      <c r="Y934" s="34"/>
      <c r="Z934" s="34"/>
    </row>
    <row r="935" spans="1:26" ht="15.75" customHeight="1" x14ac:dyDescent="0.2">
      <c r="A935" s="34"/>
      <c r="B935" s="39"/>
      <c r="C935" s="34"/>
      <c r="D935" s="431"/>
      <c r="E935" s="431"/>
      <c r="F935" s="39"/>
      <c r="G935" s="34"/>
      <c r="H935" s="34"/>
      <c r="I935" s="34"/>
      <c r="J935" s="34"/>
      <c r="K935" s="34"/>
      <c r="L935" s="34"/>
      <c r="M935" s="34"/>
      <c r="N935" s="34"/>
      <c r="O935" s="34"/>
      <c r="P935" s="34"/>
      <c r="Q935" s="34"/>
      <c r="R935" s="34"/>
      <c r="S935" s="34"/>
      <c r="T935" s="34"/>
      <c r="U935" s="34"/>
      <c r="V935" s="34"/>
      <c r="W935" s="34"/>
      <c r="X935" s="34"/>
      <c r="Y935" s="34"/>
      <c r="Z935" s="34"/>
    </row>
    <row r="936" spans="1:26" ht="15.75" customHeight="1" x14ac:dyDescent="0.2">
      <c r="A936" s="34"/>
      <c r="B936" s="39"/>
      <c r="C936" s="34"/>
      <c r="D936" s="431"/>
      <c r="E936" s="431"/>
      <c r="F936" s="39"/>
      <c r="G936" s="34"/>
      <c r="H936" s="34"/>
      <c r="I936" s="34"/>
      <c r="J936" s="34"/>
      <c r="K936" s="34"/>
      <c r="L936" s="34"/>
      <c r="M936" s="34"/>
      <c r="N936" s="34"/>
      <c r="O936" s="34"/>
      <c r="P936" s="34"/>
      <c r="Q936" s="34"/>
      <c r="R936" s="34"/>
      <c r="S936" s="34"/>
      <c r="T936" s="34"/>
      <c r="U936" s="34"/>
      <c r="V936" s="34"/>
      <c r="W936" s="34"/>
      <c r="X936" s="34"/>
      <c r="Y936" s="34"/>
      <c r="Z936" s="34"/>
    </row>
    <row r="937" spans="1:26" ht="15.75" customHeight="1" x14ac:dyDescent="0.2">
      <c r="A937" s="34"/>
      <c r="B937" s="39"/>
      <c r="C937" s="34"/>
      <c r="D937" s="431"/>
      <c r="E937" s="431"/>
      <c r="F937" s="39"/>
      <c r="G937" s="34"/>
      <c r="H937" s="34"/>
      <c r="I937" s="34"/>
      <c r="J937" s="34"/>
      <c r="K937" s="34"/>
      <c r="L937" s="34"/>
      <c r="M937" s="34"/>
      <c r="N937" s="34"/>
      <c r="O937" s="34"/>
      <c r="P937" s="34"/>
      <c r="Q937" s="34"/>
      <c r="R937" s="34"/>
      <c r="S937" s="34"/>
      <c r="T937" s="34"/>
      <c r="U937" s="34"/>
      <c r="V937" s="34"/>
      <c r="W937" s="34"/>
      <c r="X937" s="34"/>
      <c r="Y937" s="34"/>
      <c r="Z937" s="34"/>
    </row>
    <row r="938" spans="1:26" ht="15.75" customHeight="1" x14ac:dyDescent="0.2">
      <c r="A938" s="34"/>
      <c r="B938" s="39"/>
      <c r="C938" s="34"/>
      <c r="D938" s="431"/>
      <c r="E938" s="431"/>
      <c r="F938" s="39"/>
      <c r="G938" s="34"/>
      <c r="H938" s="34"/>
      <c r="I938" s="34"/>
      <c r="J938" s="34"/>
      <c r="K938" s="34"/>
      <c r="L938" s="34"/>
      <c r="M938" s="34"/>
      <c r="N938" s="34"/>
      <c r="O938" s="34"/>
      <c r="P938" s="34"/>
      <c r="Q938" s="34"/>
      <c r="R938" s="34"/>
      <c r="S938" s="34"/>
      <c r="T938" s="34"/>
      <c r="U938" s="34"/>
      <c r="V938" s="34"/>
      <c r="W938" s="34"/>
      <c r="X938" s="34"/>
      <c r="Y938" s="34"/>
      <c r="Z938" s="34"/>
    </row>
    <row r="939" spans="1:26" ht="15.75" customHeight="1" x14ac:dyDescent="0.2">
      <c r="A939" s="34"/>
      <c r="B939" s="39"/>
      <c r="C939" s="34"/>
      <c r="D939" s="431"/>
      <c r="E939" s="431"/>
      <c r="F939" s="39"/>
      <c r="G939" s="34"/>
      <c r="H939" s="34"/>
      <c r="I939" s="34"/>
      <c r="J939" s="34"/>
      <c r="K939" s="34"/>
      <c r="L939" s="34"/>
      <c r="M939" s="34"/>
      <c r="N939" s="34"/>
      <c r="O939" s="34"/>
      <c r="P939" s="34"/>
      <c r="Q939" s="34"/>
      <c r="R939" s="34"/>
      <c r="S939" s="34"/>
      <c r="T939" s="34"/>
      <c r="U939" s="34"/>
      <c r="V939" s="34"/>
      <c r="W939" s="34"/>
      <c r="X939" s="34"/>
      <c r="Y939" s="34"/>
      <c r="Z939" s="34"/>
    </row>
    <row r="940" spans="1:26" ht="15.75" customHeight="1" x14ac:dyDescent="0.2">
      <c r="A940" s="34"/>
      <c r="B940" s="39"/>
      <c r="C940" s="34"/>
      <c r="D940" s="431"/>
      <c r="E940" s="431"/>
      <c r="F940" s="39"/>
      <c r="G940" s="34"/>
      <c r="H940" s="34"/>
      <c r="I940" s="34"/>
      <c r="J940" s="34"/>
      <c r="K940" s="34"/>
      <c r="L940" s="34"/>
      <c r="M940" s="34"/>
      <c r="N940" s="34"/>
      <c r="O940" s="34"/>
      <c r="P940" s="34"/>
      <c r="Q940" s="34"/>
      <c r="R940" s="34"/>
      <c r="S940" s="34"/>
      <c r="T940" s="34"/>
      <c r="U940" s="34"/>
      <c r="V940" s="34"/>
      <c r="W940" s="34"/>
      <c r="X940" s="34"/>
      <c r="Y940" s="34"/>
      <c r="Z940" s="34"/>
    </row>
    <row r="941" spans="1:26" ht="15.75" customHeight="1" x14ac:dyDescent="0.2">
      <c r="A941" s="34"/>
      <c r="B941" s="39"/>
      <c r="C941" s="34"/>
      <c r="D941" s="431"/>
      <c r="E941" s="431"/>
      <c r="F941" s="39"/>
      <c r="G941" s="34"/>
      <c r="H941" s="34"/>
      <c r="I941" s="34"/>
      <c r="J941" s="34"/>
      <c r="K941" s="34"/>
      <c r="L941" s="34"/>
      <c r="M941" s="34"/>
      <c r="N941" s="34"/>
      <c r="O941" s="34"/>
      <c r="P941" s="34"/>
      <c r="Q941" s="34"/>
      <c r="R941" s="34"/>
      <c r="S941" s="34"/>
      <c r="T941" s="34"/>
      <c r="U941" s="34"/>
      <c r="V941" s="34"/>
      <c r="W941" s="34"/>
      <c r="X941" s="34"/>
      <c r="Y941" s="34"/>
      <c r="Z941" s="34"/>
    </row>
    <row r="942" spans="1:26" ht="15.75" customHeight="1" x14ac:dyDescent="0.2">
      <c r="A942" s="34"/>
      <c r="B942" s="39"/>
      <c r="C942" s="34"/>
      <c r="D942" s="431"/>
      <c r="E942" s="431"/>
      <c r="F942" s="39"/>
      <c r="G942" s="34"/>
      <c r="H942" s="34"/>
      <c r="I942" s="34"/>
      <c r="J942" s="34"/>
      <c r="K942" s="34"/>
      <c r="L942" s="34"/>
      <c r="M942" s="34"/>
      <c r="N942" s="34"/>
      <c r="O942" s="34"/>
      <c r="P942" s="34"/>
      <c r="Q942" s="34"/>
      <c r="R942" s="34"/>
      <c r="S942" s="34"/>
      <c r="T942" s="34"/>
      <c r="U942" s="34"/>
      <c r="V942" s="34"/>
      <c r="W942" s="34"/>
      <c r="X942" s="34"/>
      <c r="Y942" s="34"/>
      <c r="Z942" s="34"/>
    </row>
    <row r="943" spans="1:26" ht="15.75" customHeight="1" x14ac:dyDescent="0.2">
      <c r="A943" s="34"/>
      <c r="B943" s="39"/>
      <c r="C943" s="34"/>
      <c r="D943" s="431"/>
      <c r="E943" s="431"/>
      <c r="F943" s="39"/>
      <c r="G943" s="34"/>
      <c r="H943" s="34"/>
      <c r="I943" s="34"/>
      <c r="J943" s="34"/>
      <c r="K943" s="34"/>
      <c r="L943" s="34"/>
      <c r="M943" s="34"/>
      <c r="N943" s="34"/>
      <c r="O943" s="34"/>
      <c r="P943" s="34"/>
      <c r="Q943" s="34"/>
      <c r="R943" s="34"/>
      <c r="S943" s="34"/>
      <c r="T943" s="34"/>
      <c r="U943" s="34"/>
      <c r="V943" s="34"/>
      <c r="W943" s="34"/>
      <c r="X943" s="34"/>
      <c r="Y943" s="34"/>
      <c r="Z943" s="34"/>
    </row>
    <row r="944" spans="1:26" ht="15.75" customHeight="1" x14ac:dyDescent="0.2">
      <c r="A944" s="34"/>
      <c r="B944" s="39"/>
      <c r="C944" s="34"/>
      <c r="D944" s="431"/>
      <c r="E944" s="431"/>
      <c r="F944" s="39"/>
      <c r="G944" s="34"/>
      <c r="H944" s="34"/>
      <c r="I944" s="34"/>
      <c r="J944" s="34"/>
      <c r="K944" s="34"/>
      <c r="L944" s="34"/>
      <c r="M944" s="34"/>
      <c r="N944" s="34"/>
      <c r="O944" s="34"/>
      <c r="P944" s="34"/>
      <c r="Q944" s="34"/>
      <c r="R944" s="34"/>
      <c r="S944" s="34"/>
      <c r="T944" s="34"/>
      <c r="U944" s="34"/>
      <c r="V944" s="34"/>
      <c r="W944" s="34"/>
      <c r="X944" s="34"/>
      <c r="Y944" s="34"/>
      <c r="Z944" s="34"/>
    </row>
    <row r="945" spans="1:26" ht="15.75" customHeight="1" x14ac:dyDescent="0.2">
      <c r="A945" s="34"/>
      <c r="B945" s="39"/>
      <c r="C945" s="34"/>
      <c r="D945" s="431"/>
      <c r="E945" s="431"/>
      <c r="F945" s="39"/>
      <c r="G945" s="34"/>
      <c r="H945" s="34"/>
      <c r="I945" s="34"/>
      <c r="J945" s="34"/>
      <c r="K945" s="34"/>
      <c r="L945" s="34"/>
      <c r="M945" s="34"/>
      <c r="N945" s="34"/>
      <c r="O945" s="34"/>
      <c r="P945" s="34"/>
      <c r="Q945" s="34"/>
      <c r="R945" s="34"/>
      <c r="S945" s="34"/>
      <c r="T945" s="34"/>
      <c r="U945" s="34"/>
      <c r="V945" s="34"/>
      <c r="W945" s="34"/>
      <c r="X945" s="34"/>
      <c r="Y945" s="34"/>
      <c r="Z945" s="34"/>
    </row>
    <row r="946" spans="1:26" ht="15.75" customHeight="1" x14ac:dyDescent="0.2">
      <c r="A946" s="34"/>
      <c r="B946" s="39"/>
      <c r="C946" s="34"/>
      <c r="D946" s="431"/>
      <c r="E946" s="431"/>
      <c r="F946" s="39"/>
      <c r="G946" s="34"/>
      <c r="H946" s="34"/>
      <c r="I946" s="34"/>
      <c r="J946" s="34"/>
      <c r="K946" s="34"/>
      <c r="L946" s="34"/>
      <c r="M946" s="34"/>
      <c r="N946" s="34"/>
      <c r="O946" s="34"/>
      <c r="P946" s="34"/>
      <c r="Q946" s="34"/>
      <c r="R946" s="34"/>
      <c r="S946" s="34"/>
      <c r="T946" s="34"/>
      <c r="U946" s="34"/>
      <c r="V946" s="34"/>
      <c r="W946" s="34"/>
      <c r="X946" s="34"/>
      <c r="Y946" s="34"/>
      <c r="Z946" s="34"/>
    </row>
    <row r="947" spans="1:26" ht="15.75" customHeight="1" x14ac:dyDescent="0.2">
      <c r="A947" s="34"/>
      <c r="B947" s="39"/>
      <c r="C947" s="34"/>
      <c r="D947" s="431"/>
      <c r="E947" s="431"/>
      <c r="F947" s="39"/>
      <c r="G947" s="34"/>
      <c r="H947" s="34"/>
      <c r="I947" s="34"/>
      <c r="J947" s="34"/>
      <c r="K947" s="34"/>
      <c r="L947" s="34"/>
      <c r="M947" s="34"/>
      <c r="N947" s="34"/>
      <c r="O947" s="34"/>
      <c r="P947" s="34"/>
      <c r="Q947" s="34"/>
      <c r="R947" s="34"/>
      <c r="S947" s="34"/>
      <c r="T947" s="34"/>
      <c r="U947" s="34"/>
      <c r="V947" s="34"/>
      <c r="W947" s="34"/>
      <c r="X947" s="34"/>
      <c r="Y947" s="34"/>
      <c r="Z947" s="34"/>
    </row>
    <row r="948" spans="1:26" ht="15.75" customHeight="1" x14ac:dyDescent="0.2">
      <c r="A948" s="34"/>
      <c r="B948" s="39"/>
      <c r="C948" s="34"/>
      <c r="D948" s="431"/>
      <c r="E948" s="431"/>
      <c r="F948" s="39"/>
      <c r="G948" s="34"/>
      <c r="H948" s="34"/>
      <c r="I948" s="34"/>
      <c r="J948" s="34"/>
      <c r="K948" s="34"/>
      <c r="L948" s="34"/>
      <c r="M948" s="34"/>
      <c r="N948" s="34"/>
      <c r="O948" s="34"/>
      <c r="P948" s="34"/>
      <c r="Q948" s="34"/>
      <c r="R948" s="34"/>
      <c r="S948" s="34"/>
      <c r="T948" s="34"/>
      <c r="U948" s="34"/>
      <c r="V948" s="34"/>
      <c r="W948" s="34"/>
      <c r="X948" s="34"/>
      <c r="Y948" s="34"/>
      <c r="Z948" s="34"/>
    </row>
    <row r="949" spans="1:26" ht="15.75" customHeight="1" x14ac:dyDescent="0.2">
      <c r="A949" s="34"/>
      <c r="B949" s="39"/>
      <c r="C949" s="34"/>
      <c r="D949" s="431"/>
      <c r="E949" s="431"/>
      <c r="F949" s="39"/>
      <c r="G949" s="34"/>
      <c r="H949" s="34"/>
      <c r="I949" s="34"/>
      <c r="J949" s="34"/>
      <c r="K949" s="34"/>
      <c r="L949" s="34"/>
      <c r="M949" s="34"/>
      <c r="N949" s="34"/>
      <c r="O949" s="34"/>
      <c r="P949" s="34"/>
      <c r="Q949" s="34"/>
      <c r="R949" s="34"/>
      <c r="S949" s="34"/>
      <c r="T949" s="34"/>
      <c r="U949" s="34"/>
      <c r="V949" s="34"/>
      <c r="W949" s="34"/>
      <c r="X949" s="34"/>
      <c r="Y949" s="34"/>
      <c r="Z949" s="34"/>
    </row>
    <row r="950" spans="1:26" ht="15.75" customHeight="1" x14ac:dyDescent="0.2">
      <c r="A950" s="34"/>
      <c r="B950" s="39"/>
      <c r="C950" s="34"/>
      <c r="D950" s="431"/>
      <c r="E950" s="431"/>
      <c r="F950" s="39"/>
      <c r="G950" s="34"/>
      <c r="H950" s="34"/>
      <c r="I950" s="34"/>
      <c r="J950" s="34"/>
      <c r="K950" s="34"/>
      <c r="L950" s="34"/>
      <c r="M950" s="34"/>
      <c r="N950" s="34"/>
      <c r="O950" s="34"/>
      <c r="P950" s="34"/>
      <c r="Q950" s="34"/>
      <c r="R950" s="34"/>
      <c r="S950" s="34"/>
      <c r="T950" s="34"/>
      <c r="U950" s="34"/>
      <c r="V950" s="34"/>
      <c r="W950" s="34"/>
      <c r="X950" s="34"/>
      <c r="Y950" s="34"/>
      <c r="Z950" s="34"/>
    </row>
    <row r="951" spans="1:26" ht="15.75" customHeight="1" x14ac:dyDescent="0.2">
      <c r="A951" s="34"/>
      <c r="B951" s="39"/>
      <c r="C951" s="34"/>
      <c r="D951" s="431"/>
      <c r="E951" s="431"/>
      <c r="F951" s="39"/>
      <c r="G951" s="34"/>
      <c r="H951" s="34"/>
      <c r="I951" s="34"/>
      <c r="J951" s="34"/>
      <c r="K951" s="34"/>
      <c r="L951" s="34"/>
      <c r="M951" s="34"/>
      <c r="N951" s="34"/>
      <c r="O951" s="34"/>
      <c r="P951" s="34"/>
      <c r="Q951" s="34"/>
      <c r="R951" s="34"/>
      <c r="S951" s="34"/>
      <c r="T951" s="34"/>
      <c r="U951" s="34"/>
      <c r="V951" s="34"/>
      <c r="W951" s="34"/>
      <c r="X951" s="34"/>
      <c r="Y951" s="34"/>
      <c r="Z951" s="34"/>
    </row>
    <row r="952" spans="1:26" ht="15.75" customHeight="1" x14ac:dyDescent="0.2">
      <c r="A952" s="34"/>
      <c r="B952" s="39"/>
      <c r="C952" s="34"/>
      <c r="D952" s="431"/>
      <c r="E952" s="431"/>
      <c r="F952" s="39"/>
      <c r="G952" s="34"/>
      <c r="H952" s="34"/>
      <c r="I952" s="34"/>
      <c r="J952" s="34"/>
      <c r="K952" s="34"/>
      <c r="L952" s="34"/>
      <c r="M952" s="34"/>
      <c r="N952" s="34"/>
      <c r="O952" s="34"/>
      <c r="P952" s="34"/>
      <c r="Q952" s="34"/>
      <c r="R952" s="34"/>
      <c r="S952" s="34"/>
      <c r="T952" s="34"/>
      <c r="U952" s="34"/>
      <c r="V952" s="34"/>
      <c r="W952" s="34"/>
      <c r="X952" s="34"/>
      <c r="Y952" s="34"/>
      <c r="Z952" s="34"/>
    </row>
    <row r="953" spans="1:26" ht="15.75" customHeight="1" x14ac:dyDescent="0.2">
      <c r="A953" s="34"/>
      <c r="B953" s="39"/>
      <c r="C953" s="34"/>
      <c r="D953" s="431"/>
      <c r="E953" s="431"/>
      <c r="F953" s="39"/>
      <c r="G953" s="34"/>
      <c r="H953" s="34"/>
      <c r="I953" s="34"/>
      <c r="J953" s="34"/>
      <c r="K953" s="34"/>
      <c r="L953" s="34"/>
      <c r="M953" s="34"/>
      <c r="N953" s="34"/>
      <c r="O953" s="34"/>
      <c r="P953" s="34"/>
      <c r="Q953" s="34"/>
      <c r="R953" s="34"/>
      <c r="S953" s="34"/>
      <c r="T953" s="34"/>
      <c r="U953" s="34"/>
      <c r="V953" s="34"/>
      <c r="W953" s="34"/>
      <c r="X953" s="34"/>
      <c r="Y953" s="34"/>
      <c r="Z953" s="34"/>
    </row>
    <row r="954" spans="1:26" ht="15.75" customHeight="1" x14ac:dyDescent="0.2">
      <c r="A954" s="34"/>
      <c r="B954" s="39"/>
      <c r="C954" s="34"/>
      <c r="D954" s="431"/>
      <c r="E954" s="431"/>
      <c r="F954" s="39"/>
      <c r="G954" s="34"/>
      <c r="H954" s="34"/>
      <c r="I954" s="34"/>
      <c r="J954" s="34"/>
      <c r="K954" s="34"/>
      <c r="L954" s="34"/>
      <c r="M954" s="34"/>
      <c r="N954" s="34"/>
      <c r="O954" s="34"/>
      <c r="P954" s="34"/>
      <c r="Q954" s="34"/>
      <c r="R954" s="34"/>
      <c r="S954" s="34"/>
      <c r="T954" s="34"/>
      <c r="U954" s="34"/>
      <c r="V954" s="34"/>
      <c r="W954" s="34"/>
      <c r="X954" s="34"/>
      <c r="Y954" s="34"/>
      <c r="Z954" s="34"/>
    </row>
    <row r="955" spans="1:26" ht="15.75" customHeight="1" x14ac:dyDescent="0.2">
      <c r="A955" s="34"/>
      <c r="B955" s="39"/>
      <c r="C955" s="34"/>
      <c r="D955" s="431"/>
      <c r="E955" s="431"/>
      <c r="F955" s="39"/>
      <c r="G955" s="34"/>
      <c r="H955" s="34"/>
      <c r="I955" s="34"/>
      <c r="J955" s="34"/>
      <c r="K955" s="34"/>
      <c r="L955" s="34"/>
      <c r="M955" s="34"/>
      <c r="N955" s="34"/>
      <c r="O955" s="34"/>
      <c r="P955" s="34"/>
      <c r="Q955" s="34"/>
      <c r="R955" s="34"/>
      <c r="S955" s="34"/>
      <c r="T955" s="34"/>
      <c r="U955" s="34"/>
      <c r="V955" s="34"/>
      <c r="W955" s="34"/>
      <c r="X955" s="34"/>
      <c r="Y955" s="34"/>
      <c r="Z955" s="34"/>
    </row>
    <row r="956" spans="1:26" ht="15.75" customHeight="1" x14ac:dyDescent="0.2">
      <c r="A956" s="34"/>
      <c r="B956" s="39"/>
      <c r="C956" s="34"/>
      <c r="D956" s="431"/>
      <c r="E956" s="431"/>
      <c r="F956" s="39"/>
      <c r="G956" s="34"/>
      <c r="H956" s="34"/>
      <c r="I956" s="34"/>
      <c r="J956" s="34"/>
      <c r="K956" s="34"/>
      <c r="L956" s="34"/>
      <c r="M956" s="34"/>
      <c r="N956" s="34"/>
      <c r="O956" s="34"/>
      <c r="P956" s="34"/>
      <c r="Q956" s="34"/>
      <c r="R956" s="34"/>
      <c r="S956" s="34"/>
      <c r="T956" s="34"/>
      <c r="U956" s="34"/>
      <c r="V956" s="34"/>
      <c r="W956" s="34"/>
      <c r="X956" s="34"/>
      <c r="Y956" s="34"/>
      <c r="Z956" s="34"/>
    </row>
    <row r="957" spans="1:26" ht="15.75" customHeight="1" x14ac:dyDescent="0.2">
      <c r="A957" s="34"/>
      <c r="B957" s="39"/>
      <c r="C957" s="34"/>
      <c r="D957" s="431"/>
      <c r="E957" s="431"/>
      <c r="F957" s="39"/>
      <c r="G957" s="34"/>
      <c r="H957" s="34"/>
      <c r="I957" s="34"/>
      <c r="J957" s="34"/>
      <c r="K957" s="34"/>
      <c r="L957" s="34"/>
      <c r="M957" s="34"/>
      <c r="N957" s="34"/>
      <c r="O957" s="34"/>
      <c r="P957" s="34"/>
      <c r="Q957" s="34"/>
      <c r="R957" s="34"/>
      <c r="S957" s="34"/>
      <c r="T957" s="34"/>
      <c r="U957" s="34"/>
      <c r="V957" s="34"/>
      <c r="W957" s="34"/>
      <c r="X957" s="34"/>
      <c r="Y957" s="34"/>
      <c r="Z957" s="34"/>
    </row>
    <row r="958" spans="1:26" ht="15.75" customHeight="1" x14ac:dyDescent="0.2">
      <c r="A958" s="34"/>
      <c r="B958" s="39"/>
      <c r="C958" s="34"/>
      <c r="D958" s="431"/>
      <c r="E958" s="431"/>
      <c r="F958" s="39"/>
      <c r="G958" s="34"/>
      <c r="H958" s="34"/>
      <c r="I958" s="34"/>
      <c r="J958" s="34"/>
      <c r="K958" s="34"/>
      <c r="L958" s="34"/>
      <c r="M958" s="34"/>
      <c r="N958" s="34"/>
      <c r="O958" s="34"/>
      <c r="P958" s="34"/>
      <c r="Q958" s="34"/>
      <c r="R958" s="34"/>
      <c r="S958" s="34"/>
      <c r="T958" s="34"/>
      <c r="U958" s="34"/>
      <c r="V958" s="34"/>
      <c r="W958" s="34"/>
      <c r="X958" s="34"/>
      <c r="Y958" s="34"/>
      <c r="Z958" s="34"/>
    </row>
    <row r="959" spans="1:26" ht="15.75" customHeight="1" x14ac:dyDescent="0.2">
      <c r="A959" s="34"/>
      <c r="B959" s="39"/>
      <c r="C959" s="34"/>
      <c r="D959" s="431"/>
      <c r="E959" s="431"/>
      <c r="F959" s="39"/>
      <c r="G959" s="34"/>
      <c r="H959" s="34"/>
      <c r="I959" s="34"/>
      <c r="J959" s="34"/>
      <c r="K959" s="34"/>
      <c r="L959" s="34"/>
      <c r="M959" s="34"/>
      <c r="N959" s="34"/>
      <c r="O959" s="34"/>
      <c r="P959" s="34"/>
      <c r="Q959" s="34"/>
      <c r="R959" s="34"/>
      <c r="S959" s="34"/>
      <c r="T959" s="34"/>
      <c r="U959" s="34"/>
      <c r="V959" s="34"/>
      <c r="W959" s="34"/>
      <c r="X959" s="34"/>
      <c r="Y959" s="34"/>
      <c r="Z959" s="34"/>
    </row>
    <row r="960" spans="1:26" ht="15.75" customHeight="1" x14ac:dyDescent="0.2">
      <c r="A960" s="34"/>
      <c r="B960" s="39"/>
      <c r="C960" s="34"/>
      <c r="D960" s="431"/>
      <c r="E960" s="431"/>
      <c r="F960" s="39"/>
      <c r="G960" s="34"/>
      <c r="H960" s="34"/>
      <c r="I960" s="34"/>
      <c r="J960" s="34"/>
      <c r="K960" s="34"/>
      <c r="L960" s="34"/>
      <c r="M960" s="34"/>
      <c r="N960" s="34"/>
      <c r="O960" s="34"/>
      <c r="P960" s="34"/>
      <c r="Q960" s="34"/>
      <c r="R960" s="34"/>
      <c r="S960" s="34"/>
      <c r="T960" s="34"/>
      <c r="U960" s="34"/>
      <c r="V960" s="34"/>
      <c r="W960" s="34"/>
      <c r="X960" s="34"/>
      <c r="Y960" s="34"/>
      <c r="Z960" s="34"/>
    </row>
    <row r="961" spans="1:26" ht="15.75" customHeight="1" x14ac:dyDescent="0.2">
      <c r="A961" s="34"/>
      <c r="B961" s="39"/>
      <c r="C961" s="34"/>
      <c r="D961" s="431"/>
      <c r="E961" s="431"/>
      <c r="F961" s="39"/>
      <c r="G961" s="34"/>
      <c r="H961" s="34"/>
      <c r="I961" s="34"/>
      <c r="J961" s="34"/>
      <c r="K961" s="34"/>
      <c r="L961" s="34"/>
      <c r="M961" s="34"/>
      <c r="N961" s="34"/>
      <c r="O961" s="34"/>
      <c r="P961" s="34"/>
      <c r="Q961" s="34"/>
      <c r="R961" s="34"/>
      <c r="S961" s="34"/>
      <c r="T961" s="34"/>
      <c r="U961" s="34"/>
      <c r="V961" s="34"/>
      <c r="W961" s="34"/>
      <c r="X961" s="34"/>
      <c r="Y961" s="34"/>
      <c r="Z961" s="34"/>
    </row>
    <row r="962" spans="1:26" ht="15.75" customHeight="1" x14ac:dyDescent="0.2">
      <c r="A962" s="34"/>
      <c r="B962" s="39"/>
      <c r="C962" s="34"/>
      <c r="D962" s="431"/>
      <c r="E962" s="431"/>
      <c r="F962" s="39"/>
      <c r="G962" s="34"/>
      <c r="H962" s="34"/>
      <c r="I962" s="34"/>
      <c r="J962" s="34"/>
      <c r="K962" s="34"/>
      <c r="L962" s="34"/>
      <c r="M962" s="34"/>
      <c r="N962" s="34"/>
      <c r="O962" s="34"/>
      <c r="P962" s="34"/>
      <c r="Q962" s="34"/>
      <c r="R962" s="34"/>
      <c r="S962" s="34"/>
      <c r="T962" s="34"/>
      <c r="U962" s="34"/>
      <c r="V962" s="34"/>
      <c r="W962" s="34"/>
      <c r="X962" s="34"/>
      <c r="Y962" s="34"/>
      <c r="Z962" s="34"/>
    </row>
    <row r="963" spans="1:26" ht="15.75" customHeight="1" x14ac:dyDescent="0.2">
      <c r="A963" s="34"/>
      <c r="B963" s="39"/>
      <c r="C963" s="34"/>
      <c r="D963" s="431"/>
      <c r="E963" s="431"/>
      <c r="F963" s="39"/>
      <c r="G963" s="34"/>
      <c r="H963" s="34"/>
      <c r="I963" s="34"/>
      <c r="J963" s="34"/>
      <c r="K963" s="34"/>
      <c r="L963" s="34"/>
      <c r="M963" s="34"/>
      <c r="N963" s="34"/>
      <c r="O963" s="34"/>
      <c r="P963" s="34"/>
      <c r="Q963" s="34"/>
      <c r="R963" s="34"/>
      <c r="S963" s="34"/>
      <c r="T963" s="34"/>
      <c r="U963" s="34"/>
      <c r="V963" s="34"/>
      <c r="W963" s="34"/>
      <c r="X963" s="34"/>
      <c r="Y963" s="34"/>
      <c r="Z963" s="34"/>
    </row>
    <row r="964" spans="1:26" ht="15.75" customHeight="1" x14ac:dyDescent="0.2">
      <c r="A964" s="34"/>
      <c r="B964" s="39"/>
      <c r="C964" s="34"/>
      <c r="D964" s="431"/>
      <c r="E964" s="431"/>
      <c r="F964" s="39"/>
      <c r="G964" s="34"/>
      <c r="H964" s="34"/>
      <c r="I964" s="34"/>
      <c r="J964" s="34"/>
      <c r="K964" s="34"/>
      <c r="L964" s="34"/>
      <c r="M964" s="34"/>
      <c r="N964" s="34"/>
      <c r="O964" s="34"/>
      <c r="P964" s="34"/>
      <c r="Q964" s="34"/>
      <c r="R964" s="34"/>
      <c r="S964" s="34"/>
      <c r="T964" s="34"/>
      <c r="U964" s="34"/>
      <c r="V964" s="34"/>
      <c r="W964" s="34"/>
      <c r="X964" s="34"/>
      <c r="Y964" s="34"/>
      <c r="Z964" s="34"/>
    </row>
    <row r="965" spans="1:26" ht="15.75" customHeight="1" x14ac:dyDescent="0.2">
      <c r="A965" s="34"/>
      <c r="B965" s="39"/>
      <c r="C965" s="34"/>
      <c r="D965" s="431"/>
      <c r="E965" s="431"/>
      <c r="F965" s="39"/>
      <c r="G965" s="34"/>
      <c r="H965" s="34"/>
      <c r="I965" s="34"/>
      <c r="J965" s="34"/>
      <c r="K965" s="34"/>
      <c r="L965" s="34"/>
      <c r="M965" s="34"/>
      <c r="N965" s="34"/>
      <c r="O965" s="34"/>
      <c r="P965" s="34"/>
      <c r="Q965" s="34"/>
      <c r="R965" s="34"/>
      <c r="S965" s="34"/>
      <c r="T965" s="34"/>
      <c r="U965" s="34"/>
      <c r="V965" s="34"/>
      <c r="W965" s="34"/>
      <c r="X965" s="34"/>
      <c r="Y965" s="34"/>
      <c r="Z965" s="34"/>
    </row>
    <row r="966" spans="1:26" ht="15.75" customHeight="1" x14ac:dyDescent="0.2">
      <c r="A966" s="34"/>
      <c r="B966" s="39"/>
      <c r="C966" s="34"/>
      <c r="D966" s="431"/>
      <c r="E966" s="431"/>
      <c r="F966" s="39"/>
      <c r="G966" s="34"/>
      <c r="H966" s="34"/>
      <c r="I966" s="34"/>
      <c r="J966" s="34"/>
      <c r="K966" s="34"/>
      <c r="L966" s="34"/>
      <c r="M966" s="34"/>
      <c r="N966" s="34"/>
      <c r="O966" s="34"/>
      <c r="P966" s="34"/>
      <c r="Q966" s="34"/>
      <c r="R966" s="34"/>
      <c r="S966" s="34"/>
      <c r="T966" s="34"/>
      <c r="U966" s="34"/>
      <c r="V966" s="34"/>
      <c r="W966" s="34"/>
      <c r="X966" s="34"/>
      <c r="Y966" s="34"/>
      <c r="Z966" s="34"/>
    </row>
    <row r="967" spans="1:26" ht="15.75" customHeight="1" x14ac:dyDescent="0.2">
      <c r="A967" s="34"/>
      <c r="B967" s="39"/>
      <c r="C967" s="34"/>
      <c r="D967" s="431"/>
      <c r="E967" s="431"/>
      <c r="F967" s="39"/>
      <c r="G967" s="34"/>
      <c r="H967" s="34"/>
      <c r="I967" s="34"/>
      <c r="J967" s="34"/>
      <c r="K967" s="34"/>
      <c r="L967" s="34"/>
      <c r="M967" s="34"/>
      <c r="N967" s="34"/>
      <c r="O967" s="34"/>
      <c r="P967" s="34"/>
      <c r="Q967" s="34"/>
      <c r="R967" s="34"/>
      <c r="S967" s="34"/>
      <c r="T967" s="34"/>
      <c r="U967" s="34"/>
      <c r="V967" s="34"/>
      <c r="W967" s="34"/>
      <c r="X967" s="34"/>
      <c r="Y967" s="34"/>
      <c r="Z967" s="34"/>
    </row>
    <row r="968" spans="1:26" ht="15.75" customHeight="1" x14ac:dyDescent="0.2">
      <c r="A968" s="34"/>
      <c r="B968" s="39"/>
      <c r="C968" s="34"/>
      <c r="D968" s="431"/>
      <c r="E968" s="431"/>
      <c r="F968" s="39"/>
      <c r="G968" s="34"/>
      <c r="H968" s="34"/>
      <c r="I968" s="34"/>
      <c r="J968" s="34"/>
      <c r="K968" s="34"/>
      <c r="L968" s="34"/>
      <c r="M968" s="34"/>
      <c r="N968" s="34"/>
      <c r="O968" s="34"/>
      <c r="P968" s="34"/>
      <c r="Q968" s="34"/>
      <c r="R968" s="34"/>
      <c r="S968" s="34"/>
      <c r="T968" s="34"/>
      <c r="U968" s="34"/>
      <c r="V968" s="34"/>
      <c r="W968" s="34"/>
      <c r="X968" s="34"/>
      <c r="Y968" s="34"/>
      <c r="Z968" s="34"/>
    </row>
    <row r="969" spans="1:26" ht="15.75" customHeight="1" x14ac:dyDescent="0.2">
      <c r="A969" s="34"/>
      <c r="B969" s="39"/>
      <c r="C969" s="34"/>
      <c r="D969" s="431"/>
      <c r="E969" s="431"/>
      <c r="F969" s="39"/>
      <c r="G969" s="34"/>
      <c r="H969" s="34"/>
      <c r="I969" s="34"/>
      <c r="J969" s="34"/>
      <c r="K969" s="34"/>
      <c r="L969" s="34"/>
      <c r="M969" s="34"/>
      <c r="N969" s="34"/>
      <c r="O969" s="34"/>
      <c r="P969" s="34"/>
      <c r="Q969" s="34"/>
      <c r="R969" s="34"/>
      <c r="S969" s="34"/>
      <c r="T969" s="34"/>
      <c r="U969" s="34"/>
      <c r="V969" s="34"/>
      <c r="W969" s="34"/>
      <c r="X969" s="34"/>
      <c r="Y969" s="34"/>
      <c r="Z969" s="34"/>
    </row>
    <row r="970" spans="1:26" ht="15.75" customHeight="1" x14ac:dyDescent="0.2">
      <c r="A970" s="34"/>
      <c r="B970" s="39"/>
      <c r="C970" s="34"/>
      <c r="D970" s="431"/>
      <c r="E970" s="431"/>
      <c r="F970" s="39"/>
      <c r="G970" s="34"/>
      <c r="H970" s="34"/>
      <c r="I970" s="34"/>
      <c r="J970" s="34"/>
      <c r="K970" s="34"/>
      <c r="L970" s="34"/>
      <c r="M970" s="34"/>
      <c r="N970" s="34"/>
      <c r="O970" s="34"/>
      <c r="P970" s="34"/>
      <c r="Q970" s="34"/>
      <c r="R970" s="34"/>
      <c r="S970" s="34"/>
      <c r="T970" s="34"/>
      <c r="U970" s="34"/>
      <c r="V970" s="34"/>
      <c r="W970" s="34"/>
      <c r="X970" s="34"/>
      <c r="Y970" s="34"/>
      <c r="Z970" s="34"/>
    </row>
    <row r="971" spans="1:26" ht="15.75" customHeight="1" x14ac:dyDescent="0.2">
      <c r="A971" s="34"/>
      <c r="B971" s="39"/>
      <c r="C971" s="34"/>
      <c r="D971" s="431"/>
      <c r="E971" s="431"/>
      <c r="F971" s="39"/>
      <c r="G971" s="34"/>
      <c r="H971" s="34"/>
      <c r="I971" s="34"/>
      <c r="J971" s="34"/>
      <c r="K971" s="34"/>
      <c r="L971" s="34"/>
      <c r="M971" s="34"/>
      <c r="N971" s="34"/>
      <c r="O971" s="34"/>
      <c r="P971" s="34"/>
      <c r="Q971" s="34"/>
      <c r="R971" s="34"/>
      <c r="S971" s="34"/>
      <c r="T971" s="34"/>
      <c r="U971" s="34"/>
      <c r="V971" s="34"/>
      <c r="W971" s="34"/>
      <c r="X971" s="34"/>
      <c r="Y971" s="34"/>
      <c r="Z971" s="34"/>
    </row>
    <row r="972" spans="1:26" ht="15.75" customHeight="1" x14ac:dyDescent="0.2">
      <c r="A972" s="34"/>
      <c r="B972" s="39"/>
      <c r="C972" s="34"/>
      <c r="D972" s="431"/>
      <c r="E972" s="431"/>
      <c r="F972" s="39"/>
      <c r="G972" s="34"/>
      <c r="H972" s="34"/>
      <c r="I972" s="34"/>
      <c r="J972" s="34"/>
      <c r="K972" s="34"/>
      <c r="L972" s="34"/>
      <c r="M972" s="34"/>
      <c r="N972" s="34"/>
      <c r="O972" s="34"/>
      <c r="P972" s="34"/>
      <c r="Q972" s="34"/>
      <c r="R972" s="34"/>
      <c r="S972" s="34"/>
      <c r="T972" s="34"/>
      <c r="U972" s="34"/>
      <c r="V972" s="34"/>
      <c r="W972" s="34"/>
      <c r="X972" s="34"/>
      <c r="Y972" s="34"/>
      <c r="Z972" s="34"/>
    </row>
    <row r="973" spans="1:26" ht="15.75" customHeight="1" x14ac:dyDescent="0.2">
      <c r="A973" s="34"/>
      <c r="B973" s="39"/>
      <c r="C973" s="34"/>
      <c r="D973" s="431"/>
      <c r="E973" s="431"/>
      <c r="F973" s="39"/>
      <c r="G973" s="34"/>
      <c r="H973" s="34"/>
      <c r="I973" s="34"/>
      <c r="J973" s="34"/>
      <c r="K973" s="34"/>
      <c r="L973" s="34"/>
      <c r="M973" s="34"/>
      <c r="N973" s="34"/>
      <c r="O973" s="34"/>
      <c r="P973" s="34"/>
      <c r="Q973" s="34"/>
      <c r="R973" s="34"/>
      <c r="S973" s="34"/>
      <c r="T973" s="34"/>
      <c r="U973" s="34"/>
      <c r="V973" s="34"/>
      <c r="W973" s="34"/>
      <c r="X973" s="34"/>
      <c r="Y973" s="34"/>
      <c r="Z973" s="34"/>
    </row>
    <row r="974" spans="1:26" ht="15.75" customHeight="1" x14ac:dyDescent="0.2">
      <c r="A974" s="34"/>
      <c r="B974" s="39"/>
      <c r="C974" s="34"/>
      <c r="D974" s="431"/>
      <c r="E974" s="431"/>
      <c r="F974" s="39"/>
      <c r="G974" s="34"/>
      <c r="H974" s="34"/>
      <c r="I974" s="34"/>
      <c r="J974" s="34"/>
      <c r="K974" s="34"/>
      <c r="L974" s="34"/>
      <c r="M974" s="34"/>
      <c r="N974" s="34"/>
      <c r="O974" s="34"/>
      <c r="P974" s="34"/>
      <c r="Q974" s="34"/>
      <c r="R974" s="34"/>
      <c r="S974" s="34"/>
      <c r="T974" s="34"/>
      <c r="U974" s="34"/>
      <c r="V974" s="34"/>
      <c r="W974" s="34"/>
      <c r="X974" s="34"/>
      <c r="Y974" s="34"/>
      <c r="Z974" s="34"/>
    </row>
    <row r="975" spans="1:26" ht="15.75" customHeight="1" x14ac:dyDescent="0.2">
      <c r="A975" s="34"/>
      <c r="B975" s="39"/>
      <c r="C975" s="34"/>
      <c r="D975" s="431"/>
      <c r="E975" s="431"/>
      <c r="F975" s="39"/>
      <c r="G975" s="34"/>
      <c r="H975" s="34"/>
      <c r="I975" s="34"/>
      <c r="J975" s="34"/>
      <c r="K975" s="34"/>
      <c r="L975" s="34"/>
      <c r="M975" s="34"/>
      <c r="N975" s="34"/>
      <c r="O975" s="34"/>
      <c r="P975" s="34"/>
      <c r="Q975" s="34"/>
      <c r="R975" s="34"/>
      <c r="S975" s="34"/>
      <c r="T975" s="34"/>
      <c r="U975" s="34"/>
      <c r="V975" s="34"/>
      <c r="W975" s="34"/>
      <c r="X975" s="34"/>
      <c r="Y975" s="34"/>
      <c r="Z975" s="34"/>
    </row>
    <row r="976" spans="1:26" ht="15.75" customHeight="1" x14ac:dyDescent="0.2">
      <c r="A976" s="34"/>
      <c r="B976" s="39"/>
      <c r="C976" s="34"/>
      <c r="D976" s="431"/>
      <c r="E976" s="431"/>
      <c r="F976" s="39"/>
      <c r="G976" s="34"/>
      <c r="H976" s="34"/>
      <c r="I976" s="34"/>
      <c r="J976" s="34"/>
      <c r="K976" s="34"/>
      <c r="L976" s="34"/>
      <c r="M976" s="34"/>
      <c r="N976" s="34"/>
      <c r="O976" s="34"/>
      <c r="P976" s="34"/>
      <c r="Q976" s="34"/>
      <c r="R976" s="34"/>
      <c r="S976" s="34"/>
      <c r="T976" s="34"/>
      <c r="U976" s="34"/>
      <c r="V976" s="34"/>
      <c r="W976" s="34"/>
      <c r="X976" s="34"/>
      <c r="Y976" s="34"/>
      <c r="Z976" s="34"/>
    </row>
    <row r="977" spans="1:26" ht="15.75" customHeight="1" x14ac:dyDescent="0.2">
      <c r="A977" s="34"/>
      <c r="B977" s="39"/>
      <c r="C977" s="34"/>
      <c r="D977" s="431"/>
      <c r="E977" s="431"/>
      <c r="F977" s="39"/>
      <c r="G977" s="34"/>
      <c r="H977" s="34"/>
      <c r="I977" s="34"/>
      <c r="J977" s="34"/>
      <c r="K977" s="34"/>
      <c r="L977" s="34"/>
      <c r="M977" s="34"/>
      <c r="N977" s="34"/>
      <c r="O977" s="34"/>
      <c r="P977" s="34"/>
      <c r="Q977" s="34"/>
      <c r="R977" s="34"/>
      <c r="S977" s="34"/>
      <c r="T977" s="34"/>
      <c r="U977" s="34"/>
      <c r="V977" s="34"/>
      <c r="W977" s="34"/>
      <c r="X977" s="34"/>
      <c r="Y977" s="34"/>
      <c r="Z977" s="34"/>
    </row>
    <row r="978" spans="1:26" ht="15.75" customHeight="1" x14ac:dyDescent="0.2">
      <c r="A978" s="34"/>
      <c r="B978" s="39"/>
      <c r="C978" s="34"/>
      <c r="D978" s="431"/>
      <c r="E978" s="431"/>
      <c r="F978" s="39"/>
      <c r="G978" s="34"/>
      <c r="H978" s="34"/>
      <c r="I978" s="34"/>
      <c r="J978" s="34"/>
      <c r="K978" s="34"/>
      <c r="L978" s="34"/>
      <c r="M978" s="34"/>
      <c r="N978" s="34"/>
      <c r="O978" s="34"/>
      <c r="P978" s="34"/>
      <c r="Q978" s="34"/>
      <c r="R978" s="34"/>
      <c r="S978" s="34"/>
      <c r="T978" s="34"/>
      <c r="U978" s="34"/>
      <c r="V978" s="34"/>
      <c r="W978" s="34"/>
      <c r="X978" s="34"/>
      <c r="Y978" s="34"/>
      <c r="Z978" s="34"/>
    </row>
    <row r="979" spans="1:26" ht="15.75" customHeight="1" x14ac:dyDescent="0.2">
      <c r="A979" s="34"/>
      <c r="B979" s="39"/>
      <c r="C979" s="34"/>
      <c r="D979" s="431"/>
      <c r="E979" s="431"/>
      <c r="F979" s="39"/>
      <c r="G979" s="34"/>
      <c r="H979" s="34"/>
      <c r="I979" s="34"/>
      <c r="J979" s="34"/>
      <c r="K979" s="34"/>
      <c r="L979" s="34"/>
      <c r="M979" s="34"/>
      <c r="N979" s="34"/>
      <c r="O979" s="34"/>
      <c r="P979" s="34"/>
      <c r="Q979" s="34"/>
      <c r="R979" s="34"/>
      <c r="S979" s="34"/>
      <c r="T979" s="34"/>
      <c r="U979" s="34"/>
      <c r="V979" s="34"/>
      <c r="W979" s="34"/>
      <c r="X979" s="34"/>
      <c r="Y979" s="34"/>
      <c r="Z979" s="34"/>
    </row>
    <row r="980" spans="1:26" ht="15.75" customHeight="1" x14ac:dyDescent="0.2">
      <c r="A980" s="34"/>
      <c r="B980" s="39"/>
      <c r="C980" s="34"/>
      <c r="D980" s="431"/>
      <c r="E980" s="431"/>
      <c r="F980" s="39"/>
      <c r="G980" s="34"/>
      <c r="H980" s="34"/>
      <c r="I980" s="34"/>
      <c r="J980" s="34"/>
      <c r="K980" s="34"/>
      <c r="L980" s="34"/>
      <c r="M980" s="34"/>
      <c r="N980" s="34"/>
      <c r="O980" s="34"/>
      <c r="P980" s="34"/>
      <c r="Q980" s="34"/>
      <c r="R980" s="34"/>
      <c r="S980" s="34"/>
      <c r="T980" s="34"/>
      <c r="U980" s="34"/>
      <c r="V980" s="34"/>
      <c r="W980" s="34"/>
      <c r="X980" s="34"/>
      <c r="Y980" s="34"/>
      <c r="Z980" s="34"/>
    </row>
    <row r="981" spans="1:26" ht="15.75" customHeight="1" x14ac:dyDescent="0.2">
      <c r="A981" s="34"/>
      <c r="B981" s="39"/>
      <c r="C981" s="34"/>
      <c r="D981" s="431"/>
      <c r="E981" s="431"/>
      <c r="F981" s="39"/>
      <c r="G981" s="34"/>
      <c r="H981" s="34"/>
      <c r="I981" s="34"/>
      <c r="J981" s="34"/>
      <c r="K981" s="34"/>
      <c r="L981" s="34"/>
      <c r="M981" s="34"/>
      <c r="N981" s="34"/>
      <c r="O981" s="34"/>
      <c r="P981" s="34"/>
      <c r="Q981" s="34"/>
      <c r="R981" s="34"/>
      <c r="S981" s="34"/>
      <c r="T981" s="34"/>
      <c r="U981" s="34"/>
      <c r="V981" s="34"/>
      <c r="W981" s="34"/>
      <c r="X981" s="34"/>
      <c r="Y981" s="34"/>
      <c r="Z981" s="34"/>
    </row>
    <row r="982" spans="1:26" ht="15.75" customHeight="1" x14ac:dyDescent="0.2">
      <c r="A982" s="34"/>
      <c r="B982" s="39"/>
      <c r="C982" s="34"/>
      <c r="D982" s="431"/>
      <c r="E982" s="431"/>
      <c r="F982" s="39"/>
      <c r="G982" s="34"/>
      <c r="H982" s="34"/>
      <c r="I982" s="34"/>
      <c r="J982" s="34"/>
      <c r="K982" s="34"/>
      <c r="L982" s="34"/>
      <c r="M982" s="34"/>
      <c r="N982" s="34"/>
      <c r="O982" s="34"/>
      <c r="P982" s="34"/>
      <c r="Q982" s="34"/>
      <c r="R982" s="34"/>
      <c r="S982" s="34"/>
      <c r="T982" s="34"/>
      <c r="U982" s="34"/>
      <c r="V982" s="34"/>
      <c r="W982" s="34"/>
      <c r="X982" s="34"/>
      <c r="Y982" s="34"/>
      <c r="Z982" s="34"/>
    </row>
    <row r="983" spans="1:26" ht="15.75" customHeight="1" x14ac:dyDescent="0.2">
      <c r="A983" s="34"/>
      <c r="B983" s="39"/>
      <c r="C983" s="34"/>
      <c r="D983" s="431"/>
      <c r="E983" s="431"/>
      <c r="F983" s="39"/>
      <c r="G983" s="34"/>
      <c r="H983" s="34"/>
      <c r="I983" s="34"/>
      <c r="J983" s="34"/>
      <c r="K983" s="34"/>
      <c r="L983" s="34"/>
      <c r="M983" s="34"/>
      <c r="N983" s="34"/>
      <c r="O983" s="34"/>
      <c r="P983" s="34"/>
      <c r="Q983" s="34"/>
      <c r="R983" s="34"/>
      <c r="S983" s="34"/>
      <c r="T983" s="34"/>
      <c r="U983" s="34"/>
      <c r="V983" s="34"/>
      <c r="W983" s="34"/>
      <c r="X983" s="34"/>
      <c r="Y983" s="34"/>
      <c r="Z983" s="34"/>
    </row>
    <row r="984" spans="1:26" ht="15.75" customHeight="1" x14ac:dyDescent="0.2">
      <c r="A984" s="34"/>
      <c r="B984" s="39"/>
      <c r="C984" s="34"/>
      <c r="D984" s="431"/>
      <c r="E984" s="431"/>
      <c r="F984" s="39"/>
      <c r="G984" s="34"/>
      <c r="H984" s="34"/>
      <c r="I984" s="34"/>
      <c r="J984" s="34"/>
      <c r="K984" s="34"/>
      <c r="L984" s="34"/>
      <c r="M984" s="34"/>
      <c r="N984" s="34"/>
      <c r="O984" s="34"/>
      <c r="P984" s="34"/>
      <c r="Q984" s="34"/>
      <c r="R984" s="34"/>
      <c r="S984" s="34"/>
      <c r="T984" s="34"/>
      <c r="U984" s="34"/>
      <c r="V984" s="34"/>
      <c r="W984" s="34"/>
      <c r="X984" s="34"/>
      <c r="Y984" s="34"/>
      <c r="Z984" s="34"/>
    </row>
    <row r="985" spans="1:26" ht="15.75" customHeight="1" x14ac:dyDescent="0.2">
      <c r="A985" s="34"/>
      <c r="B985" s="39"/>
      <c r="C985" s="34"/>
      <c r="D985" s="431"/>
      <c r="E985" s="431"/>
      <c r="F985" s="39"/>
      <c r="G985" s="34"/>
      <c r="H985" s="34"/>
      <c r="I985" s="34"/>
      <c r="J985" s="34"/>
      <c r="K985" s="34"/>
      <c r="L985" s="34"/>
      <c r="M985" s="34"/>
      <c r="N985" s="34"/>
      <c r="O985" s="34"/>
      <c r="P985" s="34"/>
      <c r="Q985" s="34"/>
      <c r="R985" s="34"/>
      <c r="S985" s="34"/>
      <c r="T985" s="34"/>
      <c r="U985" s="34"/>
      <c r="V985" s="34"/>
      <c r="W985" s="34"/>
      <c r="X985" s="34"/>
      <c r="Y985" s="34"/>
      <c r="Z985" s="34"/>
    </row>
    <row r="986" spans="1:26" ht="15.75" customHeight="1" x14ac:dyDescent="0.2">
      <c r="A986" s="34"/>
      <c r="B986" s="39"/>
      <c r="C986" s="34"/>
      <c r="D986" s="431"/>
      <c r="E986" s="431"/>
      <c r="F986" s="39"/>
      <c r="G986" s="34"/>
      <c r="H986" s="34"/>
      <c r="I986" s="34"/>
      <c r="J986" s="34"/>
      <c r="K986" s="34"/>
      <c r="L986" s="34"/>
      <c r="M986" s="34"/>
      <c r="N986" s="34"/>
      <c r="O986" s="34"/>
      <c r="P986" s="34"/>
      <c r="Q986" s="34"/>
      <c r="R986" s="34"/>
      <c r="S986" s="34"/>
      <c r="T986" s="34"/>
      <c r="U986" s="34"/>
      <c r="V986" s="34"/>
      <c r="W986" s="34"/>
      <c r="X986" s="34"/>
      <c r="Y986" s="34"/>
      <c r="Z986" s="34"/>
    </row>
    <row r="987" spans="1:26" ht="15.75" customHeight="1" x14ac:dyDescent="0.2">
      <c r="A987" s="34"/>
      <c r="B987" s="39"/>
      <c r="C987" s="34"/>
      <c r="D987" s="431"/>
      <c r="E987" s="431"/>
      <c r="F987" s="39"/>
      <c r="G987" s="34"/>
      <c r="H987" s="34"/>
      <c r="I987" s="34"/>
      <c r="J987" s="34"/>
      <c r="K987" s="34"/>
      <c r="L987" s="34"/>
      <c r="M987" s="34"/>
      <c r="N987" s="34"/>
      <c r="O987" s="34"/>
      <c r="P987" s="34"/>
      <c r="Q987" s="34"/>
      <c r="R987" s="34"/>
      <c r="S987" s="34"/>
      <c r="T987" s="34"/>
      <c r="U987" s="34"/>
      <c r="V987" s="34"/>
      <c r="W987" s="34"/>
      <c r="X987" s="34"/>
      <c r="Y987" s="34"/>
      <c r="Z987" s="34"/>
    </row>
    <row r="988" spans="1:26" ht="15.75" customHeight="1" x14ac:dyDescent="0.2">
      <c r="A988" s="34"/>
      <c r="B988" s="39"/>
      <c r="C988" s="34"/>
      <c r="D988" s="431"/>
      <c r="E988" s="431"/>
      <c r="F988" s="39"/>
      <c r="G988" s="34"/>
      <c r="H988" s="34"/>
      <c r="I988" s="34"/>
      <c r="J988" s="34"/>
      <c r="K988" s="34"/>
      <c r="L988" s="34"/>
      <c r="M988" s="34"/>
      <c r="N988" s="34"/>
      <c r="O988" s="34"/>
      <c r="P988" s="34"/>
      <c r="Q988" s="34"/>
      <c r="R988" s="34"/>
      <c r="S988" s="34"/>
      <c r="T988" s="34"/>
      <c r="U988" s="34"/>
      <c r="V988" s="34"/>
      <c r="W988" s="34"/>
      <c r="X988" s="34"/>
      <c r="Y988" s="34"/>
      <c r="Z988" s="34"/>
    </row>
    <row r="989" spans="1:26" ht="15.75" customHeight="1" x14ac:dyDescent="0.2">
      <c r="A989" s="34"/>
      <c r="B989" s="39"/>
      <c r="C989" s="34"/>
      <c r="D989" s="431"/>
      <c r="E989" s="431"/>
      <c r="F989" s="39"/>
      <c r="G989" s="34"/>
      <c r="H989" s="34"/>
      <c r="I989" s="34"/>
      <c r="J989" s="34"/>
      <c r="K989" s="34"/>
      <c r="L989" s="34"/>
      <c r="M989" s="34"/>
      <c r="N989" s="34"/>
      <c r="O989" s="34"/>
      <c r="P989" s="34"/>
      <c r="Q989" s="34"/>
      <c r="R989" s="34"/>
      <c r="S989" s="34"/>
      <c r="T989" s="34"/>
      <c r="U989" s="34"/>
      <c r="V989" s="34"/>
      <c r="W989" s="34"/>
      <c r="X989" s="34"/>
      <c r="Y989" s="34"/>
      <c r="Z989" s="34"/>
    </row>
    <row r="990" spans="1:26" ht="15.75" customHeight="1" x14ac:dyDescent="0.2">
      <c r="A990" s="34"/>
      <c r="B990" s="39"/>
      <c r="C990" s="34"/>
      <c r="D990" s="431"/>
      <c r="E990" s="431"/>
      <c r="F990" s="39"/>
      <c r="G990" s="34"/>
      <c r="H990" s="34"/>
      <c r="I990" s="34"/>
      <c r="J990" s="34"/>
      <c r="K990" s="34"/>
      <c r="L990" s="34"/>
      <c r="M990" s="34"/>
      <c r="N990" s="34"/>
      <c r="O990" s="34"/>
      <c r="P990" s="34"/>
      <c r="Q990" s="34"/>
      <c r="R990" s="34"/>
      <c r="S990" s="34"/>
      <c r="T990" s="34"/>
      <c r="U990" s="34"/>
      <c r="V990" s="34"/>
      <c r="W990" s="34"/>
      <c r="X990" s="34"/>
      <c r="Y990" s="34"/>
      <c r="Z990" s="34"/>
    </row>
    <row r="991" spans="1:26" ht="15.75" customHeight="1" x14ac:dyDescent="0.2">
      <c r="A991" s="34"/>
      <c r="B991" s="39"/>
      <c r="C991" s="34"/>
      <c r="D991" s="431"/>
      <c r="E991" s="431"/>
      <c r="F991" s="39"/>
      <c r="G991" s="34"/>
      <c r="H991" s="34"/>
      <c r="I991" s="34"/>
      <c r="J991" s="34"/>
      <c r="K991" s="34"/>
      <c r="L991" s="34"/>
      <c r="M991" s="34"/>
      <c r="N991" s="34"/>
      <c r="O991" s="34"/>
      <c r="P991" s="34"/>
      <c r="Q991" s="34"/>
      <c r="R991" s="34"/>
      <c r="S991" s="34"/>
      <c r="T991" s="34"/>
      <c r="U991" s="34"/>
      <c r="V991" s="34"/>
      <c r="W991" s="34"/>
      <c r="X991" s="34"/>
      <c r="Y991" s="34"/>
      <c r="Z991" s="34"/>
    </row>
    <row r="992" spans="1:26" ht="15.75" customHeight="1" x14ac:dyDescent="0.2">
      <c r="A992" s="34"/>
      <c r="B992" s="39"/>
      <c r="C992" s="34"/>
      <c r="D992" s="431"/>
      <c r="E992" s="431"/>
      <c r="F992" s="39"/>
      <c r="G992" s="34"/>
      <c r="H992" s="34"/>
      <c r="I992" s="34"/>
      <c r="J992" s="34"/>
      <c r="K992" s="34"/>
      <c r="L992" s="34"/>
      <c r="M992" s="34"/>
      <c r="N992" s="34"/>
      <c r="O992" s="34"/>
      <c r="P992" s="34"/>
      <c r="Q992" s="34"/>
      <c r="R992" s="34"/>
      <c r="S992" s="34"/>
      <c r="T992" s="34"/>
      <c r="U992" s="34"/>
      <c r="V992" s="34"/>
      <c r="W992" s="34"/>
      <c r="X992" s="34"/>
      <c r="Y992" s="34"/>
      <c r="Z992" s="34"/>
    </row>
    <row r="993" spans="1:26" ht="15.75" customHeight="1" x14ac:dyDescent="0.2">
      <c r="A993" s="34"/>
      <c r="B993" s="39"/>
      <c r="C993" s="34"/>
      <c r="D993" s="431"/>
      <c r="E993" s="431"/>
      <c r="F993" s="39"/>
      <c r="G993" s="34"/>
      <c r="H993" s="34"/>
      <c r="I993" s="34"/>
      <c r="J993" s="34"/>
      <c r="K993" s="34"/>
      <c r="L993" s="34"/>
      <c r="M993" s="34"/>
      <c r="N993" s="34"/>
      <c r="O993" s="34"/>
      <c r="P993" s="34"/>
      <c r="Q993" s="34"/>
      <c r="R993" s="34"/>
      <c r="S993" s="34"/>
      <c r="T993" s="34"/>
      <c r="U993" s="34"/>
      <c r="V993" s="34"/>
      <c r="W993" s="34"/>
      <c r="X993" s="34"/>
      <c r="Y993" s="34"/>
      <c r="Z993" s="34"/>
    </row>
    <row r="994" spans="1:26" ht="15.75" customHeight="1" x14ac:dyDescent="0.2">
      <c r="A994" s="34"/>
      <c r="B994" s="39"/>
      <c r="C994" s="34"/>
      <c r="D994" s="431"/>
      <c r="E994" s="431"/>
      <c r="F994" s="39"/>
      <c r="G994" s="34"/>
      <c r="H994" s="34"/>
      <c r="I994" s="34"/>
      <c r="J994" s="34"/>
      <c r="K994" s="34"/>
      <c r="L994" s="34"/>
      <c r="M994" s="34"/>
      <c r="N994" s="34"/>
      <c r="O994" s="34"/>
      <c r="P994" s="34"/>
      <c r="Q994" s="34"/>
      <c r="R994" s="34"/>
      <c r="S994" s="34"/>
      <c r="T994" s="34"/>
      <c r="U994" s="34"/>
      <c r="V994" s="34"/>
      <c r="W994" s="34"/>
      <c r="X994" s="34"/>
      <c r="Y994" s="34"/>
      <c r="Z994" s="34"/>
    </row>
    <row r="995" spans="1:26" ht="15.75" customHeight="1" x14ac:dyDescent="0.2">
      <c r="A995" s="34"/>
      <c r="B995" s="39"/>
      <c r="C995" s="34"/>
      <c r="D995" s="431"/>
      <c r="E995" s="431"/>
      <c r="F995" s="39"/>
      <c r="G995" s="34"/>
      <c r="H995" s="34"/>
      <c r="I995" s="34"/>
      <c r="J995" s="34"/>
      <c r="K995" s="34"/>
      <c r="L995" s="34"/>
      <c r="M995" s="34"/>
      <c r="N995" s="34"/>
      <c r="O995" s="34"/>
      <c r="P995" s="34"/>
      <c r="Q995" s="34"/>
      <c r="R995" s="34"/>
      <c r="S995" s="34"/>
      <c r="T995" s="34"/>
      <c r="U995" s="34"/>
      <c r="V995" s="34"/>
      <c r="W995" s="34"/>
      <c r="X995" s="34"/>
      <c r="Y995" s="34"/>
      <c r="Z995" s="34"/>
    </row>
    <row r="996" spans="1:26" ht="15.75" customHeight="1" x14ac:dyDescent="0.2">
      <c r="A996" s="34"/>
      <c r="B996" s="39"/>
      <c r="C996" s="34"/>
      <c r="D996" s="431"/>
      <c r="E996" s="431"/>
      <c r="F996" s="39"/>
      <c r="G996" s="34"/>
      <c r="H996" s="34"/>
      <c r="I996" s="34"/>
      <c r="J996" s="34"/>
      <c r="K996" s="34"/>
      <c r="L996" s="34"/>
      <c r="M996" s="34"/>
      <c r="N996" s="34"/>
      <c r="O996" s="34"/>
      <c r="P996" s="34"/>
      <c r="Q996" s="34"/>
      <c r="R996" s="34"/>
      <c r="S996" s="34"/>
      <c r="T996" s="34"/>
      <c r="U996" s="34"/>
      <c r="V996" s="34"/>
      <c r="W996" s="34"/>
      <c r="X996" s="34"/>
      <c r="Y996" s="34"/>
      <c r="Z996" s="34"/>
    </row>
    <row r="997" spans="1:26" ht="15.75" customHeight="1" x14ac:dyDescent="0.2">
      <c r="A997" s="34"/>
      <c r="B997" s="39"/>
      <c r="C997" s="34"/>
      <c r="D997" s="431"/>
      <c r="E997" s="431"/>
      <c r="F997" s="39"/>
      <c r="G997" s="34"/>
      <c r="H997" s="34"/>
      <c r="I997" s="34"/>
      <c r="J997" s="34"/>
      <c r="K997" s="34"/>
      <c r="L997" s="34"/>
      <c r="M997" s="34"/>
      <c r="N997" s="34"/>
      <c r="O997" s="34"/>
      <c r="P997" s="34"/>
      <c r="Q997" s="34"/>
      <c r="R997" s="34"/>
      <c r="S997" s="34"/>
      <c r="T997" s="34"/>
      <c r="U997" s="34"/>
      <c r="V997" s="34"/>
      <c r="W997" s="34"/>
      <c r="X997" s="34"/>
      <c r="Y997" s="34"/>
      <c r="Z997" s="34"/>
    </row>
    <row r="998" spans="1:26" ht="15.75" customHeight="1" x14ac:dyDescent="0.2">
      <c r="A998" s="34"/>
      <c r="B998" s="39"/>
      <c r="C998" s="34"/>
      <c r="D998" s="431"/>
      <c r="E998" s="431"/>
      <c r="F998" s="39"/>
      <c r="G998" s="34"/>
      <c r="H998" s="34"/>
      <c r="I998" s="34"/>
      <c r="J998" s="34"/>
      <c r="K998" s="34"/>
      <c r="L998" s="34"/>
      <c r="M998" s="34"/>
      <c r="N998" s="34"/>
      <c r="O998" s="34"/>
      <c r="P998" s="34"/>
      <c r="Q998" s="34"/>
      <c r="R998" s="34"/>
      <c r="S998" s="34"/>
      <c r="T998" s="34"/>
      <c r="U998" s="34"/>
      <c r="V998" s="34"/>
      <c r="W998" s="34"/>
      <c r="X998" s="34"/>
      <c r="Y998" s="34"/>
      <c r="Z998" s="34"/>
    </row>
    <row r="999" spans="1:26" ht="15.75" customHeight="1" x14ac:dyDescent="0.2">
      <c r="A999" s="34"/>
      <c r="B999" s="39"/>
      <c r="C999" s="34"/>
      <c r="D999" s="431"/>
      <c r="E999" s="431"/>
      <c r="F999" s="39"/>
      <c r="G999" s="34"/>
      <c r="H999" s="34"/>
      <c r="I999" s="34"/>
      <c r="J999" s="34"/>
      <c r="K999" s="34"/>
      <c r="L999" s="34"/>
      <c r="M999" s="34"/>
      <c r="N999" s="34"/>
      <c r="O999" s="34"/>
      <c r="P999" s="34"/>
      <c r="Q999" s="34"/>
      <c r="R999" s="34"/>
      <c r="S999" s="34"/>
      <c r="T999" s="34"/>
      <c r="U999" s="34"/>
      <c r="V999" s="34"/>
      <c r="W999" s="34"/>
      <c r="X999" s="34"/>
      <c r="Y999" s="34"/>
      <c r="Z999" s="34"/>
    </row>
    <row r="1000" spans="1:26" ht="15.75" customHeight="1" x14ac:dyDescent="0.2">
      <c r="A1000" s="34"/>
      <c r="B1000" s="39"/>
      <c r="C1000" s="34"/>
      <c r="D1000" s="431"/>
      <c r="E1000" s="431"/>
      <c r="F1000" s="39"/>
      <c r="G1000" s="34"/>
      <c r="H1000" s="34"/>
      <c r="I1000" s="34"/>
      <c r="J1000" s="34"/>
      <c r="K1000" s="34"/>
      <c r="L1000" s="34"/>
      <c r="M1000" s="34"/>
      <c r="N1000" s="34"/>
      <c r="O1000" s="34"/>
      <c r="P1000" s="34"/>
      <c r="Q1000" s="34"/>
      <c r="R1000" s="34"/>
      <c r="S1000" s="34"/>
      <c r="T1000" s="34"/>
      <c r="U1000" s="34"/>
      <c r="V1000" s="34"/>
      <c r="W1000" s="34"/>
      <c r="X1000" s="34"/>
      <c r="Y1000" s="34"/>
      <c r="Z1000" s="34"/>
    </row>
  </sheetData>
  <sheetProtection algorithmName="SHA-512" hashValue="UVy81beK1dy0paTNK0Nk1dAfgMPQTZP1CbHpcRN5ZUhtzpD+A7AwGj3V3nGtzoe37L77jLSitUcmixs5X1rToA==" saltValue="jnRX8mUR4UfIJ0aG/rHXtQ==" spinCount="100000" sheet="1" objects="1" scenarios="1" formatRows="0"/>
  <mergeCells count="2">
    <mergeCell ref="D5:D7"/>
    <mergeCell ref="E5:E7"/>
  </mergeCells>
  <dataValidations count="1">
    <dataValidation type="list" allowBlank="1" showErrorMessage="1" sqref="D5:D7">
      <formula1>$D$11:$D$15</formula1>
    </dataValidation>
  </dataValidations>
  <pageMargins left="0.25" right="0.25" top="0.75" bottom="0.75" header="0" footer="0"/>
  <pageSetup paperSize="9" orientation="landscape"/>
  <ignoredErrors>
    <ignoredError sqref="E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CDDC"/>
  </sheetPr>
  <dimension ref="A1:Z998"/>
  <sheetViews>
    <sheetView zoomScale="90" zoomScaleNormal="90" workbookViewId="0">
      <pane ySplit="3" topLeftCell="A4" activePane="bottomLeft" state="frozen"/>
      <selection pane="bottomLeft" activeCell="B1" sqref="B1"/>
    </sheetView>
  </sheetViews>
  <sheetFormatPr baseColWidth="10" defaultColWidth="12.625" defaultRowHeight="15" customHeight="1" x14ac:dyDescent="0.2"/>
  <cols>
    <col min="1" max="1" width="2" customWidth="1"/>
    <col min="2" max="2" width="42" customWidth="1"/>
    <col min="3" max="3" width="18" customWidth="1"/>
    <col min="4" max="4" width="10" customWidth="1"/>
    <col min="5" max="5" width="75.375" style="83" customWidth="1"/>
    <col min="6" max="12" width="10" customWidth="1"/>
    <col min="13" max="26" width="9.375" customWidth="1"/>
  </cols>
  <sheetData>
    <row r="1" spans="1:26" s="576" customFormat="1" ht="21" x14ac:dyDescent="0.2">
      <c r="A1" s="672"/>
      <c r="B1" s="7" t="s">
        <v>516</v>
      </c>
      <c r="C1" s="7" t="s">
        <v>238</v>
      </c>
      <c r="D1" s="7"/>
      <c r="E1" s="673"/>
      <c r="F1" s="7"/>
      <c r="G1" s="7"/>
      <c r="H1" s="672"/>
      <c r="I1" s="7"/>
      <c r="J1" s="7"/>
      <c r="K1" s="7"/>
      <c r="L1" s="7"/>
      <c r="M1" s="672"/>
      <c r="N1" s="672"/>
      <c r="O1" s="672"/>
      <c r="P1" s="672"/>
      <c r="Q1" s="672"/>
      <c r="R1" s="672"/>
      <c r="S1" s="672"/>
      <c r="T1" s="672"/>
      <c r="U1" s="672"/>
      <c r="V1" s="672"/>
      <c r="W1" s="672"/>
      <c r="X1" s="672"/>
      <c r="Y1" s="672"/>
      <c r="Z1" s="672"/>
    </row>
    <row r="2" spans="1:26" ht="9.75" customHeight="1" x14ac:dyDescent="0.25">
      <c r="A2" s="1"/>
      <c r="B2" s="1"/>
      <c r="C2" s="2"/>
      <c r="D2" s="2"/>
      <c r="E2" s="12"/>
      <c r="F2" s="2"/>
      <c r="G2" s="2"/>
      <c r="H2" s="811"/>
      <c r="I2" s="692"/>
      <c r="J2" s="2"/>
      <c r="K2" s="2"/>
      <c r="L2" s="22"/>
      <c r="M2" s="2"/>
      <c r="N2" s="2"/>
      <c r="O2" s="2"/>
      <c r="P2" s="2"/>
      <c r="Q2" s="2"/>
      <c r="R2" s="2"/>
      <c r="S2" s="2"/>
      <c r="T2" s="2"/>
      <c r="U2" s="2"/>
      <c r="V2" s="2"/>
      <c r="W2" s="2"/>
      <c r="X2" s="2"/>
      <c r="Y2" s="2"/>
      <c r="Z2" s="2"/>
    </row>
    <row r="3" spans="1:26" s="675" customFormat="1" ht="18.75" x14ac:dyDescent="0.2">
      <c r="A3" s="674"/>
      <c r="B3" s="671" t="s">
        <v>239</v>
      </c>
      <c r="C3" s="671" t="s">
        <v>240</v>
      </c>
      <c r="D3" s="671" t="s">
        <v>31</v>
      </c>
      <c r="E3" s="671" t="s">
        <v>319</v>
      </c>
      <c r="F3" s="674"/>
      <c r="G3" s="674"/>
      <c r="H3" s="674"/>
      <c r="I3" s="674"/>
      <c r="J3" s="674"/>
      <c r="K3" s="674"/>
      <c r="L3" s="674"/>
      <c r="M3" s="674"/>
      <c r="N3" s="674"/>
      <c r="O3" s="674"/>
      <c r="P3" s="674"/>
      <c r="Q3" s="674"/>
      <c r="R3" s="674"/>
      <c r="S3" s="674"/>
      <c r="T3" s="674"/>
      <c r="U3" s="674"/>
      <c r="V3" s="674"/>
      <c r="W3" s="674"/>
      <c r="X3" s="674"/>
      <c r="Y3" s="674"/>
      <c r="Z3" s="674"/>
    </row>
    <row r="4" spans="1:26" x14ac:dyDescent="0.25">
      <c r="A4" s="9"/>
      <c r="B4" s="59" t="s">
        <v>241</v>
      </c>
      <c r="C4" s="60">
        <v>20</v>
      </c>
      <c r="D4" s="60" t="s">
        <v>242</v>
      </c>
      <c r="E4" s="78"/>
      <c r="F4" s="9"/>
      <c r="G4" s="9"/>
      <c r="H4" s="9"/>
      <c r="I4" s="9"/>
      <c r="J4" s="9"/>
      <c r="K4" s="9"/>
      <c r="L4" s="9"/>
      <c r="M4" s="9"/>
      <c r="N4" s="9"/>
      <c r="O4" s="9"/>
      <c r="P4" s="9"/>
      <c r="Q4" s="9"/>
      <c r="R4" s="9"/>
      <c r="S4" s="9"/>
      <c r="T4" s="9"/>
      <c r="U4" s="9"/>
      <c r="V4" s="9"/>
      <c r="W4" s="9"/>
      <c r="X4" s="9"/>
      <c r="Y4" s="9"/>
      <c r="Z4" s="9"/>
    </row>
    <row r="5" spans="1:26" ht="24" customHeight="1" x14ac:dyDescent="0.25">
      <c r="A5" s="9"/>
      <c r="B5" s="59" t="s">
        <v>515</v>
      </c>
      <c r="C5" s="60">
        <v>8</v>
      </c>
      <c r="D5" s="60" t="s">
        <v>242</v>
      </c>
      <c r="E5" s="78"/>
      <c r="F5" s="9"/>
      <c r="G5" s="9"/>
      <c r="H5" s="9"/>
      <c r="I5" s="9"/>
      <c r="J5" s="9"/>
      <c r="K5" s="9"/>
      <c r="L5" s="9"/>
      <c r="M5" s="9"/>
      <c r="N5" s="9"/>
      <c r="O5" s="9"/>
      <c r="P5" s="9"/>
      <c r="Q5" s="9"/>
      <c r="R5" s="9"/>
      <c r="S5" s="9"/>
      <c r="T5" s="9"/>
      <c r="U5" s="9"/>
      <c r="V5" s="9"/>
      <c r="W5" s="9"/>
      <c r="X5" s="9"/>
      <c r="Y5" s="9"/>
      <c r="Z5" s="9"/>
    </row>
    <row r="6" spans="1:26" x14ac:dyDescent="0.25">
      <c r="A6" s="9"/>
      <c r="B6" s="61" t="s">
        <v>243</v>
      </c>
      <c r="C6" s="62">
        <v>10</v>
      </c>
      <c r="D6" s="62" t="s">
        <v>242</v>
      </c>
      <c r="E6" s="79"/>
      <c r="F6" s="9"/>
      <c r="G6" s="9"/>
      <c r="H6" s="9"/>
      <c r="I6" s="9"/>
      <c r="J6" s="9"/>
      <c r="K6" s="9"/>
      <c r="L6" s="9"/>
      <c r="M6" s="9"/>
      <c r="N6" s="9"/>
      <c r="O6" s="9"/>
      <c r="P6" s="9"/>
      <c r="Q6" s="9"/>
      <c r="R6" s="9"/>
      <c r="S6" s="9"/>
      <c r="T6" s="9"/>
      <c r="U6" s="9"/>
      <c r="V6" s="9"/>
      <c r="W6" s="9"/>
      <c r="X6" s="9"/>
      <c r="Y6" s="9"/>
      <c r="Z6" s="9"/>
    </row>
    <row r="7" spans="1:26" x14ac:dyDescent="0.25">
      <c r="A7" s="9"/>
      <c r="B7" s="61" t="s">
        <v>244</v>
      </c>
      <c r="C7" s="62">
        <v>15</v>
      </c>
      <c r="D7" s="62" t="s">
        <v>242</v>
      </c>
      <c r="E7" s="79"/>
      <c r="F7" s="9"/>
      <c r="G7" s="9"/>
      <c r="H7" s="9"/>
      <c r="I7" s="9"/>
      <c r="J7" s="9"/>
      <c r="K7" s="9"/>
      <c r="L7" s="9"/>
      <c r="M7" s="9"/>
      <c r="N7" s="9"/>
      <c r="O7" s="9"/>
      <c r="P7" s="9"/>
      <c r="Q7" s="9"/>
      <c r="R7" s="9"/>
      <c r="S7" s="9"/>
      <c r="T7" s="9"/>
      <c r="U7" s="9"/>
      <c r="V7" s="9"/>
      <c r="W7" s="9"/>
      <c r="X7" s="9"/>
      <c r="Y7" s="9"/>
      <c r="Z7" s="9"/>
    </row>
    <row r="8" spans="1:26" x14ac:dyDescent="0.25">
      <c r="A8" s="9"/>
      <c r="B8" s="61" t="s">
        <v>245</v>
      </c>
      <c r="C8" s="62">
        <v>25</v>
      </c>
      <c r="D8" s="62" t="s">
        <v>242</v>
      </c>
      <c r="E8" s="79"/>
      <c r="F8" s="9"/>
      <c r="G8" s="9"/>
      <c r="H8" s="9"/>
      <c r="I8" s="9"/>
      <c r="J8" s="9"/>
      <c r="K8" s="9"/>
      <c r="L8" s="9"/>
      <c r="M8" s="9"/>
      <c r="N8" s="9"/>
      <c r="O8" s="9"/>
      <c r="P8" s="9"/>
      <c r="Q8" s="9"/>
      <c r="R8" s="9"/>
      <c r="S8" s="9"/>
      <c r="T8" s="9"/>
      <c r="U8" s="9"/>
      <c r="V8" s="9"/>
      <c r="W8" s="9"/>
      <c r="X8" s="9"/>
      <c r="Y8" s="9"/>
      <c r="Z8" s="9"/>
    </row>
    <row r="9" spans="1:26" ht="25.5" x14ac:dyDescent="0.25">
      <c r="A9" s="9"/>
      <c r="B9" s="63" t="s">
        <v>246</v>
      </c>
      <c r="C9" s="64">
        <v>5</v>
      </c>
      <c r="D9" s="64" t="s">
        <v>242</v>
      </c>
      <c r="E9" s="80"/>
      <c r="F9" s="9"/>
      <c r="G9" s="9"/>
      <c r="H9" s="9"/>
      <c r="I9" s="9"/>
      <c r="J9" s="9"/>
      <c r="K9" s="9"/>
      <c r="L9" s="9"/>
      <c r="M9" s="9"/>
      <c r="N9" s="9"/>
      <c r="O9" s="9"/>
      <c r="P9" s="9"/>
      <c r="Q9" s="9"/>
      <c r="R9" s="9"/>
      <c r="S9" s="9"/>
      <c r="T9" s="9"/>
      <c r="U9" s="9"/>
      <c r="V9" s="9"/>
      <c r="W9" s="9"/>
      <c r="X9" s="9"/>
      <c r="Y9" s="9"/>
      <c r="Z9" s="9"/>
    </row>
    <row r="10" spans="1:26" ht="38.25" x14ac:dyDescent="0.25">
      <c r="A10" s="9"/>
      <c r="B10" s="59" t="s">
        <v>247</v>
      </c>
      <c r="C10" s="60">
        <v>15</v>
      </c>
      <c r="D10" s="60" t="s">
        <v>242</v>
      </c>
      <c r="E10" s="78"/>
      <c r="F10" s="9"/>
      <c r="G10" s="9"/>
      <c r="H10" s="9"/>
      <c r="I10" s="9"/>
      <c r="J10" s="9"/>
      <c r="K10" s="9"/>
      <c r="L10" s="9"/>
      <c r="M10" s="9"/>
      <c r="N10" s="9"/>
      <c r="O10" s="9"/>
      <c r="P10" s="9"/>
      <c r="Q10" s="9"/>
      <c r="R10" s="9"/>
      <c r="S10" s="9"/>
      <c r="T10" s="9"/>
      <c r="U10" s="9"/>
      <c r="V10" s="9"/>
      <c r="W10" s="9"/>
      <c r="X10" s="9"/>
      <c r="Y10" s="9"/>
      <c r="Z10" s="9"/>
    </row>
    <row r="11" spans="1:26" x14ac:dyDescent="0.25">
      <c r="A11" s="9"/>
      <c r="B11" s="59" t="s">
        <v>248</v>
      </c>
      <c r="C11" s="60">
        <v>25</v>
      </c>
      <c r="D11" s="60" t="s">
        <v>242</v>
      </c>
      <c r="E11" s="78"/>
      <c r="F11" s="9"/>
      <c r="G11" s="9"/>
      <c r="H11" s="9"/>
      <c r="I11" s="9"/>
      <c r="J11" s="9"/>
      <c r="K11" s="9"/>
      <c r="L11" s="9"/>
      <c r="M11" s="9"/>
      <c r="N11" s="9"/>
      <c r="O11" s="9"/>
      <c r="P11" s="9"/>
      <c r="Q11" s="9"/>
      <c r="R11" s="9"/>
      <c r="S11" s="9"/>
      <c r="T11" s="9"/>
      <c r="U11" s="9"/>
      <c r="V11" s="9"/>
      <c r="W11" s="9"/>
      <c r="X11" s="9"/>
      <c r="Y11" s="9"/>
      <c r="Z11" s="9"/>
    </row>
    <row r="12" spans="1:26" x14ac:dyDescent="0.25">
      <c r="A12" s="9"/>
      <c r="B12" s="59" t="s">
        <v>249</v>
      </c>
      <c r="C12" s="60">
        <v>25</v>
      </c>
      <c r="D12" s="60" t="s">
        <v>242</v>
      </c>
      <c r="E12" s="78"/>
      <c r="F12" s="9"/>
      <c r="G12" s="9"/>
      <c r="H12" s="9"/>
      <c r="I12" s="9"/>
      <c r="J12" s="9"/>
      <c r="K12" s="9"/>
      <c r="L12" s="9"/>
      <c r="M12" s="9"/>
      <c r="N12" s="9"/>
      <c r="O12" s="9"/>
      <c r="P12" s="9"/>
      <c r="Q12" s="9"/>
      <c r="R12" s="9"/>
      <c r="S12" s="9"/>
      <c r="T12" s="9"/>
      <c r="U12" s="9"/>
      <c r="V12" s="9"/>
      <c r="W12" s="9"/>
      <c r="X12" s="9"/>
      <c r="Y12" s="9"/>
      <c r="Z12" s="9"/>
    </row>
    <row r="13" spans="1:26" ht="27" customHeight="1" x14ac:dyDescent="0.25">
      <c r="A13" s="9"/>
      <c r="B13" s="59" t="s">
        <v>250</v>
      </c>
      <c r="C13" s="60">
        <v>30</v>
      </c>
      <c r="D13" s="60" t="s">
        <v>242</v>
      </c>
      <c r="E13" s="78"/>
      <c r="F13" s="9"/>
      <c r="G13" s="9"/>
      <c r="H13" s="9"/>
      <c r="I13" s="9"/>
      <c r="J13" s="9"/>
      <c r="K13" s="9"/>
      <c r="L13" s="9"/>
      <c r="M13" s="9"/>
      <c r="N13" s="9"/>
      <c r="O13" s="9"/>
      <c r="P13" s="9"/>
      <c r="Q13" s="9"/>
      <c r="R13" s="9"/>
      <c r="S13" s="9"/>
      <c r="T13" s="9"/>
      <c r="U13" s="9"/>
      <c r="V13" s="9"/>
      <c r="W13" s="9"/>
      <c r="X13" s="9"/>
      <c r="Y13" s="9"/>
      <c r="Z13" s="9"/>
    </row>
    <row r="14" spans="1:26" x14ac:dyDescent="0.25">
      <c r="A14" s="21"/>
      <c r="B14" s="59" t="s">
        <v>251</v>
      </c>
      <c r="C14" s="60">
        <v>4</v>
      </c>
      <c r="D14" s="60" t="s">
        <v>242</v>
      </c>
      <c r="E14" s="78"/>
      <c r="F14" s="21"/>
      <c r="G14" s="21"/>
      <c r="H14" s="21"/>
      <c r="I14" s="21"/>
      <c r="J14" s="21"/>
      <c r="K14" s="21"/>
      <c r="L14" s="21"/>
      <c r="M14" s="21"/>
      <c r="N14" s="21"/>
      <c r="O14" s="21"/>
      <c r="P14" s="21"/>
      <c r="Q14" s="21"/>
      <c r="R14" s="21"/>
      <c r="S14" s="21"/>
      <c r="T14" s="21"/>
      <c r="U14" s="21"/>
      <c r="V14" s="21"/>
      <c r="W14" s="21"/>
      <c r="X14" s="21"/>
      <c r="Y14" s="21"/>
      <c r="Z14" s="21"/>
    </row>
    <row r="15" spans="1:26" ht="25.5" x14ac:dyDescent="0.25">
      <c r="A15" s="9"/>
      <c r="B15" s="59" t="s">
        <v>252</v>
      </c>
      <c r="C15" s="60">
        <v>15</v>
      </c>
      <c r="D15" s="60" t="s">
        <v>242</v>
      </c>
      <c r="E15" s="78"/>
      <c r="F15" s="9"/>
      <c r="G15" s="9"/>
      <c r="H15" s="9"/>
      <c r="I15" s="9"/>
      <c r="J15" s="9"/>
      <c r="K15" s="9"/>
      <c r="L15" s="9"/>
      <c r="M15" s="9"/>
      <c r="N15" s="9"/>
      <c r="O15" s="9"/>
      <c r="P15" s="9"/>
      <c r="Q15" s="9"/>
      <c r="R15" s="9"/>
      <c r="S15" s="9"/>
      <c r="T15" s="9"/>
      <c r="U15" s="9"/>
      <c r="V15" s="9"/>
      <c r="W15" s="9"/>
      <c r="X15" s="9"/>
      <c r="Y15" s="9"/>
      <c r="Z15" s="9"/>
    </row>
    <row r="16" spans="1:26" ht="25.5" x14ac:dyDescent="0.25">
      <c r="A16" s="9"/>
      <c r="B16" s="88" t="s">
        <v>320</v>
      </c>
      <c r="C16" s="65">
        <v>6000</v>
      </c>
      <c r="D16" s="60" t="s">
        <v>253</v>
      </c>
      <c r="E16" s="87" t="s">
        <v>318</v>
      </c>
      <c r="F16" s="9"/>
      <c r="G16" s="9"/>
      <c r="H16" s="9"/>
      <c r="I16" s="9"/>
      <c r="J16" s="9"/>
      <c r="K16" s="9"/>
      <c r="L16" s="9"/>
      <c r="M16" s="9"/>
      <c r="N16" s="9"/>
      <c r="O16" s="9"/>
      <c r="P16" s="9"/>
      <c r="Q16" s="9"/>
      <c r="R16" s="9"/>
      <c r="S16" s="9"/>
      <c r="T16" s="9"/>
      <c r="U16" s="9"/>
      <c r="V16" s="9"/>
      <c r="W16" s="9"/>
      <c r="X16" s="9"/>
      <c r="Y16" s="9"/>
      <c r="Z16" s="9"/>
    </row>
    <row r="17" spans="1:26" ht="25.5" x14ac:dyDescent="0.25">
      <c r="A17" s="9"/>
      <c r="B17" s="88" t="s">
        <v>321</v>
      </c>
      <c r="C17" s="65">
        <v>9000</v>
      </c>
      <c r="D17" s="60" t="s">
        <v>253</v>
      </c>
      <c r="E17" s="87" t="s">
        <v>318</v>
      </c>
      <c r="F17" s="9"/>
      <c r="G17" s="9"/>
      <c r="H17" s="9"/>
      <c r="I17" s="9"/>
      <c r="J17" s="9"/>
      <c r="K17" s="9"/>
      <c r="L17" s="9"/>
      <c r="M17" s="9"/>
      <c r="N17" s="9"/>
      <c r="O17" s="9"/>
      <c r="P17" s="9"/>
      <c r="Q17" s="9"/>
      <c r="R17" s="9"/>
      <c r="S17" s="9"/>
      <c r="T17" s="9"/>
      <c r="U17" s="9"/>
      <c r="V17" s="9"/>
      <c r="W17" s="9"/>
      <c r="X17" s="9"/>
      <c r="Y17" s="9"/>
      <c r="Z17" s="9"/>
    </row>
    <row r="18" spans="1:26" ht="25.5" x14ac:dyDescent="0.25">
      <c r="A18" s="9"/>
      <c r="B18" s="88" t="s">
        <v>322</v>
      </c>
      <c r="C18" s="65">
        <v>30000</v>
      </c>
      <c r="D18" s="60" t="s">
        <v>253</v>
      </c>
      <c r="E18" s="87" t="s">
        <v>324</v>
      </c>
      <c r="F18" s="9"/>
      <c r="G18" s="9"/>
      <c r="H18" s="9"/>
      <c r="I18" s="9"/>
      <c r="J18" s="9"/>
      <c r="K18" s="9"/>
      <c r="L18" s="9"/>
      <c r="M18" s="9"/>
      <c r="N18" s="9"/>
      <c r="O18" s="9"/>
      <c r="P18" s="9"/>
      <c r="Q18" s="9"/>
      <c r="R18" s="9"/>
      <c r="S18" s="9"/>
      <c r="T18" s="9"/>
      <c r="U18" s="9"/>
      <c r="V18" s="9"/>
      <c r="W18" s="9"/>
      <c r="X18" s="9"/>
      <c r="Y18" s="9"/>
      <c r="Z18" s="9"/>
    </row>
    <row r="19" spans="1:26" ht="25.5" x14ac:dyDescent="0.25">
      <c r="A19" s="9"/>
      <c r="B19" s="59" t="s">
        <v>392</v>
      </c>
      <c r="C19" s="65">
        <v>6000</v>
      </c>
      <c r="D19" s="60" t="s">
        <v>253</v>
      </c>
      <c r="E19" s="87" t="s">
        <v>325</v>
      </c>
      <c r="F19" s="9"/>
      <c r="G19" s="9"/>
      <c r="H19" s="9"/>
      <c r="I19" s="9"/>
      <c r="J19" s="9"/>
      <c r="K19" s="9"/>
      <c r="L19" s="9"/>
      <c r="M19" s="9"/>
      <c r="N19" s="9"/>
      <c r="O19" s="9"/>
      <c r="P19" s="9"/>
      <c r="Q19" s="9"/>
      <c r="R19" s="9"/>
      <c r="S19" s="9"/>
      <c r="T19" s="9"/>
      <c r="U19" s="9"/>
      <c r="V19" s="9"/>
      <c r="W19" s="9"/>
      <c r="X19" s="9"/>
      <c r="Y19" s="9"/>
      <c r="Z19" s="9"/>
    </row>
    <row r="20" spans="1:26" ht="25.5" x14ac:dyDescent="0.25">
      <c r="A20" s="9"/>
      <c r="B20" s="59" t="s">
        <v>393</v>
      </c>
      <c r="C20" s="65">
        <v>15000</v>
      </c>
      <c r="D20" s="60" t="s">
        <v>253</v>
      </c>
      <c r="E20" s="78" t="s">
        <v>394</v>
      </c>
      <c r="F20" s="9"/>
      <c r="G20" s="9"/>
      <c r="H20" s="9"/>
      <c r="I20" s="9"/>
      <c r="J20" s="9"/>
      <c r="K20" s="9"/>
      <c r="L20" s="9"/>
      <c r="M20" s="9"/>
      <c r="N20" s="9"/>
      <c r="O20" s="9"/>
      <c r="P20" s="9"/>
      <c r="Q20" s="9"/>
      <c r="R20" s="9"/>
      <c r="S20" s="9"/>
      <c r="T20" s="9"/>
      <c r="U20" s="9"/>
      <c r="V20" s="9"/>
      <c r="W20" s="9"/>
      <c r="X20" s="9"/>
      <c r="Y20" s="9"/>
      <c r="Z20" s="9"/>
    </row>
    <row r="21" spans="1:26" ht="25.5" customHeight="1" x14ac:dyDescent="0.25">
      <c r="A21" s="9"/>
      <c r="B21" s="88" t="s">
        <v>333</v>
      </c>
      <c r="C21" s="60">
        <v>15</v>
      </c>
      <c r="D21" s="60" t="s">
        <v>242</v>
      </c>
      <c r="E21" s="87" t="s">
        <v>326</v>
      </c>
      <c r="F21" s="9"/>
      <c r="G21" s="9"/>
      <c r="H21" s="9"/>
      <c r="I21" s="9"/>
      <c r="J21" s="9"/>
      <c r="K21" s="9"/>
      <c r="L21" s="9"/>
      <c r="M21" s="9"/>
      <c r="N21" s="9"/>
      <c r="O21" s="9"/>
      <c r="P21" s="9"/>
      <c r="Q21" s="9"/>
      <c r="R21" s="9"/>
      <c r="S21" s="9"/>
      <c r="T21" s="9"/>
      <c r="U21" s="9"/>
      <c r="V21" s="9"/>
      <c r="W21" s="9"/>
      <c r="X21" s="9"/>
      <c r="Y21" s="9"/>
      <c r="Z21" s="9"/>
    </row>
    <row r="22" spans="1:26" ht="25.5" customHeight="1" x14ac:dyDescent="0.25">
      <c r="A22" s="9"/>
      <c r="B22" s="59" t="s">
        <v>390</v>
      </c>
      <c r="C22" s="60">
        <v>2</v>
      </c>
      <c r="D22" s="60" t="s">
        <v>242</v>
      </c>
      <c r="E22" s="78"/>
      <c r="F22" s="9"/>
      <c r="G22" s="9"/>
      <c r="H22" s="9"/>
      <c r="I22" s="9"/>
      <c r="J22" s="9"/>
      <c r="K22" s="9"/>
      <c r="L22" s="9"/>
      <c r="M22" s="9"/>
      <c r="N22" s="9"/>
      <c r="O22" s="9"/>
      <c r="P22" s="9"/>
      <c r="Q22" s="9"/>
      <c r="R22" s="9"/>
      <c r="S22" s="9"/>
      <c r="T22" s="9"/>
      <c r="U22" s="9"/>
      <c r="V22" s="9"/>
      <c r="W22" s="9"/>
      <c r="X22" s="9"/>
      <c r="Y22" s="9"/>
      <c r="Z22" s="9"/>
    </row>
    <row r="23" spans="1:26" ht="25.5" customHeight="1" x14ac:dyDescent="0.25">
      <c r="A23" s="9"/>
      <c r="B23" s="59" t="s">
        <v>254</v>
      </c>
      <c r="C23" s="60">
        <v>15</v>
      </c>
      <c r="D23" s="60" t="s">
        <v>242</v>
      </c>
      <c r="E23" s="78"/>
      <c r="F23" s="9"/>
      <c r="G23" s="9"/>
      <c r="H23" s="9"/>
      <c r="I23" s="9"/>
      <c r="J23" s="9"/>
      <c r="K23" s="9"/>
      <c r="L23" s="9"/>
      <c r="M23" s="9"/>
      <c r="N23" s="9"/>
      <c r="O23" s="9"/>
      <c r="P23" s="9"/>
      <c r="Q23" s="9"/>
      <c r="R23" s="9"/>
      <c r="S23" s="9"/>
      <c r="T23" s="9"/>
      <c r="U23" s="9"/>
      <c r="V23" s="9"/>
      <c r="W23" s="9"/>
      <c r="X23" s="9"/>
      <c r="Y23" s="9"/>
      <c r="Z23" s="9"/>
    </row>
    <row r="24" spans="1:26" ht="17.25" customHeight="1" x14ac:dyDescent="0.25">
      <c r="A24" s="9"/>
      <c r="B24" s="59" t="s">
        <v>255</v>
      </c>
      <c r="C24" s="60">
        <v>10</v>
      </c>
      <c r="D24" s="60" t="s">
        <v>242</v>
      </c>
      <c r="E24" s="78"/>
      <c r="F24" s="9"/>
      <c r="G24" s="9"/>
      <c r="H24" s="9"/>
      <c r="I24" s="9"/>
      <c r="J24" s="9"/>
      <c r="K24" s="9"/>
      <c r="L24" s="9"/>
      <c r="M24" s="9"/>
      <c r="N24" s="9"/>
      <c r="O24" s="9"/>
      <c r="P24" s="9"/>
      <c r="Q24" s="9"/>
      <c r="R24" s="9"/>
      <c r="S24" s="9"/>
      <c r="T24" s="9"/>
      <c r="U24" s="9"/>
      <c r="V24" s="9"/>
      <c r="W24" s="9"/>
      <c r="X24" s="9"/>
      <c r="Y24" s="9"/>
      <c r="Z24" s="9"/>
    </row>
    <row r="25" spans="1:26" ht="15.75" customHeight="1" x14ac:dyDescent="0.25">
      <c r="A25" s="9"/>
      <c r="B25" s="59" t="s">
        <v>256</v>
      </c>
      <c r="C25" s="60">
        <v>15</v>
      </c>
      <c r="D25" s="60" t="s">
        <v>242</v>
      </c>
      <c r="E25" s="78" t="s">
        <v>537</v>
      </c>
      <c r="F25" s="9"/>
      <c r="G25" s="9"/>
      <c r="H25" s="9"/>
      <c r="I25" s="9"/>
      <c r="J25" s="9"/>
      <c r="K25" s="9"/>
      <c r="L25" s="9"/>
      <c r="M25" s="9"/>
      <c r="N25" s="9"/>
      <c r="O25" s="9"/>
      <c r="P25" s="9"/>
      <c r="Q25" s="9"/>
      <c r="R25" s="9"/>
      <c r="S25" s="9"/>
      <c r="T25" s="9"/>
      <c r="U25" s="9"/>
      <c r="V25" s="9"/>
      <c r="W25" s="9"/>
      <c r="X25" s="9"/>
      <c r="Y25" s="9"/>
      <c r="Z25" s="9"/>
    </row>
    <row r="26" spans="1:26" ht="15.75" customHeight="1" x14ac:dyDescent="0.25">
      <c r="A26" s="9"/>
      <c r="B26" s="59" t="s">
        <v>257</v>
      </c>
      <c r="C26" s="60">
        <v>15</v>
      </c>
      <c r="D26" s="60" t="s">
        <v>242</v>
      </c>
      <c r="E26" s="78"/>
      <c r="F26" s="9"/>
      <c r="G26" s="9"/>
      <c r="H26" s="9"/>
      <c r="I26" s="9"/>
      <c r="J26" s="9"/>
      <c r="K26" s="9"/>
      <c r="L26" s="9"/>
      <c r="M26" s="9"/>
      <c r="N26" s="9"/>
      <c r="O26" s="9"/>
      <c r="P26" s="9"/>
      <c r="Q26" s="9"/>
      <c r="R26" s="9"/>
      <c r="S26" s="9"/>
      <c r="T26" s="9"/>
      <c r="U26" s="9"/>
      <c r="V26" s="9"/>
      <c r="W26" s="9"/>
      <c r="X26" s="9"/>
      <c r="Y26" s="9"/>
      <c r="Z26" s="9"/>
    </row>
    <row r="27" spans="1:26" ht="15.75" customHeight="1" x14ac:dyDescent="0.25">
      <c r="A27" s="9"/>
      <c r="B27" s="59" t="s">
        <v>258</v>
      </c>
      <c r="C27" s="60">
        <v>12</v>
      </c>
      <c r="D27" s="60" t="s">
        <v>242</v>
      </c>
      <c r="E27" s="78"/>
      <c r="F27" s="9"/>
      <c r="G27" s="9"/>
      <c r="H27" s="9"/>
      <c r="I27" s="9"/>
      <c r="J27" s="9"/>
      <c r="K27" s="9"/>
      <c r="L27" s="9"/>
      <c r="M27" s="9"/>
      <c r="N27" s="9"/>
      <c r="O27" s="9"/>
      <c r="P27" s="9"/>
      <c r="Q27" s="9"/>
      <c r="R27" s="9"/>
      <c r="S27" s="9"/>
      <c r="T27" s="9"/>
      <c r="U27" s="9"/>
      <c r="V27" s="9"/>
      <c r="W27" s="9"/>
      <c r="X27" s="9"/>
      <c r="Y27" s="9"/>
      <c r="Z27" s="9"/>
    </row>
    <row r="28" spans="1:26" ht="15.75" customHeight="1" x14ac:dyDescent="0.25">
      <c r="A28" s="9"/>
      <c r="B28" s="59" t="s">
        <v>259</v>
      </c>
      <c r="C28" s="60">
        <v>5</v>
      </c>
      <c r="D28" s="60" t="s">
        <v>242</v>
      </c>
      <c r="E28" s="78"/>
      <c r="F28" s="9"/>
      <c r="G28" s="9"/>
      <c r="H28" s="9"/>
      <c r="I28" s="9"/>
      <c r="J28" s="9"/>
      <c r="K28" s="9"/>
      <c r="L28" s="9"/>
      <c r="M28" s="9"/>
      <c r="N28" s="9"/>
      <c r="O28" s="9"/>
      <c r="P28" s="9"/>
      <c r="Q28" s="9"/>
      <c r="R28" s="9"/>
      <c r="S28" s="9"/>
      <c r="T28" s="9"/>
      <c r="U28" s="9"/>
      <c r="V28" s="9"/>
      <c r="W28" s="9"/>
      <c r="X28" s="9"/>
      <c r="Y28" s="9"/>
      <c r="Z28" s="9"/>
    </row>
    <row r="29" spans="1:26" ht="25.5" x14ac:dyDescent="0.25">
      <c r="A29" s="9"/>
      <c r="B29" s="88" t="s">
        <v>327</v>
      </c>
      <c r="C29" s="65">
        <v>50000</v>
      </c>
      <c r="D29" s="60" t="s">
        <v>253</v>
      </c>
      <c r="E29" s="87" t="s">
        <v>328</v>
      </c>
      <c r="F29" s="9"/>
      <c r="G29" s="9"/>
      <c r="H29" s="9"/>
      <c r="I29" s="9"/>
      <c r="J29" s="9"/>
      <c r="K29" s="9"/>
      <c r="L29" s="9"/>
      <c r="M29" s="9"/>
      <c r="N29" s="9"/>
      <c r="O29" s="9"/>
      <c r="P29" s="9"/>
      <c r="Q29" s="9"/>
      <c r="R29" s="9"/>
      <c r="S29" s="9"/>
      <c r="T29" s="9"/>
      <c r="U29" s="9"/>
      <c r="V29" s="9"/>
      <c r="W29" s="9"/>
      <c r="X29" s="9"/>
      <c r="Y29" s="9"/>
      <c r="Z29" s="9"/>
    </row>
    <row r="30" spans="1:26" x14ac:dyDescent="0.25">
      <c r="A30" s="9"/>
      <c r="B30" s="59" t="s">
        <v>260</v>
      </c>
      <c r="C30" s="60">
        <v>7</v>
      </c>
      <c r="D30" s="60" t="s">
        <v>242</v>
      </c>
      <c r="E30" s="78"/>
      <c r="F30" s="9"/>
      <c r="G30" s="9"/>
      <c r="H30" s="9"/>
      <c r="I30" s="9"/>
      <c r="J30" s="9"/>
      <c r="K30" s="9"/>
      <c r="L30" s="9"/>
      <c r="M30" s="9"/>
      <c r="N30" s="9"/>
      <c r="O30" s="9"/>
      <c r="P30" s="9"/>
      <c r="Q30" s="9"/>
      <c r="R30" s="9"/>
      <c r="S30" s="9"/>
      <c r="T30" s="9"/>
      <c r="U30" s="9"/>
      <c r="V30" s="9"/>
      <c r="W30" s="9"/>
      <c r="X30" s="9"/>
      <c r="Y30" s="9"/>
      <c r="Z30" s="9"/>
    </row>
    <row r="31" spans="1:26" ht="15.75" customHeight="1" x14ac:dyDescent="0.25">
      <c r="A31" s="9"/>
      <c r="B31" s="59" t="s">
        <v>261</v>
      </c>
      <c r="C31" s="60">
        <v>30</v>
      </c>
      <c r="D31" s="60" t="s">
        <v>242</v>
      </c>
      <c r="E31" s="78"/>
      <c r="F31" s="9"/>
      <c r="G31" s="9"/>
      <c r="H31" s="9"/>
      <c r="I31" s="9"/>
      <c r="J31" s="9"/>
      <c r="K31" s="9"/>
      <c r="L31" s="9"/>
      <c r="M31" s="9"/>
      <c r="N31" s="9"/>
      <c r="O31" s="9"/>
      <c r="P31" s="9"/>
      <c r="Q31" s="9"/>
      <c r="R31" s="9"/>
      <c r="S31" s="9"/>
      <c r="T31" s="9"/>
      <c r="U31" s="9"/>
      <c r="V31" s="9"/>
      <c r="W31" s="9"/>
      <c r="X31" s="9"/>
      <c r="Y31" s="9"/>
      <c r="Z31" s="9"/>
    </row>
    <row r="32" spans="1:26" ht="24" customHeight="1" x14ac:dyDescent="0.25">
      <c r="A32" s="9"/>
      <c r="B32" s="88" t="s">
        <v>330</v>
      </c>
      <c r="C32" s="65">
        <v>200000</v>
      </c>
      <c r="D32" s="60" t="s">
        <v>253</v>
      </c>
      <c r="E32" s="87" t="s">
        <v>329</v>
      </c>
      <c r="F32" s="9"/>
      <c r="G32" s="9"/>
      <c r="H32" s="9"/>
      <c r="I32" s="9"/>
      <c r="J32" s="9"/>
      <c r="K32" s="9"/>
      <c r="L32" s="9"/>
      <c r="M32" s="9"/>
      <c r="N32" s="9"/>
      <c r="O32" s="9"/>
      <c r="P32" s="9"/>
      <c r="Q32" s="9"/>
      <c r="R32" s="9"/>
      <c r="S32" s="9"/>
      <c r="T32" s="9"/>
      <c r="U32" s="9"/>
      <c r="V32" s="9"/>
      <c r="W32" s="9"/>
      <c r="X32" s="9"/>
      <c r="Y32" s="9"/>
      <c r="Z32" s="9"/>
    </row>
    <row r="33" spans="1:26" ht="25.5" x14ac:dyDescent="0.25">
      <c r="A33" s="9"/>
      <c r="B33" s="88" t="s">
        <v>331</v>
      </c>
      <c r="C33" s="65">
        <v>150000</v>
      </c>
      <c r="D33" s="60" t="s">
        <v>253</v>
      </c>
      <c r="E33" s="89" t="s">
        <v>329</v>
      </c>
      <c r="F33" s="9"/>
      <c r="G33" s="9"/>
      <c r="H33" s="9"/>
      <c r="I33" s="9"/>
      <c r="J33" s="9"/>
      <c r="K33" s="9"/>
      <c r="L33" s="9"/>
      <c r="M33" s="9"/>
      <c r="N33" s="9"/>
      <c r="O33" s="9"/>
      <c r="P33" s="9"/>
      <c r="Q33" s="9"/>
      <c r="R33" s="9"/>
      <c r="S33" s="9"/>
      <c r="T33" s="9"/>
      <c r="U33" s="9"/>
      <c r="V33" s="9"/>
      <c r="W33" s="9"/>
      <c r="X33" s="9"/>
      <c r="Y33" s="9"/>
      <c r="Z33" s="9"/>
    </row>
    <row r="34" spans="1:26" ht="15.75" customHeight="1" x14ac:dyDescent="0.25">
      <c r="A34" s="9"/>
      <c r="B34" s="59" t="s">
        <v>262</v>
      </c>
      <c r="C34" s="60">
        <v>25</v>
      </c>
      <c r="D34" s="84" t="s">
        <v>242</v>
      </c>
      <c r="E34" s="86"/>
      <c r="F34" s="9"/>
      <c r="G34" s="9"/>
      <c r="H34" s="9"/>
      <c r="I34" s="9"/>
      <c r="J34" s="9"/>
      <c r="K34" s="9"/>
      <c r="L34" s="9"/>
      <c r="M34" s="9"/>
      <c r="N34" s="9"/>
      <c r="O34" s="9"/>
      <c r="P34" s="9"/>
      <c r="Q34" s="9"/>
      <c r="R34" s="9"/>
      <c r="S34" s="9"/>
      <c r="T34" s="9"/>
      <c r="U34" s="9"/>
      <c r="V34" s="9"/>
      <c r="W34" s="9"/>
      <c r="X34" s="9"/>
      <c r="Y34" s="9"/>
      <c r="Z34" s="9"/>
    </row>
    <row r="35" spans="1:26" ht="25.5" x14ac:dyDescent="0.25">
      <c r="A35" s="9"/>
      <c r="B35" s="88" t="s">
        <v>332</v>
      </c>
      <c r="C35" s="65">
        <v>150000</v>
      </c>
      <c r="D35" s="60" t="s">
        <v>253</v>
      </c>
      <c r="E35" s="90" t="s">
        <v>328</v>
      </c>
      <c r="F35" s="9"/>
      <c r="G35" s="9"/>
      <c r="H35" s="9"/>
      <c r="I35" s="9"/>
      <c r="J35" s="9"/>
      <c r="K35" s="9"/>
      <c r="L35" s="9"/>
      <c r="M35" s="9"/>
      <c r="N35" s="9"/>
      <c r="O35" s="9"/>
      <c r="P35" s="9"/>
      <c r="Q35" s="9"/>
      <c r="R35" s="9"/>
      <c r="S35" s="9"/>
      <c r="T35" s="9"/>
      <c r="U35" s="9"/>
      <c r="V35" s="9"/>
      <c r="W35" s="9"/>
      <c r="X35" s="9"/>
      <c r="Y35" s="9"/>
      <c r="Z35" s="9"/>
    </row>
    <row r="36" spans="1:26" ht="75.75" customHeight="1" x14ac:dyDescent="0.25">
      <c r="A36" s="9"/>
      <c r="B36" s="59" t="s">
        <v>441</v>
      </c>
      <c r="C36" s="60" t="s">
        <v>442</v>
      </c>
      <c r="D36" s="60" t="s">
        <v>242</v>
      </c>
      <c r="E36" s="85" t="s">
        <v>317</v>
      </c>
      <c r="F36" s="9"/>
      <c r="G36" s="9"/>
      <c r="H36" s="9"/>
      <c r="I36" s="9"/>
      <c r="J36" s="9"/>
      <c r="K36" s="9"/>
      <c r="L36" s="9"/>
      <c r="M36" s="9"/>
      <c r="N36" s="9"/>
      <c r="O36" s="9"/>
      <c r="P36" s="9"/>
      <c r="Q36" s="9"/>
      <c r="R36" s="9"/>
      <c r="S36" s="9"/>
      <c r="T36" s="9"/>
      <c r="U36" s="9"/>
      <c r="V36" s="9"/>
      <c r="W36" s="9"/>
      <c r="X36" s="9"/>
      <c r="Y36" s="9"/>
      <c r="Z36" s="9"/>
    </row>
    <row r="37" spans="1:26" ht="18" customHeight="1" x14ac:dyDescent="0.25">
      <c r="A37" s="9"/>
      <c r="B37" s="59" t="s">
        <v>355</v>
      </c>
      <c r="C37" s="60">
        <v>5</v>
      </c>
      <c r="D37" s="84" t="s">
        <v>242</v>
      </c>
      <c r="E37" s="86"/>
      <c r="F37" s="9"/>
      <c r="G37" s="9"/>
      <c r="H37" s="9"/>
      <c r="I37" s="9"/>
      <c r="J37" s="9"/>
      <c r="K37" s="9"/>
      <c r="L37" s="9"/>
      <c r="M37" s="9"/>
      <c r="N37" s="9"/>
      <c r="O37" s="9"/>
      <c r="P37" s="9"/>
      <c r="Q37" s="9"/>
      <c r="R37" s="9"/>
      <c r="S37" s="9"/>
      <c r="T37" s="9"/>
      <c r="U37" s="9"/>
      <c r="V37" s="9"/>
      <c r="W37" s="9"/>
      <c r="X37" s="9"/>
      <c r="Y37" s="9"/>
      <c r="Z37" s="9"/>
    </row>
    <row r="38" spans="1:26" ht="26.25" customHeight="1" x14ac:dyDescent="0.25">
      <c r="A38" s="9"/>
      <c r="B38" s="391" t="s">
        <v>397</v>
      </c>
      <c r="C38" s="392">
        <v>7</v>
      </c>
      <c r="D38" s="392" t="s">
        <v>242</v>
      </c>
      <c r="E38" s="80"/>
      <c r="F38" s="9"/>
      <c r="G38" s="9"/>
      <c r="H38" s="9"/>
      <c r="I38" s="9"/>
      <c r="J38" s="9"/>
      <c r="K38" s="9"/>
      <c r="L38" s="9"/>
      <c r="M38" s="9"/>
      <c r="N38" s="9"/>
      <c r="O38" s="9"/>
      <c r="P38" s="9"/>
      <c r="Q38" s="9"/>
      <c r="R38" s="9"/>
      <c r="S38" s="9"/>
      <c r="T38" s="9"/>
      <c r="U38" s="9"/>
      <c r="V38" s="9"/>
      <c r="W38" s="9"/>
      <c r="X38" s="9"/>
      <c r="Y38" s="9"/>
      <c r="Z38" s="9"/>
    </row>
    <row r="39" spans="1:26" ht="45" customHeight="1" x14ac:dyDescent="0.25">
      <c r="A39" s="9"/>
      <c r="B39" s="393" t="s">
        <v>443</v>
      </c>
      <c r="C39" s="394">
        <v>12</v>
      </c>
      <c r="D39" s="394" t="s">
        <v>242</v>
      </c>
      <c r="E39" s="390"/>
      <c r="F39" s="9"/>
      <c r="G39" s="9"/>
      <c r="H39" s="9"/>
      <c r="I39" s="9"/>
      <c r="J39" s="9"/>
      <c r="K39" s="9"/>
      <c r="L39" s="9"/>
      <c r="M39" s="9"/>
      <c r="N39" s="9"/>
      <c r="O39" s="9"/>
      <c r="P39" s="9"/>
      <c r="Q39" s="9"/>
      <c r="R39" s="9"/>
      <c r="S39" s="9"/>
      <c r="T39" s="9"/>
      <c r="U39" s="9"/>
      <c r="V39" s="9"/>
      <c r="W39" s="9"/>
      <c r="X39" s="9"/>
      <c r="Y39" s="9"/>
      <c r="Z39" s="9"/>
    </row>
    <row r="40" spans="1:26" ht="42" customHeight="1" x14ac:dyDescent="0.25">
      <c r="A40" s="112"/>
      <c r="B40" s="393" t="s">
        <v>444</v>
      </c>
      <c r="C40" s="394">
        <v>7</v>
      </c>
      <c r="D40" s="394" t="s">
        <v>242</v>
      </c>
      <c r="E40" s="390"/>
      <c r="F40" s="112"/>
      <c r="G40" s="112"/>
      <c r="H40" s="112"/>
      <c r="I40" s="112"/>
      <c r="J40" s="112"/>
      <c r="K40" s="112"/>
      <c r="L40" s="112"/>
      <c r="M40" s="112"/>
      <c r="N40" s="112"/>
      <c r="O40" s="112"/>
      <c r="P40" s="112"/>
      <c r="Q40" s="112"/>
      <c r="R40" s="112"/>
      <c r="S40" s="112"/>
      <c r="T40" s="112"/>
      <c r="U40" s="112"/>
      <c r="V40" s="112"/>
      <c r="W40" s="112"/>
      <c r="X40" s="112"/>
      <c r="Y40" s="112"/>
      <c r="Z40" s="112"/>
    </row>
    <row r="41" spans="1:26" ht="18" customHeight="1" x14ac:dyDescent="0.25">
      <c r="A41" s="9"/>
      <c r="B41" s="393" t="s">
        <v>263</v>
      </c>
      <c r="C41" s="394">
        <v>10</v>
      </c>
      <c r="D41" s="394" t="s">
        <v>242</v>
      </c>
      <c r="E41" s="390"/>
      <c r="F41" s="9"/>
      <c r="G41" s="9"/>
      <c r="H41" s="9"/>
      <c r="I41" s="9"/>
      <c r="J41" s="9"/>
      <c r="K41" s="9"/>
      <c r="L41" s="9"/>
      <c r="M41" s="9"/>
      <c r="N41" s="9"/>
      <c r="O41" s="9"/>
      <c r="P41" s="9"/>
      <c r="Q41" s="9"/>
      <c r="R41" s="9"/>
      <c r="S41" s="9"/>
      <c r="T41" s="9"/>
      <c r="U41" s="9"/>
      <c r="V41" s="9"/>
      <c r="W41" s="9"/>
      <c r="X41" s="9"/>
      <c r="Y41" s="9"/>
      <c r="Z41" s="9"/>
    </row>
    <row r="42" spans="1:26" ht="15.75" customHeight="1" x14ac:dyDescent="0.25">
      <c r="A42" s="13"/>
      <c r="B42" s="66"/>
      <c r="C42" s="13"/>
      <c r="D42" s="13"/>
      <c r="E42" s="43"/>
      <c r="F42" s="13"/>
      <c r="G42" s="13"/>
      <c r="H42" s="13"/>
      <c r="I42" s="13"/>
      <c r="J42" s="13"/>
      <c r="K42" s="13"/>
      <c r="L42" s="13"/>
      <c r="M42" s="13"/>
      <c r="N42" s="13"/>
      <c r="O42" s="13"/>
      <c r="P42" s="13"/>
      <c r="Q42" s="13"/>
      <c r="R42" s="13"/>
      <c r="S42" s="13"/>
      <c r="T42" s="13"/>
      <c r="U42" s="13"/>
      <c r="V42" s="13"/>
      <c r="W42" s="13"/>
      <c r="X42" s="13"/>
      <c r="Y42" s="13"/>
      <c r="Z42" s="13"/>
    </row>
    <row r="43" spans="1:26" ht="15.75" customHeight="1" x14ac:dyDescent="0.2">
      <c r="A43" s="67" t="s">
        <v>38</v>
      </c>
      <c r="B43" s="68"/>
      <c r="C43" s="68"/>
      <c r="D43" s="68"/>
      <c r="E43" s="82"/>
      <c r="F43" s="68"/>
      <c r="G43" s="68"/>
      <c r="H43" s="68"/>
      <c r="I43" s="68"/>
      <c r="J43" s="68"/>
      <c r="K43" s="68"/>
      <c r="L43" s="68"/>
      <c r="M43" s="68"/>
      <c r="N43" s="68"/>
      <c r="O43" s="68"/>
      <c r="P43" s="68"/>
      <c r="Q43" s="68"/>
      <c r="R43" s="68"/>
      <c r="S43" s="68"/>
      <c r="T43" s="68"/>
      <c r="U43" s="68"/>
      <c r="V43" s="68"/>
      <c r="W43" s="68"/>
      <c r="X43" s="68"/>
      <c r="Y43" s="68"/>
      <c r="Z43" s="68"/>
    </row>
    <row r="44" spans="1:26" ht="15.75" customHeight="1" x14ac:dyDescent="0.25">
      <c r="A44" s="9"/>
      <c r="B44" s="9"/>
      <c r="C44" s="9"/>
      <c r="D44" s="9"/>
      <c r="E44" s="81"/>
      <c r="F44" s="9"/>
      <c r="G44" s="9"/>
      <c r="H44" s="9"/>
      <c r="I44" s="9"/>
      <c r="J44" s="9"/>
      <c r="K44" s="9"/>
      <c r="L44" s="9"/>
      <c r="M44" s="9"/>
      <c r="N44" s="9"/>
      <c r="O44" s="9"/>
      <c r="P44" s="9"/>
      <c r="Q44" s="9"/>
      <c r="R44" s="9"/>
      <c r="S44" s="9"/>
      <c r="T44" s="9"/>
      <c r="U44" s="9"/>
      <c r="V44" s="9"/>
      <c r="W44" s="9"/>
      <c r="X44" s="9"/>
      <c r="Y44" s="9"/>
      <c r="Z44" s="9"/>
    </row>
    <row r="45" spans="1:26" ht="15.75" customHeight="1" x14ac:dyDescent="0.25">
      <c r="A45" s="9"/>
      <c r="B45" s="9"/>
      <c r="C45" s="9"/>
      <c r="D45" s="9"/>
      <c r="E45" s="81"/>
      <c r="F45" s="9"/>
      <c r="G45" s="9"/>
      <c r="H45" s="9"/>
      <c r="I45" s="9"/>
      <c r="J45" s="9"/>
      <c r="K45" s="9"/>
      <c r="L45" s="9"/>
      <c r="M45" s="9"/>
      <c r="N45" s="9"/>
      <c r="O45" s="9"/>
      <c r="P45" s="9"/>
      <c r="Q45" s="9"/>
      <c r="R45" s="9"/>
      <c r="S45" s="9"/>
      <c r="T45" s="9"/>
      <c r="U45" s="9"/>
      <c r="V45" s="9"/>
      <c r="W45" s="9"/>
      <c r="X45" s="9"/>
      <c r="Y45" s="9"/>
      <c r="Z45" s="9"/>
    </row>
    <row r="46" spans="1:26" ht="15.75" customHeight="1" x14ac:dyDescent="0.25">
      <c r="A46" s="9"/>
      <c r="B46" s="9"/>
      <c r="C46" s="9"/>
      <c r="D46" s="9"/>
      <c r="E46" s="81"/>
      <c r="F46" s="9"/>
      <c r="G46" s="9"/>
      <c r="H46" s="9"/>
      <c r="I46" s="9"/>
      <c r="J46" s="9"/>
      <c r="K46" s="9"/>
      <c r="L46" s="9"/>
      <c r="M46" s="9"/>
      <c r="N46" s="9"/>
      <c r="O46" s="9"/>
      <c r="P46" s="9"/>
      <c r="Q46" s="9"/>
      <c r="R46" s="9"/>
      <c r="S46" s="9"/>
      <c r="T46" s="9"/>
      <c r="U46" s="9"/>
      <c r="V46" s="9"/>
      <c r="W46" s="9"/>
      <c r="X46" s="9"/>
      <c r="Y46" s="9"/>
      <c r="Z46" s="9"/>
    </row>
    <row r="47" spans="1:26" ht="15.75" customHeight="1" x14ac:dyDescent="0.25">
      <c r="A47" s="9"/>
      <c r="B47" s="9"/>
      <c r="C47" s="9"/>
      <c r="D47" s="9"/>
      <c r="E47" s="81"/>
      <c r="F47" s="9"/>
      <c r="G47" s="9"/>
      <c r="H47" s="9"/>
      <c r="I47" s="9"/>
      <c r="J47" s="9"/>
      <c r="K47" s="9"/>
      <c r="L47" s="9"/>
      <c r="M47" s="9"/>
      <c r="N47" s="9"/>
      <c r="O47" s="9"/>
      <c r="P47" s="9"/>
      <c r="Q47" s="9"/>
      <c r="R47" s="9"/>
      <c r="S47" s="9"/>
      <c r="T47" s="9"/>
      <c r="U47" s="9"/>
      <c r="V47" s="9"/>
      <c r="W47" s="9"/>
      <c r="X47" s="9"/>
      <c r="Y47" s="9"/>
      <c r="Z47" s="9"/>
    </row>
    <row r="48" spans="1:26" ht="15.75" customHeight="1" x14ac:dyDescent="0.25">
      <c r="A48" s="9"/>
      <c r="B48" s="9"/>
      <c r="C48" s="9"/>
      <c r="D48" s="9"/>
      <c r="E48" s="81"/>
      <c r="F48" s="9"/>
      <c r="G48" s="9"/>
      <c r="H48" s="9"/>
      <c r="I48" s="9"/>
      <c r="J48" s="9"/>
      <c r="K48" s="9"/>
      <c r="L48" s="9"/>
      <c r="M48" s="9"/>
      <c r="N48" s="9"/>
      <c r="O48" s="9"/>
      <c r="P48" s="9"/>
      <c r="Q48" s="9"/>
      <c r="R48" s="9"/>
      <c r="S48" s="9"/>
      <c r="T48" s="9"/>
      <c r="U48" s="9"/>
      <c r="V48" s="9"/>
      <c r="W48" s="9"/>
      <c r="X48" s="9"/>
      <c r="Y48" s="9"/>
      <c r="Z48" s="9"/>
    </row>
    <row r="49" spans="1:26" ht="15.75" customHeight="1" x14ac:dyDescent="0.25">
      <c r="A49" s="9"/>
      <c r="B49" s="9"/>
      <c r="C49" s="9"/>
      <c r="D49" s="9"/>
      <c r="E49" s="81"/>
      <c r="F49" s="9"/>
      <c r="G49" s="9"/>
      <c r="H49" s="9"/>
      <c r="I49" s="9"/>
      <c r="J49" s="9"/>
      <c r="K49" s="9"/>
      <c r="L49" s="9"/>
      <c r="M49" s="9"/>
      <c r="N49" s="9"/>
      <c r="O49" s="9"/>
      <c r="P49" s="9"/>
      <c r="Q49" s="9"/>
      <c r="R49" s="9"/>
      <c r="S49" s="9"/>
      <c r="T49" s="9"/>
      <c r="U49" s="9"/>
      <c r="V49" s="9"/>
      <c r="W49" s="9"/>
      <c r="X49" s="9"/>
      <c r="Y49" s="9"/>
      <c r="Z49" s="9"/>
    </row>
    <row r="50" spans="1:26" ht="15.75" customHeight="1" x14ac:dyDescent="0.25">
      <c r="A50" s="9"/>
      <c r="B50" s="9"/>
      <c r="C50" s="9"/>
      <c r="D50" s="9"/>
      <c r="E50" s="81"/>
      <c r="F50" s="9"/>
      <c r="G50" s="9"/>
      <c r="H50" s="9"/>
      <c r="I50" s="9"/>
      <c r="J50" s="9"/>
      <c r="K50" s="9"/>
      <c r="L50" s="9"/>
      <c r="M50" s="9"/>
      <c r="N50" s="9"/>
      <c r="O50" s="9"/>
      <c r="P50" s="9"/>
      <c r="Q50" s="9"/>
      <c r="R50" s="9"/>
      <c r="S50" s="9"/>
      <c r="T50" s="9"/>
      <c r="U50" s="9"/>
      <c r="V50" s="9"/>
      <c r="W50" s="9"/>
      <c r="X50" s="9"/>
      <c r="Y50" s="9"/>
      <c r="Z50" s="9"/>
    </row>
    <row r="51" spans="1:26" ht="15.75" customHeight="1" x14ac:dyDescent="0.25">
      <c r="A51" s="9"/>
      <c r="B51" s="9"/>
      <c r="C51" s="9"/>
      <c r="D51" s="9"/>
      <c r="E51" s="81"/>
      <c r="F51" s="9"/>
      <c r="G51" s="9"/>
      <c r="H51" s="9"/>
      <c r="I51" s="9"/>
      <c r="J51" s="9"/>
      <c r="K51" s="9"/>
      <c r="L51" s="9"/>
      <c r="M51" s="9"/>
      <c r="N51" s="9"/>
      <c r="O51" s="9"/>
      <c r="P51" s="9"/>
      <c r="Q51" s="9"/>
      <c r="R51" s="9"/>
      <c r="S51" s="9"/>
      <c r="T51" s="9"/>
      <c r="U51" s="9"/>
      <c r="V51" s="9"/>
      <c r="W51" s="9"/>
      <c r="X51" s="9"/>
      <c r="Y51" s="9"/>
      <c r="Z51" s="9"/>
    </row>
    <row r="52" spans="1:26" ht="15.75" customHeight="1" x14ac:dyDescent="0.25">
      <c r="A52" s="9"/>
      <c r="B52" s="9"/>
      <c r="C52" s="9"/>
      <c r="D52" s="9"/>
      <c r="E52" s="81"/>
      <c r="F52" s="9"/>
      <c r="G52" s="9"/>
      <c r="H52" s="9"/>
      <c r="I52" s="9"/>
      <c r="J52" s="9"/>
      <c r="K52" s="9"/>
      <c r="L52" s="9"/>
      <c r="M52" s="9"/>
      <c r="N52" s="9"/>
      <c r="O52" s="9"/>
      <c r="P52" s="9"/>
      <c r="Q52" s="9"/>
      <c r="R52" s="9"/>
      <c r="S52" s="9"/>
      <c r="T52" s="9"/>
      <c r="U52" s="9"/>
      <c r="V52" s="9"/>
      <c r="W52" s="9"/>
      <c r="X52" s="9"/>
      <c r="Y52" s="9"/>
      <c r="Z52" s="9"/>
    </row>
    <row r="53" spans="1:26" ht="15.75" customHeight="1" x14ac:dyDescent="0.25">
      <c r="A53" s="9"/>
      <c r="B53" s="9"/>
      <c r="C53" s="9"/>
      <c r="D53" s="9"/>
      <c r="E53" s="81"/>
      <c r="F53" s="9"/>
      <c r="G53" s="9"/>
      <c r="H53" s="9"/>
      <c r="I53" s="9"/>
      <c r="J53" s="9"/>
      <c r="K53" s="9"/>
      <c r="L53" s="9"/>
      <c r="M53" s="9"/>
      <c r="N53" s="9"/>
      <c r="O53" s="9"/>
      <c r="P53" s="9"/>
      <c r="Q53" s="9"/>
      <c r="R53" s="9"/>
      <c r="S53" s="9"/>
      <c r="T53" s="9"/>
      <c r="U53" s="9"/>
      <c r="V53" s="9"/>
      <c r="W53" s="9"/>
      <c r="X53" s="9"/>
      <c r="Y53" s="9"/>
      <c r="Z53" s="9"/>
    </row>
    <row r="54" spans="1:26" ht="15.75" customHeight="1" x14ac:dyDescent="0.25">
      <c r="A54" s="9"/>
      <c r="B54" s="9"/>
      <c r="C54" s="9"/>
      <c r="D54" s="9"/>
      <c r="E54" s="81"/>
      <c r="F54" s="9"/>
      <c r="G54" s="9"/>
      <c r="H54" s="9"/>
      <c r="I54" s="9"/>
      <c r="J54" s="9"/>
      <c r="K54" s="9"/>
      <c r="L54" s="9"/>
      <c r="M54" s="9"/>
      <c r="N54" s="9"/>
      <c r="O54" s="9"/>
      <c r="P54" s="9"/>
      <c r="Q54" s="9"/>
      <c r="R54" s="9"/>
      <c r="S54" s="9"/>
      <c r="T54" s="9"/>
      <c r="U54" s="9"/>
      <c r="V54" s="9"/>
      <c r="W54" s="9"/>
      <c r="X54" s="9"/>
      <c r="Y54" s="9"/>
      <c r="Z54" s="9"/>
    </row>
    <row r="55" spans="1:26" ht="15.75" customHeight="1" x14ac:dyDescent="0.25">
      <c r="A55" s="9"/>
      <c r="B55" s="9"/>
      <c r="C55" s="9"/>
      <c r="D55" s="9"/>
      <c r="E55" s="81"/>
      <c r="F55" s="9"/>
      <c r="G55" s="9"/>
      <c r="H55" s="9"/>
      <c r="I55" s="9"/>
      <c r="J55" s="9"/>
      <c r="K55" s="9"/>
      <c r="L55" s="9"/>
      <c r="M55" s="9"/>
      <c r="N55" s="9"/>
      <c r="O55" s="9"/>
      <c r="P55" s="9"/>
      <c r="Q55" s="9"/>
      <c r="R55" s="9"/>
      <c r="S55" s="9"/>
      <c r="T55" s="9"/>
      <c r="U55" s="9"/>
      <c r="V55" s="9"/>
      <c r="W55" s="9"/>
      <c r="X55" s="9"/>
      <c r="Y55" s="9"/>
      <c r="Z55" s="9"/>
    </row>
    <row r="56" spans="1:26" ht="15.75" customHeight="1" x14ac:dyDescent="0.25">
      <c r="A56" s="9"/>
      <c r="B56" s="9"/>
      <c r="C56" s="9"/>
      <c r="D56" s="9"/>
      <c r="E56" s="81"/>
      <c r="F56" s="9"/>
      <c r="G56" s="9"/>
      <c r="H56" s="9"/>
      <c r="I56" s="9"/>
      <c r="J56" s="9"/>
      <c r="K56" s="9"/>
      <c r="L56" s="9"/>
      <c r="M56" s="9"/>
      <c r="N56" s="9"/>
      <c r="O56" s="9"/>
      <c r="P56" s="9"/>
      <c r="Q56" s="9"/>
      <c r="R56" s="9"/>
      <c r="S56" s="9"/>
      <c r="T56" s="9"/>
      <c r="U56" s="9"/>
      <c r="V56" s="9"/>
      <c r="W56" s="9"/>
      <c r="X56" s="9"/>
      <c r="Y56" s="9"/>
      <c r="Z56" s="9"/>
    </row>
    <row r="57" spans="1:26" ht="15.75" customHeight="1" x14ac:dyDescent="0.25">
      <c r="A57" s="9"/>
      <c r="B57" s="9"/>
      <c r="C57" s="9"/>
      <c r="D57" s="9"/>
      <c r="E57" s="81"/>
      <c r="F57" s="9"/>
      <c r="G57" s="9"/>
      <c r="H57" s="9"/>
      <c r="I57" s="9"/>
      <c r="J57" s="9"/>
      <c r="K57" s="9"/>
      <c r="L57" s="9"/>
      <c r="M57" s="9"/>
      <c r="N57" s="9"/>
      <c r="O57" s="9"/>
      <c r="P57" s="9"/>
      <c r="Q57" s="9"/>
      <c r="R57" s="9"/>
      <c r="S57" s="9"/>
      <c r="T57" s="9"/>
      <c r="U57" s="9"/>
      <c r="V57" s="9"/>
      <c r="W57" s="9"/>
      <c r="X57" s="9"/>
      <c r="Y57" s="9"/>
      <c r="Z57" s="9"/>
    </row>
    <row r="58" spans="1:26" ht="15.75" customHeight="1" x14ac:dyDescent="0.25">
      <c r="A58" s="9"/>
      <c r="B58" s="9"/>
      <c r="C58" s="9"/>
      <c r="D58" s="9"/>
      <c r="E58" s="81"/>
      <c r="F58" s="9"/>
      <c r="G58" s="9"/>
      <c r="H58" s="9"/>
      <c r="I58" s="9"/>
      <c r="J58" s="9"/>
      <c r="K58" s="9"/>
      <c r="L58" s="9"/>
      <c r="M58" s="9"/>
      <c r="N58" s="9"/>
      <c r="O58" s="9"/>
      <c r="P58" s="9"/>
      <c r="Q58" s="9"/>
      <c r="R58" s="9"/>
      <c r="S58" s="9"/>
      <c r="T58" s="9"/>
      <c r="U58" s="9"/>
      <c r="V58" s="9"/>
      <c r="W58" s="9"/>
      <c r="X58" s="9"/>
      <c r="Y58" s="9"/>
      <c r="Z58" s="9"/>
    </row>
    <row r="59" spans="1:26" ht="15.75" customHeight="1" x14ac:dyDescent="0.25">
      <c r="A59" s="9"/>
      <c r="B59" s="9"/>
      <c r="C59" s="9"/>
      <c r="D59" s="9"/>
      <c r="E59" s="81"/>
      <c r="F59" s="9"/>
      <c r="G59" s="9"/>
      <c r="H59" s="9"/>
      <c r="I59" s="9"/>
      <c r="J59" s="9"/>
      <c r="K59" s="9"/>
      <c r="L59" s="9"/>
      <c r="M59" s="9"/>
      <c r="N59" s="9"/>
      <c r="O59" s="9"/>
      <c r="P59" s="9"/>
      <c r="Q59" s="9"/>
      <c r="R59" s="9"/>
      <c r="S59" s="9"/>
      <c r="T59" s="9"/>
      <c r="U59" s="9"/>
      <c r="V59" s="9"/>
      <c r="W59" s="9"/>
      <c r="X59" s="9"/>
      <c r="Y59" s="9"/>
      <c r="Z59" s="9"/>
    </row>
    <row r="60" spans="1:26" ht="15.75" customHeight="1" x14ac:dyDescent="0.25">
      <c r="A60" s="9"/>
      <c r="B60" s="9"/>
      <c r="C60" s="9"/>
      <c r="D60" s="9"/>
      <c r="E60" s="81"/>
      <c r="F60" s="9"/>
      <c r="G60" s="9"/>
      <c r="H60" s="9"/>
      <c r="I60" s="9"/>
      <c r="J60" s="9"/>
      <c r="K60" s="9"/>
      <c r="L60" s="9"/>
      <c r="M60" s="9"/>
      <c r="N60" s="9"/>
      <c r="O60" s="9"/>
      <c r="P60" s="9"/>
      <c r="Q60" s="9"/>
      <c r="R60" s="9"/>
      <c r="S60" s="9"/>
      <c r="T60" s="9"/>
      <c r="U60" s="9"/>
      <c r="V60" s="9"/>
      <c r="W60" s="9"/>
      <c r="X60" s="9"/>
      <c r="Y60" s="9"/>
      <c r="Z60" s="9"/>
    </row>
    <row r="61" spans="1:26" ht="15.75" customHeight="1" x14ac:dyDescent="0.25">
      <c r="A61" s="9"/>
      <c r="B61" s="9"/>
      <c r="C61" s="9"/>
      <c r="D61" s="9"/>
      <c r="E61" s="81"/>
      <c r="F61" s="9"/>
      <c r="G61" s="9"/>
      <c r="H61" s="9"/>
      <c r="I61" s="9"/>
      <c r="J61" s="9"/>
      <c r="K61" s="9"/>
      <c r="L61" s="9"/>
      <c r="M61" s="9"/>
      <c r="N61" s="9"/>
      <c r="O61" s="9"/>
      <c r="P61" s="9"/>
      <c r="Q61" s="9"/>
      <c r="R61" s="9"/>
      <c r="S61" s="9"/>
      <c r="T61" s="9"/>
      <c r="U61" s="9"/>
      <c r="V61" s="9"/>
      <c r="W61" s="9"/>
      <c r="X61" s="9"/>
      <c r="Y61" s="9"/>
      <c r="Z61" s="9"/>
    </row>
    <row r="62" spans="1:26" ht="15.75" customHeight="1" x14ac:dyDescent="0.25">
      <c r="A62" s="9"/>
      <c r="B62" s="9"/>
      <c r="C62" s="9"/>
      <c r="D62" s="9"/>
      <c r="E62" s="81"/>
      <c r="F62" s="9"/>
      <c r="G62" s="9"/>
      <c r="H62" s="9"/>
      <c r="I62" s="9"/>
      <c r="J62" s="9"/>
      <c r="K62" s="9"/>
      <c r="L62" s="9"/>
      <c r="M62" s="9"/>
      <c r="N62" s="9"/>
      <c r="O62" s="9"/>
      <c r="P62" s="9"/>
      <c r="Q62" s="9"/>
      <c r="R62" s="9"/>
      <c r="S62" s="9"/>
      <c r="T62" s="9"/>
      <c r="U62" s="9"/>
      <c r="V62" s="9"/>
      <c r="W62" s="9"/>
      <c r="X62" s="9"/>
      <c r="Y62" s="9"/>
      <c r="Z62" s="9"/>
    </row>
    <row r="63" spans="1:26" ht="15.75" customHeight="1" x14ac:dyDescent="0.25">
      <c r="A63" s="9"/>
      <c r="B63" s="9"/>
      <c r="C63" s="9"/>
      <c r="D63" s="9"/>
      <c r="E63" s="81"/>
      <c r="F63" s="9"/>
      <c r="G63" s="9"/>
      <c r="H63" s="9"/>
      <c r="I63" s="9"/>
      <c r="J63" s="9"/>
      <c r="K63" s="9"/>
      <c r="L63" s="9"/>
      <c r="M63" s="9"/>
      <c r="N63" s="9"/>
      <c r="O63" s="9"/>
      <c r="P63" s="9"/>
      <c r="Q63" s="9"/>
      <c r="R63" s="9"/>
      <c r="S63" s="9"/>
      <c r="T63" s="9"/>
      <c r="U63" s="9"/>
      <c r="V63" s="9"/>
      <c r="W63" s="9"/>
      <c r="X63" s="9"/>
      <c r="Y63" s="9"/>
      <c r="Z63" s="9"/>
    </row>
    <row r="64" spans="1:26" ht="15.75" customHeight="1" x14ac:dyDescent="0.25">
      <c r="A64" s="9"/>
      <c r="B64" s="9"/>
      <c r="C64" s="9"/>
      <c r="D64" s="9"/>
      <c r="E64" s="81"/>
      <c r="F64" s="9"/>
      <c r="G64" s="9"/>
      <c r="H64" s="9"/>
      <c r="I64" s="9"/>
      <c r="J64" s="9"/>
      <c r="K64" s="9"/>
      <c r="L64" s="9"/>
      <c r="M64" s="9"/>
      <c r="N64" s="9"/>
      <c r="O64" s="9"/>
      <c r="P64" s="9"/>
      <c r="Q64" s="9"/>
      <c r="R64" s="9"/>
      <c r="S64" s="9"/>
      <c r="T64" s="9"/>
      <c r="U64" s="9"/>
      <c r="V64" s="9"/>
      <c r="W64" s="9"/>
      <c r="X64" s="9"/>
      <c r="Y64" s="9"/>
      <c r="Z64" s="9"/>
    </row>
    <row r="65" spans="1:26" ht="15.75" customHeight="1" x14ac:dyDescent="0.25">
      <c r="A65" s="9"/>
      <c r="B65" s="9"/>
      <c r="C65" s="9"/>
      <c r="D65" s="9"/>
      <c r="E65" s="81"/>
      <c r="F65" s="9"/>
      <c r="G65" s="9"/>
      <c r="H65" s="9"/>
      <c r="I65" s="9"/>
      <c r="J65" s="9"/>
      <c r="K65" s="9"/>
      <c r="L65" s="9"/>
      <c r="M65" s="9"/>
      <c r="N65" s="9"/>
      <c r="O65" s="9"/>
      <c r="P65" s="9"/>
      <c r="Q65" s="9"/>
      <c r="R65" s="9"/>
      <c r="S65" s="9"/>
      <c r="T65" s="9"/>
      <c r="U65" s="9"/>
      <c r="V65" s="9"/>
      <c r="W65" s="9"/>
      <c r="X65" s="9"/>
      <c r="Y65" s="9"/>
      <c r="Z65" s="9"/>
    </row>
    <row r="66" spans="1:26" ht="15.75" customHeight="1" x14ac:dyDescent="0.25">
      <c r="A66" s="9"/>
      <c r="B66" s="9"/>
      <c r="C66" s="9"/>
      <c r="D66" s="9"/>
      <c r="E66" s="81"/>
      <c r="F66" s="9"/>
      <c r="G66" s="9"/>
      <c r="H66" s="9"/>
      <c r="I66" s="9"/>
      <c r="J66" s="9"/>
      <c r="K66" s="9"/>
      <c r="L66" s="9"/>
      <c r="M66" s="9"/>
      <c r="N66" s="9"/>
      <c r="O66" s="9"/>
      <c r="P66" s="9"/>
      <c r="Q66" s="9"/>
      <c r="R66" s="9"/>
      <c r="S66" s="9"/>
      <c r="T66" s="9"/>
      <c r="U66" s="9"/>
      <c r="V66" s="9"/>
      <c r="W66" s="9"/>
      <c r="X66" s="9"/>
      <c r="Y66" s="9"/>
      <c r="Z66" s="9"/>
    </row>
    <row r="67" spans="1:26" ht="15.75" customHeight="1" x14ac:dyDescent="0.25">
      <c r="A67" s="9"/>
      <c r="B67" s="9"/>
      <c r="C67" s="9"/>
      <c r="D67" s="9"/>
      <c r="E67" s="81"/>
      <c r="F67" s="9"/>
      <c r="G67" s="9"/>
      <c r="H67" s="9"/>
      <c r="I67" s="9"/>
      <c r="J67" s="9"/>
      <c r="K67" s="9"/>
      <c r="L67" s="9"/>
      <c r="M67" s="9"/>
      <c r="N67" s="9"/>
      <c r="O67" s="9"/>
      <c r="P67" s="9"/>
      <c r="Q67" s="9"/>
      <c r="R67" s="9"/>
      <c r="S67" s="9"/>
      <c r="T67" s="9"/>
      <c r="U67" s="9"/>
      <c r="V67" s="9"/>
      <c r="W67" s="9"/>
      <c r="X67" s="9"/>
      <c r="Y67" s="9"/>
      <c r="Z67" s="9"/>
    </row>
    <row r="68" spans="1:26" ht="15.75" customHeight="1" x14ac:dyDescent="0.25">
      <c r="A68" s="9"/>
      <c r="B68" s="9"/>
      <c r="C68" s="9"/>
      <c r="D68" s="9"/>
      <c r="E68" s="81"/>
      <c r="F68" s="9"/>
      <c r="G68" s="9"/>
      <c r="H68" s="9"/>
      <c r="I68" s="9"/>
      <c r="J68" s="9"/>
      <c r="K68" s="9"/>
      <c r="L68" s="9"/>
      <c r="M68" s="9"/>
      <c r="N68" s="9"/>
      <c r="O68" s="9"/>
      <c r="P68" s="9"/>
      <c r="Q68" s="9"/>
      <c r="R68" s="9"/>
      <c r="S68" s="9"/>
      <c r="T68" s="9"/>
      <c r="U68" s="9"/>
      <c r="V68" s="9"/>
      <c r="W68" s="9"/>
      <c r="X68" s="9"/>
      <c r="Y68" s="9"/>
      <c r="Z68" s="9"/>
    </row>
    <row r="69" spans="1:26" ht="15.75" customHeight="1" x14ac:dyDescent="0.25">
      <c r="A69" s="9"/>
      <c r="B69" s="9"/>
      <c r="C69" s="9"/>
      <c r="D69" s="9"/>
      <c r="E69" s="81"/>
      <c r="F69" s="9"/>
      <c r="G69" s="9"/>
      <c r="H69" s="9"/>
      <c r="I69" s="9"/>
      <c r="J69" s="9"/>
      <c r="K69" s="9"/>
      <c r="L69" s="9"/>
      <c r="M69" s="9"/>
      <c r="N69" s="9"/>
      <c r="O69" s="9"/>
      <c r="P69" s="9"/>
      <c r="Q69" s="9"/>
      <c r="R69" s="9"/>
      <c r="S69" s="9"/>
      <c r="T69" s="9"/>
      <c r="U69" s="9"/>
      <c r="V69" s="9"/>
      <c r="W69" s="9"/>
      <c r="X69" s="9"/>
      <c r="Y69" s="9"/>
      <c r="Z69" s="9"/>
    </row>
    <row r="70" spans="1:26" ht="15.75" customHeight="1" x14ac:dyDescent="0.25">
      <c r="A70" s="9"/>
      <c r="B70" s="9"/>
      <c r="C70" s="9"/>
      <c r="D70" s="9"/>
      <c r="E70" s="81"/>
      <c r="F70" s="9"/>
      <c r="G70" s="9"/>
      <c r="H70" s="9"/>
      <c r="I70" s="9"/>
      <c r="J70" s="9"/>
      <c r="K70" s="9"/>
      <c r="L70" s="9"/>
      <c r="M70" s="9"/>
      <c r="N70" s="9"/>
      <c r="O70" s="9"/>
      <c r="P70" s="9"/>
      <c r="Q70" s="9"/>
      <c r="R70" s="9"/>
      <c r="S70" s="9"/>
      <c r="T70" s="9"/>
      <c r="U70" s="9"/>
      <c r="V70" s="9"/>
      <c r="W70" s="9"/>
      <c r="X70" s="9"/>
      <c r="Y70" s="9"/>
      <c r="Z70" s="9"/>
    </row>
    <row r="71" spans="1:26" ht="15.75" customHeight="1" x14ac:dyDescent="0.25">
      <c r="A71" s="9"/>
      <c r="B71" s="9"/>
      <c r="C71" s="9"/>
      <c r="D71" s="9"/>
      <c r="E71" s="81"/>
      <c r="F71" s="9"/>
      <c r="G71" s="9"/>
      <c r="H71" s="9"/>
      <c r="I71" s="9"/>
      <c r="J71" s="9"/>
      <c r="K71" s="9"/>
      <c r="L71" s="9"/>
      <c r="M71" s="9"/>
      <c r="N71" s="9"/>
      <c r="O71" s="9"/>
      <c r="P71" s="9"/>
      <c r="Q71" s="9"/>
      <c r="R71" s="9"/>
      <c r="S71" s="9"/>
      <c r="T71" s="9"/>
      <c r="U71" s="9"/>
      <c r="V71" s="9"/>
      <c r="W71" s="9"/>
      <c r="X71" s="9"/>
      <c r="Y71" s="9"/>
      <c r="Z71" s="9"/>
    </row>
    <row r="72" spans="1:26" ht="15.75" customHeight="1" x14ac:dyDescent="0.25">
      <c r="A72" s="9"/>
      <c r="B72" s="9"/>
      <c r="C72" s="9"/>
      <c r="D72" s="9"/>
      <c r="E72" s="81"/>
      <c r="F72" s="9"/>
      <c r="G72" s="9"/>
      <c r="H72" s="9"/>
      <c r="I72" s="9"/>
      <c r="J72" s="9"/>
      <c r="K72" s="9"/>
      <c r="L72" s="9"/>
      <c r="M72" s="9"/>
      <c r="N72" s="9"/>
      <c r="O72" s="9"/>
      <c r="P72" s="9"/>
      <c r="Q72" s="9"/>
      <c r="R72" s="9"/>
      <c r="S72" s="9"/>
      <c r="T72" s="9"/>
      <c r="U72" s="9"/>
      <c r="V72" s="9"/>
      <c r="W72" s="9"/>
      <c r="X72" s="9"/>
      <c r="Y72" s="9"/>
      <c r="Z72" s="9"/>
    </row>
    <row r="73" spans="1:26" ht="15.75" customHeight="1" x14ac:dyDescent="0.25">
      <c r="A73" s="9"/>
      <c r="B73" s="9"/>
      <c r="C73" s="9"/>
      <c r="D73" s="9"/>
      <c r="E73" s="81"/>
      <c r="F73" s="9"/>
      <c r="G73" s="9"/>
      <c r="H73" s="9"/>
      <c r="I73" s="9"/>
      <c r="J73" s="9"/>
      <c r="K73" s="9"/>
      <c r="L73" s="9"/>
      <c r="M73" s="9"/>
      <c r="N73" s="9"/>
      <c r="O73" s="9"/>
      <c r="P73" s="9"/>
      <c r="Q73" s="9"/>
      <c r="R73" s="9"/>
      <c r="S73" s="9"/>
      <c r="T73" s="9"/>
      <c r="U73" s="9"/>
      <c r="V73" s="9"/>
      <c r="W73" s="9"/>
      <c r="X73" s="9"/>
      <c r="Y73" s="9"/>
      <c r="Z73" s="9"/>
    </row>
    <row r="74" spans="1:26" ht="15.75" customHeight="1" x14ac:dyDescent="0.25">
      <c r="A74" s="9"/>
      <c r="B74" s="9"/>
      <c r="C74" s="9"/>
      <c r="D74" s="9"/>
      <c r="E74" s="81"/>
      <c r="F74" s="9"/>
      <c r="G74" s="9"/>
      <c r="H74" s="9"/>
      <c r="I74" s="9"/>
      <c r="J74" s="9"/>
      <c r="K74" s="9"/>
      <c r="L74" s="9"/>
      <c r="M74" s="9"/>
      <c r="N74" s="9"/>
      <c r="O74" s="9"/>
      <c r="P74" s="9"/>
      <c r="Q74" s="9"/>
      <c r="R74" s="9"/>
      <c r="S74" s="9"/>
      <c r="T74" s="9"/>
      <c r="U74" s="9"/>
      <c r="V74" s="9"/>
      <c r="W74" s="9"/>
      <c r="X74" s="9"/>
      <c r="Y74" s="9"/>
      <c r="Z74" s="9"/>
    </row>
    <row r="75" spans="1:26" ht="15.75" customHeight="1" x14ac:dyDescent="0.25">
      <c r="A75" s="9"/>
      <c r="B75" s="9"/>
      <c r="C75" s="9"/>
      <c r="D75" s="9"/>
      <c r="E75" s="81"/>
      <c r="F75" s="9"/>
      <c r="G75" s="9"/>
      <c r="H75" s="9"/>
      <c r="I75" s="9"/>
      <c r="J75" s="9"/>
      <c r="K75" s="9"/>
      <c r="L75" s="9"/>
      <c r="M75" s="9"/>
      <c r="N75" s="9"/>
      <c r="O75" s="9"/>
      <c r="P75" s="9"/>
      <c r="Q75" s="9"/>
      <c r="R75" s="9"/>
      <c r="S75" s="9"/>
      <c r="T75" s="9"/>
      <c r="U75" s="9"/>
      <c r="V75" s="9"/>
      <c r="W75" s="9"/>
      <c r="X75" s="9"/>
      <c r="Y75" s="9"/>
      <c r="Z75" s="9"/>
    </row>
    <row r="76" spans="1:26" ht="15.75" customHeight="1" x14ac:dyDescent="0.25">
      <c r="A76" s="9"/>
      <c r="B76" s="9"/>
      <c r="C76" s="9"/>
      <c r="D76" s="9"/>
      <c r="E76" s="81"/>
      <c r="F76" s="9"/>
      <c r="G76" s="9"/>
      <c r="H76" s="9"/>
      <c r="I76" s="9"/>
      <c r="J76" s="9"/>
      <c r="K76" s="9"/>
      <c r="L76" s="9"/>
      <c r="M76" s="9"/>
      <c r="N76" s="9"/>
      <c r="O76" s="9"/>
      <c r="P76" s="9"/>
      <c r="Q76" s="9"/>
      <c r="R76" s="9"/>
      <c r="S76" s="9"/>
      <c r="T76" s="9"/>
      <c r="U76" s="9"/>
      <c r="V76" s="9"/>
      <c r="W76" s="9"/>
      <c r="X76" s="9"/>
      <c r="Y76" s="9"/>
      <c r="Z76" s="9"/>
    </row>
    <row r="77" spans="1:26" ht="15.75" customHeight="1" x14ac:dyDescent="0.25">
      <c r="A77" s="9"/>
      <c r="B77" s="9"/>
      <c r="C77" s="9"/>
      <c r="D77" s="9"/>
      <c r="E77" s="81"/>
      <c r="F77" s="9"/>
      <c r="G77" s="9"/>
      <c r="H77" s="9"/>
      <c r="I77" s="9"/>
      <c r="J77" s="9"/>
      <c r="K77" s="9"/>
      <c r="L77" s="9"/>
      <c r="M77" s="9"/>
      <c r="N77" s="9"/>
      <c r="O77" s="9"/>
      <c r="P77" s="9"/>
      <c r="Q77" s="9"/>
      <c r="R77" s="9"/>
      <c r="S77" s="9"/>
      <c r="T77" s="9"/>
      <c r="U77" s="9"/>
      <c r="V77" s="9"/>
      <c r="W77" s="9"/>
      <c r="X77" s="9"/>
      <c r="Y77" s="9"/>
      <c r="Z77" s="9"/>
    </row>
    <row r="78" spans="1:26" ht="15.75" customHeight="1" x14ac:dyDescent="0.25">
      <c r="A78" s="9"/>
      <c r="B78" s="9"/>
      <c r="C78" s="9"/>
      <c r="D78" s="9"/>
      <c r="E78" s="81"/>
      <c r="F78" s="9"/>
      <c r="G78" s="9"/>
      <c r="H78" s="9"/>
      <c r="I78" s="9"/>
      <c r="J78" s="9"/>
      <c r="K78" s="9"/>
      <c r="L78" s="9"/>
      <c r="M78" s="9"/>
      <c r="N78" s="9"/>
      <c r="O78" s="9"/>
      <c r="P78" s="9"/>
      <c r="Q78" s="9"/>
      <c r="R78" s="9"/>
      <c r="S78" s="9"/>
      <c r="T78" s="9"/>
      <c r="U78" s="9"/>
      <c r="V78" s="9"/>
      <c r="W78" s="9"/>
      <c r="X78" s="9"/>
      <c r="Y78" s="9"/>
      <c r="Z78" s="9"/>
    </row>
    <row r="79" spans="1:26" ht="15.75" customHeight="1" x14ac:dyDescent="0.25">
      <c r="A79" s="9"/>
      <c r="B79" s="9"/>
      <c r="C79" s="9"/>
      <c r="D79" s="9"/>
      <c r="E79" s="81"/>
      <c r="F79" s="9"/>
      <c r="G79" s="9"/>
      <c r="H79" s="9"/>
      <c r="I79" s="9"/>
      <c r="J79" s="9"/>
      <c r="K79" s="9"/>
      <c r="L79" s="9"/>
      <c r="M79" s="9"/>
      <c r="N79" s="9"/>
      <c r="O79" s="9"/>
      <c r="P79" s="9"/>
      <c r="Q79" s="9"/>
      <c r="R79" s="9"/>
      <c r="S79" s="9"/>
      <c r="T79" s="9"/>
      <c r="U79" s="9"/>
      <c r="V79" s="9"/>
      <c r="W79" s="9"/>
      <c r="X79" s="9"/>
      <c r="Y79" s="9"/>
      <c r="Z79" s="9"/>
    </row>
    <row r="80" spans="1:26" ht="15.75" customHeight="1" x14ac:dyDescent="0.25">
      <c r="A80" s="9"/>
      <c r="B80" s="9"/>
      <c r="C80" s="9"/>
      <c r="D80" s="9"/>
      <c r="E80" s="81"/>
      <c r="F80" s="9"/>
      <c r="G80" s="9"/>
      <c r="H80" s="9"/>
      <c r="I80" s="9"/>
      <c r="J80" s="9"/>
      <c r="K80" s="9"/>
      <c r="L80" s="9"/>
      <c r="M80" s="9"/>
      <c r="N80" s="9"/>
      <c r="O80" s="9"/>
      <c r="P80" s="9"/>
      <c r="Q80" s="9"/>
      <c r="R80" s="9"/>
      <c r="S80" s="9"/>
      <c r="T80" s="9"/>
      <c r="U80" s="9"/>
      <c r="V80" s="9"/>
      <c r="W80" s="9"/>
      <c r="X80" s="9"/>
      <c r="Y80" s="9"/>
      <c r="Z80" s="9"/>
    </row>
    <row r="81" spans="1:26" ht="15.75" customHeight="1" x14ac:dyDescent="0.25">
      <c r="A81" s="9"/>
      <c r="B81" s="9"/>
      <c r="C81" s="9"/>
      <c r="D81" s="9"/>
      <c r="E81" s="81"/>
      <c r="F81" s="9"/>
      <c r="G81" s="9"/>
      <c r="H81" s="9"/>
      <c r="I81" s="9"/>
      <c r="J81" s="9"/>
      <c r="K81" s="9"/>
      <c r="L81" s="9"/>
      <c r="M81" s="9"/>
      <c r="N81" s="9"/>
      <c r="O81" s="9"/>
      <c r="P81" s="9"/>
      <c r="Q81" s="9"/>
      <c r="R81" s="9"/>
      <c r="S81" s="9"/>
      <c r="T81" s="9"/>
      <c r="U81" s="9"/>
      <c r="V81" s="9"/>
      <c r="W81" s="9"/>
      <c r="X81" s="9"/>
      <c r="Y81" s="9"/>
      <c r="Z81" s="9"/>
    </row>
    <row r="82" spans="1:26" ht="15.75" customHeight="1" x14ac:dyDescent="0.25">
      <c r="A82" s="9"/>
      <c r="B82" s="9"/>
      <c r="C82" s="9"/>
      <c r="D82" s="9"/>
      <c r="E82" s="81"/>
      <c r="F82" s="9"/>
      <c r="G82" s="9"/>
      <c r="H82" s="9"/>
      <c r="I82" s="9"/>
      <c r="J82" s="9"/>
      <c r="K82" s="9"/>
      <c r="L82" s="9"/>
      <c r="M82" s="9"/>
      <c r="N82" s="9"/>
      <c r="O82" s="9"/>
      <c r="P82" s="9"/>
      <c r="Q82" s="9"/>
      <c r="R82" s="9"/>
      <c r="S82" s="9"/>
      <c r="T82" s="9"/>
      <c r="U82" s="9"/>
      <c r="V82" s="9"/>
      <c r="W82" s="9"/>
      <c r="X82" s="9"/>
      <c r="Y82" s="9"/>
      <c r="Z82" s="9"/>
    </row>
    <row r="83" spans="1:26" ht="15.75" customHeight="1" x14ac:dyDescent="0.25">
      <c r="A83" s="9"/>
      <c r="B83" s="9"/>
      <c r="C83" s="9"/>
      <c r="D83" s="9"/>
      <c r="E83" s="81"/>
      <c r="F83" s="9"/>
      <c r="G83" s="9"/>
      <c r="H83" s="9"/>
      <c r="I83" s="9"/>
      <c r="J83" s="9"/>
      <c r="K83" s="9"/>
      <c r="L83" s="9"/>
      <c r="M83" s="9"/>
      <c r="N83" s="9"/>
      <c r="O83" s="9"/>
      <c r="P83" s="9"/>
      <c r="Q83" s="9"/>
      <c r="R83" s="9"/>
      <c r="S83" s="9"/>
      <c r="T83" s="9"/>
      <c r="U83" s="9"/>
      <c r="V83" s="9"/>
      <c r="W83" s="9"/>
      <c r="X83" s="9"/>
      <c r="Y83" s="9"/>
      <c r="Z83" s="9"/>
    </row>
    <row r="84" spans="1:26" ht="15.75" customHeight="1" x14ac:dyDescent="0.25">
      <c r="A84" s="9"/>
      <c r="B84" s="9"/>
      <c r="C84" s="9"/>
      <c r="D84" s="9"/>
      <c r="E84" s="81"/>
      <c r="F84" s="9"/>
      <c r="G84" s="9"/>
      <c r="H84" s="9"/>
      <c r="I84" s="9"/>
      <c r="J84" s="9"/>
      <c r="K84" s="9"/>
      <c r="L84" s="9"/>
      <c r="M84" s="9"/>
      <c r="N84" s="9"/>
      <c r="O84" s="9"/>
      <c r="P84" s="9"/>
      <c r="Q84" s="9"/>
      <c r="R84" s="9"/>
      <c r="S84" s="9"/>
      <c r="T84" s="9"/>
      <c r="U84" s="9"/>
      <c r="V84" s="9"/>
      <c r="W84" s="9"/>
      <c r="X84" s="9"/>
      <c r="Y84" s="9"/>
      <c r="Z84" s="9"/>
    </row>
    <row r="85" spans="1:26" ht="15.75" customHeight="1" x14ac:dyDescent="0.25">
      <c r="A85" s="9"/>
      <c r="B85" s="9"/>
      <c r="C85" s="9"/>
      <c r="D85" s="9"/>
      <c r="E85" s="81"/>
      <c r="F85" s="9"/>
      <c r="G85" s="9"/>
      <c r="H85" s="9"/>
      <c r="I85" s="9"/>
      <c r="J85" s="9"/>
      <c r="K85" s="9"/>
      <c r="L85" s="9"/>
      <c r="M85" s="9"/>
      <c r="N85" s="9"/>
      <c r="O85" s="9"/>
      <c r="P85" s="9"/>
      <c r="Q85" s="9"/>
      <c r="R85" s="9"/>
      <c r="S85" s="9"/>
      <c r="T85" s="9"/>
      <c r="U85" s="9"/>
      <c r="V85" s="9"/>
      <c r="W85" s="9"/>
      <c r="X85" s="9"/>
      <c r="Y85" s="9"/>
      <c r="Z85" s="9"/>
    </row>
    <row r="86" spans="1:26" ht="15.75" customHeight="1" x14ac:dyDescent="0.25">
      <c r="A86" s="9"/>
      <c r="B86" s="9"/>
      <c r="C86" s="9"/>
      <c r="D86" s="9"/>
      <c r="E86" s="81"/>
      <c r="F86" s="9"/>
      <c r="G86" s="9"/>
      <c r="H86" s="9"/>
      <c r="I86" s="9"/>
      <c r="J86" s="9"/>
      <c r="K86" s="9"/>
      <c r="L86" s="9"/>
      <c r="M86" s="9"/>
      <c r="N86" s="9"/>
      <c r="O86" s="9"/>
      <c r="P86" s="9"/>
      <c r="Q86" s="9"/>
      <c r="R86" s="9"/>
      <c r="S86" s="9"/>
      <c r="T86" s="9"/>
      <c r="U86" s="9"/>
      <c r="V86" s="9"/>
      <c r="W86" s="9"/>
      <c r="X86" s="9"/>
      <c r="Y86" s="9"/>
      <c r="Z86" s="9"/>
    </row>
    <row r="87" spans="1:26" ht="15.75" customHeight="1" x14ac:dyDescent="0.25">
      <c r="A87" s="9"/>
      <c r="B87" s="9"/>
      <c r="C87" s="9"/>
      <c r="D87" s="9"/>
      <c r="E87" s="81"/>
      <c r="F87" s="9"/>
      <c r="G87" s="9"/>
      <c r="H87" s="9"/>
      <c r="I87" s="9"/>
      <c r="J87" s="9"/>
      <c r="K87" s="9"/>
      <c r="L87" s="9"/>
      <c r="M87" s="9"/>
      <c r="N87" s="9"/>
      <c r="O87" s="9"/>
      <c r="P87" s="9"/>
      <c r="Q87" s="9"/>
      <c r="R87" s="9"/>
      <c r="S87" s="9"/>
      <c r="T87" s="9"/>
      <c r="U87" s="9"/>
      <c r="V87" s="9"/>
      <c r="W87" s="9"/>
      <c r="X87" s="9"/>
      <c r="Y87" s="9"/>
      <c r="Z87" s="9"/>
    </row>
    <row r="88" spans="1:26" ht="15.75" customHeight="1" x14ac:dyDescent="0.25">
      <c r="A88" s="9"/>
      <c r="B88" s="9"/>
      <c r="C88" s="9"/>
      <c r="D88" s="9"/>
      <c r="E88" s="81"/>
      <c r="F88" s="9"/>
      <c r="G88" s="9"/>
      <c r="H88" s="9"/>
      <c r="I88" s="9"/>
      <c r="J88" s="9"/>
      <c r="K88" s="9"/>
      <c r="L88" s="9"/>
      <c r="M88" s="9"/>
      <c r="N88" s="9"/>
      <c r="O88" s="9"/>
      <c r="P88" s="9"/>
      <c r="Q88" s="9"/>
      <c r="R88" s="9"/>
      <c r="S88" s="9"/>
      <c r="T88" s="9"/>
      <c r="U88" s="9"/>
      <c r="V88" s="9"/>
      <c r="W88" s="9"/>
      <c r="X88" s="9"/>
      <c r="Y88" s="9"/>
      <c r="Z88" s="9"/>
    </row>
    <row r="89" spans="1:26" ht="15.75" customHeight="1" x14ac:dyDescent="0.25">
      <c r="A89" s="9"/>
      <c r="B89" s="9"/>
      <c r="C89" s="9"/>
      <c r="D89" s="9"/>
      <c r="E89" s="81"/>
      <c r="F89" s="9"/>
      <c r="G89" s="9"/>
      <c r="H89" s="9"/>
      <c r="I89" s="9"/>
      <c r="J89" s="9"/>
      <c r="K89" s="9"/>
      <c r="L89" s="9"/>
      <c r="M89" s="9"/>
      <c r="N89" s="9"/>
      <c r="O89" s="9"/>
      <c r="P89" s="9"/>
      <c r="Q89" s="9"/>
      <c r="R89" s="9"/>
      <c r="S89" s="9"/>
      <c r="T89" s="9"/>
      <c r="U89" s="9"/>
      <c r="V89" s="9"/>
      <c r="W89" s="9"/>
      <c r="X89" s="9"/>
      <c r="Y89" s="9"/>
      <c r="Z89" s="9"/>
    </row>
    <row r="90" spans="1:26" ht="15.75" customHeight="1" x14ac:dyDescent="0.25">
      <c r="A90" s="9"/>
      <c r="B90" s="9"/>
      <c r="C90" s="9"/>
      <c r="D90" s="9"/>
      <c r="E90" s="81"/>
      <c r="F90" s="9"/>
      <c r="G90" s="9"/>
      <c r="H90" s="9"/>
      <c r="I90" s="9"/>
      <c r="J90" s="9"/>
      <c r="K90" s="9"/>
      <c r="L90" s="9"/>
      <c r="M90" s="9"/>
      <c r="N90" s="9"/>
      <c r="O90" s="9"/>
      <c r="P90" s="9"/>
      <c r="Q90" s="9"/>
      <c r="R90" s="9"/>
      <c r="S90" s="9"/>
      <c r="T90" s="9"/>
      <c r="U90" s="9"/>
      <c r="V90" s="9"/>
      <c r="W90" s="9"/>
      <c r="X90" s="9"/>
      <c r="Y90" s="9"/>
      <c r="Z90" s="9"/>
    </row>
    <row r="91" spans="1:26" ht="15.75" customHeight="1" x14ac:dyDescent="0.25">
      <c r="A91" s="9"/>
      <c r="B91" s="9"/>
      <c r="C91" s="9"/>
      <c r="D91" s="9"/>
      <c r="E91" s="81"/>
      <c r="F91" s="9"/>
      <c r="G91" s="9"/>
      <c r="H91" s="9"/>
      <c r="I91" s="9"/>
      <c r="J91" s="9"/>
      <c r="K91" s="9"/>
      <c r="L91" s="9"/>
      <c r="M91" s="9"/>
      <c r="N91" s="9"/>
      <c r="O91" s="9"/>
      <c r="P91" s="9"/>
      <c r="Q91" s="9"/>
      <c r="R91" s="9"/>
      <c r="S91" s="9"/>
      <c r="T91" s="9"/>
      <c r="U91" s="9"/>
      <c r="V91" s="9"/>
      <c r="W91" s="9"/>
      <c r="X91" s="9"/>
      <c r="Y91" s="9"/>
      <c r="Z91" s="9"/>
    </row>
    <row r="92" spans="1:26" ht="15.75" customHeight="1" x14ac:dyDescent="0.25">
      <c r="A92" s="9"/>
      <c r="B92" s="9"/>
      <c r="C92" s="9"/>
      <c r="D92" s="9"/>
      <c r="E92" s="81"/>
      <c r="F92" s="9"/>
      <c r="G92" s="9"/>
      <c r="H92" s="9"/>
      <c r="I92" s="9"/>
      <c r="J92" s="9"/>
      <c r="K92" s="9"/>
      <c r="L92" s="9"/>
      <c r="M92" s="9"/>
      <c r="N92" s="9"/>
      <c r="O92" s="9"/>
      <c r="P92" s="9"/>
      <c r="Q92" s="9"/>
      <c r="R92" s="9"/>
      <c r="S92" s="9"/>
      <c r="T92" s="9"/>
      <c r="U92" s="9"/>
      <c r="V92" s="9"/>
      <c r="W92" s="9"/>
      <c r="X92" s="9"/>
      <c r="Y92" s="9"/>
      <c r="Z92" s="9"/>
    </row>
    <row r="93" spans="1:26" ht="15.75" customHeight="1" x14ac:dyDescent="0.25">
      <c r="A93" s="9"/>
      <c r="B93" s="9"/>
      <c r="C93" s="9"/>
      <c r="D93" s="9"/>
      <c r="E93" s="81"/>
      <c r="F93" s="9"/>
      <c r="G93" s="9"/>
      <c r="H93" s="9"/>
      <c r="I93" s="9"/>
      <c r="J93" s="9"/>
      <c r="K93" s="9"/>
      <c r="L93" s="9"/>
      <c r="M93" s="9"/>
      <c r="N93" s="9"/>
      <c r="O93" s="9"/>
      <c r="P93" s="9"/>
      <c r="Q93" s="9"/>
      <c r="R93" s="9"/>
      <c r="S93" s="9"/>
      <c r="T93" s="9"/>
      <c r="U93" s="9"/>
      <c r="V93" s="9"/>
      <c r="W93" s="9"/>
      <c r="X93" s="9"/>
      <c r="Y93" s="9"/>
      <c r="Z93" s="9"/>
    </row>
    <row r="94" spans="1:26" ht="15.75" customHeight="1" x14ac:dyDescent="0.25">
      <c r="A94" s="9"/>
      <c r="B94" s="9"/>
      <c r="C94" s="9"/>
      <c r="D94" s="9"/>
      <c r="E94" s="81"/>
      <c r="F94" s="9"/>
      <c r="G94" s="9"/>
      <c r="H94" s="9"/>
      <c r="I94" s="9"/>
      <c r="J94" s="9"/>
      <c r="K94" s="9"/>
      <c r="L94" s="9"/>
      <c r="M94" s="9"/>
      <c r="N94" s="9"/>
      <c r="O94" s="9"/>
      <c r="P94" s="9"/>
      <c r="Q94" s="9"/>
      <c r="R94" s="9"/>
      <c r="S94" s="9"/>
      <c r="T94" s="9"/>
      <c r="U94" s="9"/>
      <c r="V94" s="9"/>
      <c r="W94" s="9"/>
      <c r="X94" s="9"/>
      <c r="Y94" s="9"/>
      <c r="Z94" s="9"/>
    </row>
    <row r="95" spans="1:26" ht="15.75" customHeight="1" x14ac:dyDescent="0.25">
      <c r="A95" s="9"/>
      <c r="B95" s="9"/>
      <c r="C95" s="9"/>
      <c r="D95" s="9"/>
      <c r="E95" s="81"/>
      <c r="F95" s="9"/>
      <c r="G95" s="9"/>
      <c r="H95" s="9"/>
      <c r="I95" s="9"/>
      <c r="J95" s="9"/>
      <c r="K95" s="9"/>
      <c r="L95" s="9"/>
      <c r="M95" s="9"/>
      <c r="N95" s="9"/>
      <c r="O95" s="9"/>
      <c r="P95" s="9"/>
      <c r="Q95" s="9"/>
      <c r="R95" s="9"/>
      <c r="S95" s="9"/>
      <c r="T95" s="9"/>
      <c r="U95" s="9"/>
      <c r="V95" s="9"/>
      <c r="W95" s="9"/>
      <c r="X95" s="9"/>
      <c r="Y95" s="9"/>
      <c r="Z95" s="9"/>
    </row>
    <row r="96" spans="1:26" ht="15.75" customHeight="1" x14ac:dyDescent="0.25">
      <c r="A96" s="9"/>
      <c r="B96" s="9"/>
      <c r="C96" s="9"/>
      <c r="D96" s="9"/>
      <c r="E96" s="81"/>
      <c r="F96" s="9"/>
      <c r="G96" s="9"/>
      <c r="H96" s="9"/>
      <c r="I96" s="9"/>
      <c r="J96" s="9"/>
      <c r="K96" s="9"/>
      <c r="L96" s="9"/>
      <c r="M96" s="9"/>
      <c r="N96" s="9"/>
      <c r="O96" s="9"/>
      <c r="P96" s="9"/>
      <c r="Q96" s="9"/>
      <c r="R96" s="9"/>
      <c r="S96" s="9"/>
      <c r="T96" s="9"/>
      <c r="U96" s="9"/>
      <c r="V96" s="9"/>
      <c r="W96" s="9"/>
      <c r="X96" s="9"/>
      <c r="Y96" s="9"/>
      <c r="Z96" s="9"/>
    </row>
    <row r="97" spans="1:26" ht="15.75" customHeight="1" x14ac:dyDescent="0.25">
      <c r="A97" s="9"/>
      <c r="B97" s="9"/>
      <c r="C97" s="9"/>
      <c r="D97" s="9"/>
      <c r="E97" s="81"/>
      <c r="F97" s="9"/>
      <c r="G97" s="9"/>
      <c r="H97" s="9"/>
      <c r="I97" s="9"/>
      <c r="J97" s="9"/>
      <c r="K97" s="9"/>
      <c r="L97" s="9"/>
      <c r="M97" s="9"/>
      <c r="N97" s="9"/>
      <c r="O97" s="9"/>
      <c r="P97" s="9"/>
      <c r="Q97" s="9"/>
      <c r="R97" s="9"/>
      <c r="S97" s="9"/>
      <c r="T97" s="9"/>
      <c r="U97" s="9"/>
      <c r="V97" s="9"/>
      <c r="W97" s="9"/>
      <c r="X97" s="9"/>
      <c r="Y97" s="9"/>
      <c r="Z97" s="9"/>
    </row>
    <row r="98" spans="1:26" ht="15.75" customHeight="1" x14ac:dyDescent="0.25">
      <c r="A98" s="9"/>
      <c r="B98" s="9"/>
      <c r="C98" s="9"/>
      <c r="D98" s="9"/>
      <c r="E98" s="81"/>
      <c r="F98" s="9"/>
      <c r="G98" s="9"/>
      <c r="H98" s="9"/>
      <c r="I98" s="9"/>
      <c r="J98" s="9"/>
      <c r="K98" s="9"/>
      <c r="L98" s="9"/>
      <c r="M98" s="9"/>
      <c r="N98" s="9"/>
      <c r="O98" s="9"/>
      <c r="P98" s="9"/>
      <c r="Q98" s="9"/>
      <c r="R98" s="9"/>
      <c r="S98" s="9"/>
      <c r="T98" s="9"/>
      <c r="U98" s="9"/>
      <c r="V98" s="9"/>
      <c r="W98" s="9"/>
      <c r="X98" s="9"/>
      <c r="Y98" s="9"/>
      <c r="Z98" s="9"/>
    </row>
    <row r="99" spans="1:26" ht="15.75" customHeight="1" x14ac:dyDescent="0.25">
      <c r="A99" s="9"/>
      <c r="B99" s="9"/>
      <c r="C99" s="9"/>
      <c r="D99" s="9"/>
      <c r="E99" s="81"/>
      <c r="F99" s="9"/>
      <c r="G99" s="9"/>
      <c r="H99" s="9"/>
      <c r="I99" s="9"/>
      <c r="J99" s="9"/>
      <c r="K99" s="9"/>
      <c r="L99" s="9"/>
      <c r="M99" s="9"/>
      <c r="N99" s="9"/>
      <c r="O99" s="9"/>
      <c r="P99" s="9"/>
      <c r="Q99" s="9"/>
      <c r="R99" s="9"/>
      <c r="S99" s="9"/>
      <c r="T99" s="9"/>
      <c r="U99" s="9"/>
      <c r="V99" s="9"/>
      <c r="W99" s="9"/>
      <c r="X99" s="9"/>
      <c r="Y99" s="9"/>
      <c r="Z99" s="9"/>
    </row>
    <row r="100" spans="1:26" ht="15.75" customHeight="1" x14ac:dyDescent="0.25">
      <c r="A100" s="9"/>
      <c r="B100" s="9"/>
      <c r="C100" s="9"/>
      <c r="D100" s="9"/>
      <c r="E100" s="81"/>
      <c r="F100" s="9"/>
      <c r="G100" s="9"/>
      <c r="H100" s="9"/>
      <c r="I100" s="9"/>
      <c r="J100" s="9"/>
      <c r="K100" s="9"/>
      <c r="L100" s="9"/>
      <c r="M100" s="9"/>
      <c r="N100" s="9"/>
      <c r="O100" s="9"/>
      <c r="P100" s="9"/>
      <c r="Q100" s="9"/>
      <c r="R100" s="9"/>
      <c r="S100" s="9"/>
      <c r="T100" s="9"/>
      <c r="U100" s="9"/>
      <c r="V100" s="9"/>
      <c r="W100" s="9"/>
      <c r="X100" s="9"/>
      <c r="Y100" s="9"/>
      <c r="Z100" s="9"/>
    </row>
    <row r="101" spans="1:26" ht="15.75" customHeight="1" x14ac:dyDescent="0.25">
      <c r="A101" s="9"/>
      <c r="B101" s="9"/>
      <c r="C101" s="9"/>
      <c r="D101" s="9"/>
      <c r="E101" s="81"/>
      <c r="F101" s="9"/>
      <c r="G101" s="9"/>
      <c r="H101" s="9"/>
      <c r="I101" s="9"/>
      <c r="J101" s="9"/>
      <c r="K101" s="9"/>
      <c r="L101" s="9"/>
      <c r="M101" s="9"/>
      <c r="N101" s="9"/>
      <c r="O101" s="9"/>
      <c r="P101" s="9"/>
      <c r="Q101" s="9"/>
      <c r="R101" s="9"/>
      <c r="S101" s="9"/>
      <c r="T101" s="9"/>
      <c r="U101" s="9"/>
      <c r="V101" s="9"/>
      <c r="W101" s="9"/>
      <c r="X101" s="9"/>
      <c r="Y101" s="9"/>
      <c r="Z101" s="9"/>
    </row>
    <row r="102" spans="1:26" ht="15.75" customHeight="1" x14ac:dyDescent="0.25">
      <c r="A102" s="9"/>
      <c r="B102" s="9"/>
      <c r="C102" s="9"/>
      <c r="D102" s="9"/>
      <c r="E102" s="81"/>
      <c r="F102" s="9"/>
      <c r="G102" s="9"/>
      <c r="H102" s="9"/>
      <c r="I102" s="9"/>
      <c r="J102" s="9"/>
      <c r="K102" s="9"/>
      <c r="L102" s="9"/>
      <c r="M102" s="9"/>
      <c r="N102" s="9"/>
      <c r="O102" s="9"/>
      <c r="P102" s="9"/>
      <c r="Q102" s="9"/>
      <c r="R102" s="9"/>
      <c r="S102" s="9"/>
      <c r="T102" s="9"/>
      <c r="U102" s="9"/>
      <c r="V102" s="9"/>
      <c r="W102" s="9"/>
      <c r="X102" s="9"/>
      <c r="Y102" s="9"/>
      <c r="Z102" s="9"/>
    </row>
    <row r="103" spans="1:26" ht="15.75" customHeight="1" x14ac:dyDescent="0.25">
      <c r="A103" s="9"/>
      <c r="B103" s="9"/>
      <c r="C103" s="9"/>
      <c r="D103" s="9"/>
      <c r="E103" s="81"/>
      <c r="F103" s="9"/>
      <c r="G103" s="9"/>
      <c r="H103" s="9"/>
      <c r="I103" s="9"/>
      <c r="J103" s="9"/>
      <c r="K103" s="9"/>
      <c r="L103" s="9"/>
      <c r="M103" s="9"/>
      <c r="N103" s="9"/>
      <c r="O103" s="9"/>
      <c r="P103" s="9"/>
      <c r="Q103" s="9"/>
      <c r="R103" s="9"/>
      <c r="S103" s="9"/>
      <c r="T103" s="9"/>
      <c r="U103" s="9"/>
      <c r="V103" s="9"/>
      <c r="W103" s="9"/>
      <c r="X103" s="9"/>
      <c r="Y103" s="9"/>
      <c r="Z103" s="9"/>
    </row>
    <row r="104" spans="1:26" ht="15.75" customHeight="1" x14ac:dyDescent="0.25">
      <c r="A104" s="9"/>
      <c r="B104" s="9"/>
      <c r="C104" s="9"/>
      <c r="D104" s="9"/>
      <c r="E104" s="81"/>
      <c r="F104" s="9"/>
      <c r="G104" s="9"/>
      <c r="H104" s="9"/>
      <c r="I104" s="9"/>
      <c r="J104" s="9"/>
      <c r="K104" s="9"/>
      <c r="L104" s="9"/>
      <c r="M104" s="9"/>
      <c r="N104" s="9"/>
      <c r="O104" s="9"/>
      <c r="P104" s="9"/>
      <c r="Q104" s="9"/>
      <c r="R104" s="9"/>
      <c r="S104" s="9"/>
      <c r="T104" s="9"/>
      <c r="U104" s="9"/>
      <c r="V104" s="9"/>
      <c r="W104" s="9"/>
      <c r="X104" s="9"/>
      <c r="Y104" s="9"/>
      <c r="Z104" s="9"/>
    </row>
    <row r="105" spans="1:26" ht="15.75" customHeight="1" x14ac:dyDescent="0.25">
      <c r="A105" s="9"/>
      <c r="B105" s="9"/>
      <c r="C105" s="9"/>
      <c r="D105" s="9"/>
      <c r="E105" s="81"/>
      <c r="F105" s="9"/>
      <c r="G105" s="9"/>
      <c r="H105" s="9"/>
      <c r="I105" s="9"/>
      <c r="J105" s="9"/>
      <c r="K105" s="9"/>
      <c r="L105" s="9"/>
      <c r="M105" s="9"/>
      <c r="N105" s="9"/>
      <c r="O105" s="9"/>
      <c r="P105" s="9"/>
      <c r="Q105" s="9"/>
      <c r="R105" s="9"/>
      <c r="S105" s="9"/>
      <c r="T105" s="9"/>
      <c r="U105" s="9"/>
      <c r="V105" s="9"/>
      <c r="W105" s="9"/>
      <c r="X105" s="9"/>
      <c r="Y105" s="9"/>
      <c r="Z105" s="9"/>
    </row>
    <row r="106" spans="1:26" ht="15.75" customHeight="1" x14ac:dyDescent="0.25">
      <c r="A106" s="9"/>
      <c r="B106" s="9"/>
      <c r="C106" s="9"/>
      <c r="D106" s="9"/>
      <c r="E106" s="81"/>
      <c r="F106" s="9"/>
      <c r="G106" s="9"/>
      <c r="H106" s="9"/>
      <c r="I106" s="9"/>
      <c r="J106" s="9"/>
      <c r="K106" s="9"/>
      <c r="L106" s="9"/>
      <c r="M106" s="9"/>
      <c r="N106" s="9"/>
      <c r="O106" s="9"/>
      <c r="P106" s="9"/>
      <c r="Q106" s="9"/>
      <c r="R106" s="9"/>
      <c r="S106" s="9"/>
      <c r="T106" s="9"/>
      <c r="U106" s="9"/>
      <c r="V106" s="9"/>
      <c r="W106" s="9"/>
      <c r="X106" s="9"/>
      <c r="Y106" s="9"/>
      <c r="Z106" s="9"/>
    </row>
    <row r="107" spans="1:26" ht="15.75" customHeight="1" x14ac:dyDescent="0.25">
      <c r="A107" s="9"/>
      <c r="B107" s="9"/>
      <c r="C107" s="9"/>
      <c r="D107" s="9"/>
      <c r="E107" s="81"/>
      <c r="F107" s="9"/>
      <c r="G107" s="9"/>
      <c r="H107" s="9"/>
      <c r="I107" s="9"/>
      <c r="J107" s="9"/>
      <c r="K107" s="9"/>
      <c r="L107" s="9"/>
      <c r="M107" s="9"/>
      <c r="N107" s="9"/>
      <c r="O107" s="9"/>
      <c r="P107" s="9"/>
      <c r="Q107" s="9"/>
      <c r="R107" s="9"/>
      <c r="S107" s="9"/>
      <c r="T107" s="9"/>
      <c r="U107" s="9"/>
      <c r="V107" s="9"/>
      <c r="W107" s="9"/>
      <c r="X107" s="9"/>
      <c r="Y107" s="9"/>
      <c r="Z107" s="9"/>
    </row>
    <row r="108" spans="1:26" ht="15.75" customHeight="1" x14ac:dyDescent="0.25">
      <c r="A108" s="9"/>
      <c r="B108" s="9"/>
      <c r="C108" s="9"/>
      <c r="D108" s="9"/>
      <c r="E108" s="81"/>
      <c r="F108" s="9"/>
      <c r="G108" s="9"/>
      <c r="H108" s="9"/>
      <c r="I108" s="9"/>
      <c r="J108" s="9"/>
      <c r="K108" s="9"/>
      <c r="L108" s="9"/>
      <c r="M108" s="9"/>
      <c r="N108" s="9"/>
      <c r="O108" s="9"/>
      <c r="P108" s="9"/>
      <c r="Q108" s="9"/>
      <c r="R108" s="9"/>
      <c r="S108" s="9"/>
      <c r="T108" s="9"/>
      <c r="U108" s="9"/>
      <c r="V108" s="9"/>
      <c r="W108" s="9"/>
      <c r="X108" s="9"/>
      <c r="Y108" s="9"/>
      <c r="Z108" s="9"/>
    </row>
    <row r="109" spans="1:26" ht="15.75" customHeight="1" x14ac:dyDescent="0.25">
      <c r="A109" s="9"/>
      <c r="B109" s="9"/>
      <c r="C109" s="9"/>
      <c r="D109" s="9"/>
      <c r="E109" s="81"/>
      <c r="F109" s="9"/>
      <c r="G109" s="9"/>
      <c r="H109" s="9"/>
      <c r="I109" s="9"/>
      <c r="J109" s="9"/>
      <c r="K109" s="9"/>
      <c r="L109" s="9"/>
      <c r="M109" s="9"/>
      <c r="N109" s="9"/>
      <c r="O109" s="9"/>
      <c r="P109" s="9"/>
      <c r="Q109" s="9"/>
      <c r="R109" s="9"/>
      <c r="S109" s="9"/>
      <c r="T109" s="9"/>
      <c r="U109" s="9"/>
      <c r="V109" s="9"/>
      <c r="W109" s="9"/>
      <c r="X109" s="9"/>
      <c r="Y109" s="9"/>
      <c r="Z109" s="9"/>
    </row>
    <row r="110" spans="1:26" ht="15.75" customHeight="1" x14ac:dyDescent="0.25">
      <c r="A110" s="9"/>
      <c r="B110" s="9"/>
      <c r="C110" s="9"/>
      <c r="D110" s="9"/>
      <c r="E110" s="81"/>
      <c r="F110" s="9"/>
      <c r="G110" s="9"/>
      <c r="H110" s="9"/>
      <c r="I110" s="9"/>
      <c r="J110" s="9"/>
      <c r="K110" s="9"/>
      <c r="L110" s="9"/>
      <c r="M110" s="9"/>
      <c r="N110" s="9"/>
      <c r="O110" s="9"/>
      <c r="P110" s="9"/>
      <c r="Q110" s="9"/>
      <c r="R110" s="9"/>
      <c r="S110" s="9"/>
      <c r="T110" s="9"/>
      <c r="U110" s="9"/>
      <c r="V110" s="9"/>
      <c r="W110" s="9"/>
      <c r="X110" s="9"/>
      <c r="Y110" s="9"/>
      <c r="Z110" s="9"/>
    </row>
    <row r="111" spans="1:26" ht="15.75" customHeight="1" x14ac:dyDescent="0.25">
      <c r="A111" s="9"/>
      <c r="B111" s="9"/>
      <c r="C111" s="9"/>
      <c r="D111" s="9"/>
      <c r="E111" s="81"/>
      <c r="F111" s="9"/>
      <c r="G111" s="9"/>
      <c r="H111" s="9"/>
      <c r="I111" s="9"/>
      <c r="J111" s="9"/>
      <c r="K111" s="9"/>
      <c r="L111" s="9"/>
      <c r="M111" s="9"/>
      <c r="N111" s="9"/>
      <c r="O111" s="9"/>
      <c r="P111" s="9"/>
      <c r="Q111" s="9"/>
      <c r="R111" s="9"/>
      <c r="S111" s="9"/>
      <c r="T111" s="9"/>
      <c r="U111" s="9"/>
      <c r="V111" s="9"/>
      <c r="W111" s="9"/>
      <c r="X111" s="9"/>
      <c r="Y111" s="9"/>
      <c r="Z111" s="9"/>
    </row>
    <row r="112" spans="1:26" ht="15.75" customHeight="1" x14ac:dyDescent="0.25">
      <c r="A112" s="9"/>
      <c r="B112" s="9"/>
      <c r="C112" s="9"/>
      <c r="D112" s="9"/>
      <c r="E112" s="81"/>
      <c r="F112" s="9"/>
      <c r="G112" s="9"/>
      <c r="H112" s="9"/>
      <c r="I112" s="9"/>
      <c r="J112" s="9"/>
      <c r="K112" s="9"/>
      <c r="L112" s="9"/>
      <c r="M112" s="9"/>
      <c r="N112" s="9"/>
      <c r="O112" s="9"/>
      <c r="P112" s="9"/>
      <c r="Q112" s="9"/>
      <c r="R112" s="9"/>
      <c r="S112" s="9"/>
      <c r="T112" s="9"/>
      <c r="U112" s="9"/>
      <c r="V112" s="9"/>
      <c r="W112" s="9"/>
      <c r="X112" s="9"/>
      <c r="Y112" s="9"/>
      <c r="Z112" s="9"/>
    </row>
    <row r="113" spans="1:26" ht="15.75" customHeight="1" x14ac:dyDescent="0.25">
      <c r="A113" s="9"/>
      <c r="B113" s="9"/>
      <c r="C113" s="9"/>
      <c r="D113" s="9"/>
      <c r="E113" s="81"/>
      <c r="F113" s="9"/>
      <c r="G113" s="9"/>
      <c r="H113" s="9"/>
      <c r="I113" s="9"/>
      <c r="J113" s="9"/>
      <c r="K113" s="9"/>
      <c r="L113" s="9"/>
      <c r="M113" s="9"/>
      <c r="N113" s="9"/>
      <c r="O113" s="9"/>
      <c r="P113" s="9"/>
      <c r="Q113" s="9"/>
      <c r="R113" s="9"/>
      <c r="S113" s="9"/>
      <c r="T113" s="9"/>
      <c r="U113" s="9"/>
      <c r="V113" s="9"/>
      <c r="W113" s="9"/>
      <c r="X113" s="9"/>
      <c r="Y113" s="9"/>
      <c r="Z113" s="9"/>
    </row>
    <row r="114" spans="1:26" ht="15.75" customHeight="1" x14ac:dyDescent="0.25">
      <c r="A114" s="9"/>
      <c r="B114" s="9"/>
      <c r="C114" s="9"/>
      <c r="D114" s="9"/>
      <c r="E114" s="81"/>
      <c r="F114" s="9"/>
      <c r="G114" s="9"/>
      <c r="H114" s="9"/>
      <c r="I114" s="9"/>
      <c r="J114" s="9"/>
      <c r="K114" s="9"/>
      <c r="L114" s="9"/>
      <c r="M114" s="9"/>
      <c r="N114" s="9"/>
      <c r="O114" s="9"/>
      <c r="P114" s="9"/>
      <c r="Q114" s="9"/>
      <c r="R114" s="9"/>
      <c r="S114" s="9"/>
      <c r="T114" s="9"/>
      <c r="U114" s="9"/>
      <c r="V114" s="9"/>
      <c r="W114" s="9"/>
      <c r="X114" s="9"/>
      <c r="Y114" s="9"/>
      <c r="Z114" s="9"/>
    </row>
    <row r="115" spans="1:26" ht="15.75" customHeight="1" x14ac:dyDescent="0.25">
      <c r="A115" s="9"/>
      <c r="B115" s="9"/>
      <c r="C115" s="9"/>
      <c r="D115" s="9"/>
      <c r="E115" s="81"/>
      <c r="F115" s="9"/>
      <c r="G115" s="9"/>
      <c r="H115" s="9"/>
      <c r="I115" s="9"/>
      <c r="J115" s="9"/>
      <c r="K115" s="9"/>
      <c r="L115" s="9"/>
      <c r="M115" s="9"/>
      <c r="N115" s="9"/>
      <c r="O115" s="9"/>
      <c r="P115" s="9"/>
      <c r="Q115" s="9"/>
      <c r="R115" s="9"/>
      <c r="S115" s="9"/>
      <c r="T115" s="9"/>
      <c r="U115" s="9"/>
      <c r="V115" s="9"/>
      <c r="W115" s="9"/>
      <c r="X115" s="9"/>
      <c r="Y115" s="9"/>
      <c r="Z115" s="9"/>
    </row>
    <row r="116" spans="1:26" ht="15.75" customHeight="1" x14ac:dyDescent="0.25">
      <c r="A116" s="9"/>
      <c r="B116" s="9"/>
      <c r="C116" s="9"/>
      <c r="D116" s="9"/>
      <c r="E116" s="81"/>
      <c r="F116" s="9"/>
      <c r="G116" s="9"/>
      <c r="H116" s="9"/>
      <c r="I116" s="9"/>
      <c r="J116" s="9"/>
      <c r="K116" s="9"/>
      <c r="L116" s="9"/>
      <c r="M116" s="9"/>
      <c r="N116" s="9"/>
      <c r="O116" s="9"/>
      <c r="P116" s="9"/>
      <c r="Q116" s="9"/>
      <c r="R116" s="9"/>
      <c r="S116" s="9"/>
      <c r="T116" s="9"/>
      <c r="U116" s="9"/>
      <c r="V116" s="9"/>
      <c r="W116" s="9"/>
      <c r="X116" s="9"/>
      <c r="Y116" s="9"/>
      <c r="Z116" s="9"/>
    </row>
    <row r="117" spans="1:26" ht="15.75" customHeight="1" x14ac:dyDescent="0.25">
      <c r="A117" s="9"/>
      <c r="B117" s="9"/>
      <c r="C117" s="9"/>
      <c r="D117" s="9"/>
      <c r="E117" s="81"/>
      <c r="F117" s="9"/>
      <c r="G117" s="9"/>
      <c r="H117" s="9"/>
      <c r="I117" s="9"/>
      <c r="J117" s="9"/>
      <c r="K117" s="9"/>
      <c r="L117" s="9"/>
      <c r="M117" s="9"/>
      <c r="N117" s="9"/>
      <c r="O117" s="9"/>
      <c r="P117" s="9"/>
      <c r="Q117" s="9"/>
      <c r="R117" s="9"/>
      <c r="S117" s="9"/>
      <c r="T117" s="9"/>
      <c r="U117" s="9"/>
      <c r="V117" s="9"/>
      <c r="W117" s="9"/>
      <c r="X117" s="9"/>
      <c r="Y117" s="9"/>
      <c r="Z117" s="9"/>
    </row>
    <row r="118" spans="1:26" ht="15.75" customHeight="1" x14ac:dyDescent="0.25">
      <c r="A118" s="9"/>
      <c r="B118" s="9"/>
      <c r="C118" s="9"/>
      <c r="D118" s="9"/>
      <c r="E118" s="81"/>
      <c r="F118" s="9"/>
      <c r="G118" s="9"/>
      <c r="H118" s="9"/>
      <c r="I118" s="9"/>
      <c r="J118" s="9"/>
      <c r="K118" s="9"/>
      <c r="L118" s="9"/>
      <c r="M118" s="9"/>
      <c r="N118" s="9"/>
      <c r="O118" s="9"/>
      <c r="P118" s="9"/>
      <c r="Q118" s="9"/>
      <c r="R118" s="9"/>
      <c r="S118" s="9"/>
      <c r="T118" s="9"/>
      <c r="U118" s="9"/>
      <c r="V118" s="9"/>
      <c r="W118" s="9"/>
      <c r="X118" s="9"/>
      <c r="Y118" s="9"/>
      <c r="Z118" s="9"/>
    </row>
    <row r="119" spans="1:26" ht="15.75" customHeight="1" x14ac:dyDescent="0.25">
      <c r="A119" s="9"/>
      <c r="B119" s="9"/>
      <c r="C119" s="9"/>
      <c r="D119" s="9"/>
      <c r="E119" s="81"/>
      <c r="F119" s="9"/>
      <c r="G119" s="9"/>
      <c r="H119" s="9"/>
      <c r="I119" s="9"/>
      <c r="J119" s="9"/>
      <c r="K119" s="9"/>
      <c r="L119" s="9"/>
      <c r="M119" s="9"/>
      <c r="N119" s="9"/>
      <c r="O119" s="9"/>
      <c r="P119" s="9"/>
      <c r="Q119" s="9"/>
      <c r="R119" s="9"/>
      <c r="S119" s="9"/>
      <c r="T119" s="9"/>
      <c r="U119" s="9"/>
      <c r="V119" s="9"/>
      <c r="W119" s="9"/>
      <c r="X119" s="9"/>
      <c r="Y119" s="9"/>
      <c r="Z119" s="9"/>
    </row>
    <row r="120" spans="1:26" ht="15.75" customHeight="1" x14ac:dyDescent="0.25">
      <c r="A120" s="9"/>
      <c r="B120" s="9"/>
      <c r="C120" s="9"/>
      <c r="D120" s="9"/>
      <c r="E120" s="81"/>
      <c r="F120" s="9"/>
      <c r="G120" s="9"/>
      <c r="H120" s="9"/>
      <c r="I120" s="9"/>
      <c r="J120" s="9"/>
      <c r="K120" s="9"/>
      <c r="L120" s="9"/>
      <c r="M120" s="9"/>
      <c r="N120" s="9"/>
      <c r="O120" s="9"/>
      <c r="P120" s="9"/>
      <c r="Q120" s="9"/>
      <c r="R120" s="9"/>
      <c r="S120" s="9"/>
      <c r="T120" s="9"/>
      <c r="U120" s="9"/>
      <c r="V120" s="9"/>
      <c r="W120" s="9"/>
      <c r="X120" s="9"/>
      <c r="Y120" s="9"/>
      <c r="Z120" s="9"/>
    </row>
    <row r="121" spans="1:26" ht="15.75" customHeight="1" x14ac:dyDescent="0.25">
      <c r="A121" s="9"/>
      <c r="B121" s="9"/>
      <c r="C121" s="9"/>
      <c r="D121" s="9"/>
      <c r="E121" s="81"/>
      <c r="F121" s="9"/>
      <c r="G121" s="9"/>
      <c r="H121" s="9"/>
      <c r="I121" s="9"/>
      <c r="J121" s="9"/>
      <c r="K121" s="9"/>
      <c r="L121" s="9"/>
      <c r="M121" s="9"/>
      <c r="N121" s="9"/>
      <c r="O121" s="9"/>
      <c r="P121" s="9"/>
      <c r="Q121" s="9"/>
      <c r="R121" s="9"/>
      <c r="S121" s="9"/>
      <c r="T121" s="9"/>
      <c r="U121" s="9"/>
      <c r="V121" s="9"/>
      <c r="W121" s="9"/>
      <c r="X121" s="9"/>
      <c r="Y121" s="9"/>
      <c r="Z121" s="9"/>
    </row>
    <row r="122" spans="1:26" ht="15.75" customHeight="1" x14ac:dyDescent="0.25">
      <c r="A122" s="9"/>
      <c r="B122" s="9"/>
      <c r="C122" s="9"/>
      <c r="D122" s="9"/>
      <c r="E122" s="81"/>
      <c r="F122" s="9"/>
      <c r="G122" s="9"/>
      <c r="H122" s="9"/>
      <c r="I122" s="9"/>
      <c r="J122" s="9"/>
      <c r="K122" s="9"/>
      <c r="L122" s="9"/>
      <c r="M122" s="9"/>
      <c r="N122" s="9"/>
      <c r="O122" s="9"/>
      <c r="P122" s="9"/>
      <c r="Q122" s="9"/>
      <c r="R122" s="9"/>
      <c r="S122" s="9"/>
      <c r="T122" s="9"/>
      <c r="U122" s="9"/>
      <c r="V122" s="9"/>
      <c r="W122" s="9"/>
      <c r="X122" s="9"/>
      <c r="Y122" s="9"/>
      <c r="Z122" s="9"/>
    </row>
    <row r="123" spans="1:26" ht="15.75" customHeight="1" x14ac:dyDescent="0.25">
      <c r="A123" s="9"/>
      <c r="B123" s="9"/>
      <c r="C123" s="9"/>
      <c r="D123" s="9"/>
      <c r="E123" s="81"/>
      <c r="F123" s="9"/>
      <c r="G123" s="9"/>
      <c r="H123" s="9"/>
      <c r="I123" s="9"/>
      <c r="J123" s="9"/>
      <c r="K123" s="9"/>
      <c r="L123" s="9"/>
      <c r="M123" s="9"/>
      <c r="N123" s="9"/>
      <c r="O123" s="9"/>
      <c r="P123" s="9"/>
      <c r="Q123" s="9"/>
      <c r="R123" s="9"/>
      <c r="S123" s="9"/>
      <c r="T123" s="9"/>
      <c r="U123" s="9"/>
      <c r="V123" s="9"/>
      <c r="W123" s="9"/>
      <c r="X123" s="9"/>
      <c r="Y123" s="9"/>
      <c r="Z123" s="9"/>
    </row>
    <row r="124" spans="1:26" ht="15.75" customHeight="1" x14ac:dyDescent="0.25">
      <c r="A124" s="9"/>
      <c r="B124" s="9"/>
      <c r="C124" s="9"/>
      <c r="D124" s="9"/>
      <c r="E124" s="81"/>
      <c r="F124" s="9"/>
      <c r="G124" s="9"/>
      <c r="H124" s="9"/>
      <c r="I124" s="9"/>
      <c r="J124" s="9"/>
      <c r="K124" s="9"/>
      <c r="L124" s="9"/>
      <c r="M124" s="9"/>
      <c r="N124" s="9"/>
      <c r="O124" s="9"/>
      <c r="P124" s="9"/>
      <c r="Q124" s="9"/>
      <c r="R124" s="9"/>
      <c r="S124" s="9"/>
      <c r="T124" s="9"/>
      <c r="U124" s="9"/>
      <c r="V124" s="9"/>
      <c r="W124" s="9"/>
      <c r="X124" s="9"/>
      <c r="Y124" s="9"/>
      <c r="Z124" s="9"/>
    </row>
    <row r="125" spans="1:26" ht="15.75" customHeight="1" x14ac:dyDescent="0.25">
      <c r="A125" s="9"/>
      <c r="B125" s="9"/>
      <c r="C125" s="9"/>
      <c r="D125" s="9"/>
      <c r="E125" s="81"/>
      <c r="F125" s="9"/>
      <c r="G125" s="9"/>
      <c r="H125" s="9"/>
      <c r="I125" s="9"/>
      <c r="J125" s="9"/>
      <c r="K125" s="9"/>
      <c r="L125" s="9"/>
      <c r="M125" s="9"/>
      <c r="N125" s="9"/>
      <c r="O125" s="9"/>
      <c r="P125" s="9"/>
      <c r="Q125" s="9"/>
      <c r="R125" s="9"/>
      <c r="S125" s="9"/>
      <c r="T125" s="9"/>
      <c r="U125" s="9"/>
      <c r="V125" s="9"/>
      <c r="W125" s="9"/>
      <c r="X125" s="9"/>
      <c r="Y125" s="9"/>
      <c r="Z125" s="9"/>
    </row>
    <row r="126" spans="1:26" ht="15.75" customHeight="1" x14ac:dyDescent="0.25">
      <c r="A126" s="9"/>
      <c r="B126" s="9"/>
      <c r="C126" s="9"/>
      <c r="D126" s="9"/>
      <c r="E126" s="81"/>
      <c r="F126" s="9"/>
      <c r="G126" s="9"/>
      <c r="H126" s="9"/>
      <c r="I126" s="9"/>
      <c r="J126" s="9"/>
      <c r="K126" s="9"/>
      <c r="L126" s="9"/>
      <c r="M126" s="9"/>
      <c r="N126" s="9"/>
      <c r="O126" s="9"/>
      <c r="P126" s="9"/>
      <c r="Q126" s="9"/>
      <c r="R126" s="9"/>
      <c r="S126" s="9"/>
      <c r="T126" s="9"/>
      <c r="U126" s="9"/>
      <c r="V126" s="9"/>
      <c r="W126" s="9"/>
      <c r="X126" s="9"/>
      <c r="Y126" s="9"/>
      <c r="Z126" s="9"/>
    </row>
    <row r="127" spans="1:26" ht="15.75" customHeight="1" x14ac:dyDescent="0.25">
      <c r="A127" s="9"/>
      <c r="B127" s="9"/>
      <c r="C127" s="9"/>
      <c r="D127" s="9"/>
      <c r="E127" s="81"/>
      <c r="F127" s="9"/>
      <c r="G127" s="9"/>
      <c r="H127" s="9"/>
      <c r="I127" s="9"/>
      <c r="J127" s="9"/>
      <c r="K127" s="9"/>
      <c r="L127" s="9"/>
      <c r="M127" s="9"/>
      <c r="N127" s="9"/>
      <c r="O127" s="9"/>
      <c r="P127" s="9"/>
      <c r="Q127" s="9"/>
      <c r="R127" s="9"/>
      <c r="S127" s="9"/>
      <c r="T127" s="9"/>
      <c r="U127" s="9"/>
      <c r="V127" s="9"/>
      <c r="W127" s="9"/>
      <c r="X127" s="9"/>
      <c r="Y127" s="9"/>
      <c r="Z127" s="9"/>
    </row>
    <row r="128" spans="1:26" ht="15.75" customHeight="1" x14ac:dyDescent="0.25">
      <c r="A128" s="9"/>
      <c r="B128" s="9"/>
      <c r="C128" s="9"/>
      <c r="D128" s="9"/>
      <c r="E128" s="81"/>
      <c r="F128" s="9"/>
      <c r="G128" s="9"/>
      <c r="H128" s="9"/>
      <c r="I128" s="9"/>
      <c r="J128" s="9"/>
      <c r="K128" s="9"/>
      <c r="L128" s="9"/>
      <c r="M128" s="9"/>
      <c r="N128" s="9"/>
      <c r="O128" s="9"/>
      <c r="P128" s="9"/>
      <c r="Q128" s="9"/>
      <c r="R128" s="9"/>
      <c r="S128" s="9"/>
      <c r="T128" s="9"/>
      <c r="U128" s="9"/>
      <c r="V128" s="9"/>
      <c r="W128" s="9"/>
      <c r="X128" s="9"/>
      <c r="Y128" s="9"/>
      <c r="Z128" s="9"/>
    </row>
    <row r="129" spans="1:26" ht="15.75" customHeight="1" x14ac:dyDescent="0.25">
      <c r="A129" s="9"/>
      <c r="B129" s="9"/>
      <c r="C129" s="9"/>
      <c r="D129" s="9"/>
      <c r="E129" s="81"/>
      <c r="F129" s="9"/>
      <c r="G129" s="9"/>
      <c r="H129" s="9"/>
      <c r="I129" s="9"/>
      <c r="J129" s="9"/>
      <c r="K129" s="9"/>
      <c r="L129" s="9"/>
      <c r="M129" s="9"/>
      <c r="N129" s="9"/>
      <c r="O129" s="9"/>
      <c r="P129" s="9"/>
      <c r="Q129" s="9"/>
      <c r="R129" s="9"/>
      <c r="S129" s="9"/>
      <c r="T129" s="9"/>
      <c r="U129" s="9"/>
      <c r="V129" s="9"/>
      <c r="W129" s="9"/>
      <c r="X129" s="9"/>
      <c r="Y129" s="9"/>
      <c r="Z129" s="9"/>
    </row>
    <row r="130" spans="1:26" ht="15.75" customHeight="1" x14ac:dyDescent="0.25">
      <c r="A130" s="9"/>
      <c r="B130" s="9"/>
      <c r="C130" s="9"/>
      <c r="D130" s="9"/>
      <c r="E130" s="81"/>
      <c r="F130" s="9"/>
      <c r="G130" s="9"/>
      <c r="H130" s="9"/>
      <c r="I130" s="9"/>
      <c r="J130" s="9"/>
      <c r="K130" s="9"/>
      <c r="L130" s="9"/>
      <c r="M130" s="9"/>
      <c r="N130" s="9"/>
      <c r="O130" s="9"/>
      <c r="P130" s="9"/>
      <c r="Q130" s="9"/>
      <c r="R130" s="9"/>
      <c r="S130" s="9"/>
      <c r="T130" s="9"/>
      <c r="U130" s="9"/>
      <c r="V130" s="9"/>
      <c r="W130" s="9"/>
      <c r="X130" s="9"/>
      <c r="Y130" s="9"/>
      <c r="Z130" s="9"/>
    </row>
    <row r="131" spans="1:26" ht="15.75" customHeight="1" x14ac:dyDescent="0.25">
      <c r="A131" s="9"/>
      <c r="B131" s="9"/>
      <c r="C131" s="9"/>
      <c r="D131" s="9"/>
      <c r="E131" s="81"/>
      <c r="F131" s="9"/>
      <c r="G131" s="9"/>
      <c r="H131" s="9"/>
      <c r="I131" s="9"/>
      <c r="J131" s="9"/>
      <c r="K131" s="9"/>
      <c r="L131" s="9"/>
      <c r="M131" s="9"/>
      <c r="N131" s="9"/>
      <c r="O131" s="9"/>
      <c r="P131" s="9"/>
      <c r="Q131" s="9"/>
      <c r="R131" s="9"/>
      <c r="S131" s="9"/>
      <c r="T131" s="9"/>
      <c r="U131" s="9"/>
      <c r="V131" s="9"/>
      <c r="W131" s="9"/>
      <c r="X131" s="9"/>
      <c r="Y131" s="9"/>
      <c r="Z131" s="9"/>
    </row>
    <row r="132" spans="1:26" ht="15.75" customHeight="1" x14ac:dyDescent="0.25">
      <c r="A132" s="9"/>
      <c r="B132" s="9"/>
      <c r="C132" s="9"/>
      <c r="D132" s="9"/>
      <c r="E132" s="81"/>
      <c r="F132" s="9"/>
      <c r="G132" s="9"/>
      <c r="H132" s="9"/>
      <c r="I132" s="9"/>
      <c r="J132" s="9"/>
      <c r="K132" s="9"/>
      <c r="L132" s="9"/>
      <c r="M132" s="9"/>
      <c r="N132" s="9"/>
      <c r="O132" s="9"/>
      <c r="P132" s="9"/>
      <c r="Q132" s="9"/>
      <c r="R132" s="9"/>
      <c r="S132" s="9"/>
      <c r="T132" s="9"/>
      <c r="U132" s="9"/>
      <c r="V132" s="9"/>
      <c r="W132" s="9"/>
      <c r="X132" s="9"/>
      <c r="Y132" s="9"/>
      <c r="Z132" s="9"/>
    </row>
    <row r="133" spans="1:26" ht="15.75" customHeight="1" x14ac:dyDescent="0.25">
      <c r="A133" s="9"/>
      <c r="B133" s="9"/>
      <c r="C133" s="9"/>
      <c r="D133" s="9"/>
      <c r="E133" s="81"/>
      <c r="F133" s="9"/>
      <c r="G133" s="9"/>
      <c r="H133" s="9"/>
      <c r="I133" s="9"/>
      <c r="J133" s="9"/>
      <c r="K133" s="9"/>
      <c r="L133" s="9"/>
      <c r="M133" s="9"/>
      <c r="N133" s="9"/>
      <c r="O133" s="9"/>
      <c r="P133" s="9"/>
      <c r="Q133" s="9"/>
      <c r="R133" s="9"/>
      <c r="S133" s="9"/>
      <c r="T133" s="9"/>
      <c r="U133" s="9"/>
      <c r="V133" s="9"/>
      <c r="W133" s="9"/>
      <c r="X133" s="9"/>
      <c r="Y133" s="9"/>
      <c r="Z133" s="9"/>
    </row>
    <row r="134" spans="1:26" ht="15.75" customHeight="1" x14ac:dyDescent="0.25">
      <c r="A134" s="9"/>
      <c r="B134" s="9"/>
      <c r="C134" s="9"/>
      <c r="D134" s="9"/>
      <c r="E134" s="81"/>
      <c r="F134" s="9"/>
      <c r="G134" s="9"/>
      <c r="H134" s="9"/>
      <c r="I134" s="9"/>
      <c r="J134" s="9"/>
      <c r="K134" s="9"/>
      <c r="L134" s="9"/>
      <c r="M134" s="9"/>
      <c r="N134" s="9"/>
      <c r="O134" s="9"/>
      <c r="P134" s="9"/>
      <c r="Q134" s="9"/>
      <c r="R134" s="9"/>
      <c r="S134" s="9"/>
      <c r="T134" s="9"/>
      <c r="U134" s="9"/>
      <c r="V134" s="9"/>
      <c r="W134" s="9"/>
      <c r="X134" s="9"/>
      <c r="Y134" s="9"/>
      <c r="Z134" s="9"/>
    </row>
    <row r="135" spans="1:26" ht="15.75" customHeight="1" x14ac:dyDescent="0.25">
      <c r="A135" s="9"/>
      <c r="B135" s="9"/>
      <c r="C135" s="9"/>
      <c r="D135" s="9"/>
      <c r="E135" s="81"/>
      <c r="F135" s="9"/>
      <c r="G135" s="9"/>
      <c r="H135" s="9"/>
      <c r="I135" s="9"/>
      <c r="J135" s="9"/>
      <c r="K135" s="9"/>
      <c r="L135" s="9"/>
      <c r="M135" s="9"/>
      <c r="N135" s="9"/>
      <c r="O135" s="9"/>
      <c r="P135" s="9"/>
      <c r="Q135" s="9"/>
      <c r="R135" s="9"/>
      <c r="S135" s="9"/>
      <c r="T135" s="9"/>
      <c r="U135" s="9"/>
      <c r="V135" s="9"/>
      <c r="W135" s="9"/>
      <c r="X135" s="9"/>
      <c r="Y135" s="9"/>
      <c r="Z135" s="9"/>
    </row>
    <row r="136" spans="1:26" ht="15.75" customHeight="1" x14ac:dyDescent="0.25">
      <c r="A136" s="9"/>
      <c r="B136" s="9"/>
      <c r="C136" s="9"/>
      <c r="D136" s="9"/>
      <c r="E136" s="81"/>
      <c r="F136" s="9"/>
      <c r="G136" s="9"/>
      <c r="H136" s="9"/>
      <c r="I136" s="9"/>
      <c r="J136" s="9"/>
      <c r="K136" s="9"/>
      <c r="L136" s="9"/>
      <c r="M136" s="9"/>
      <c r="N136" s="9"/>
      <c r="O136" s="9"/>
      <c r="P136" s="9"/>
      <c r="Q136" s="9"/>
      <c r="R136" s="9"/>
      <c r="S136" s="9"/>
      <c r="T136" s="9"/>
      <c r="U136" s="9"/>
      <c r="V136" s="9"/>
      <c r="W136" s="9"/>
      <c r="X136" s="9"/>
      <c r="Y136" s="9"/>
      <c r="Z136" s="9"/>
    </row>
    <row r="137" spans="1:26" ht="15.75" customHeight="1" x14ac:dyDescent="0.25">
      <c r="A137" s="9"/>
      <c r="B137" s="9"/>
      <c r="C137" s="9"/>
      <c r="D137" s="9"/>
      <c r="E137" s="81"/>
      <c r="F137" s="9"/>
      <c r="G137" s="9"/>
      <c r="H137" s="9"/>
      <c r="I137" s="9"/>
      <c r="J137" s="9"/>
      <c r="K137" s="9"/>
      <c r="L137" s="9"/>
      <c r="M137" s="9"/>
      <c r="N137" s="9"/>
      <c r="O137" s="9"/>
      <c r="P137" s="9"/>
      <c r="Q137" s="9"/>
      <c r="R137" s="9"/>
      <c r="S137" s="9"/>
      <c r="T137" s="9"/>
      <c r="U137" s="9"/>
      <c r="V137" s="9"/>
      <c r="W137" s="9"/>
      <c r="X137" s="9"/>
      <c r="Y137" s="9"/>
      <c r="Z137" s="9"/>
    </row>
    <row r="138" spans="1:26" ht="15.75" customHeight="1" x14ac:dyDescent="0.25">
      <c r="A138" s="9"/>
      <c r="B138" s="9"/>
      <c r="C138" s="9"/>
      <c r="D138" s="9"/>
      <c r="E138" s="81"/>
      <c r="F138" s="9"/>
      <c r="G138" s="9"/>
      <c r="H138" s="9"/>
      <c r="I138" s="9"/>
      <c r="J138" s="9"/>
      <c r="K138" s="9"/>
      <c r="L138" s="9"/>
      <c r="M138" s="9"/>
      <c r="N138" s="9"/>
      <c r="O138" s="9"/>
      <c r="P138" s="9"/>
      <c r="Q138" s="9"/>
      <c r="R138" s="9"/>
      <c r="S138" s="9"/>
      <c r="T138" s="9"/>
      <c r="U138" s="9"/>
      <c r="V138" s="9"/>
      <c r="W138" s="9"/>
      <c r="X138" s="9"/>
      <c r="Y138" s="9"/>
      <c r="Z138" s="9"/>
    </row>
    <row r="139" spans="1:26" ht="15.75" customHeight="1" x14ac:dyDescent="0.25">
      <c r="A139" s="9"/>
      <c r="B139" s="9"/>
      <c r="C139" s="9"/>
      <c r="D139" s="9"/>
      <c r="E139" s="81"/>
      <c r="F139" s="9"/>
      <c r="G139" s="9"/>
      <c r="H139" s="9"/>
      <c r="I139" s="9"/>
      <c r="J139" s="9"/>
      <c r="K139" s="9"/>
      <c r="L139" s="9"/>
      <c r="M139" s="9"/>
      <c r="N139" s="9"/>
      <c r="O139" s="9"/>
      <c r="P139" s="9"/>
      <c r="Q139" s="9"/>
      <c r="R139" s="9"/>
      <c r="S139" s="9"/>
      <c r="T139" s="9"/>
      <c r="U139" s="9"/>
      <c r="V139" s="9"/>
      <c r="W139" s="9"/>
      <c r="X139" s="9"/>
      <c r="Y139" s="9"/>
      <c r="Z139" s="9"/>
    </row>
    <row r="140" spans="1:26" ht="15.75" customHeight="1" x14ac:dyDescent="0.25">
      <c r="A140" s="9"/>
      <c r="B140" s="9"/>
      <c r="C140" s="9"/>
      <c r="D140" s="9"/>
      <c r="E140" s="81"/>
      <c r="F140" s="9"/>
      <c r="G140" s="9"/>
      <c r="H140" s="9"/>
      <c r="I140" s="9"/>
      <c r="J140" s="9"/>
      <c r="K140" s="9"/>
      <c r="L140" s="9"/>
      <c r="M140" s="9"/>
      <c r="N140" s="9"/>
      <c r="O140" s="9"/>
      <c r="P140" s="9"/>
      <c r="Q140" s="9"/>
      <c r="R140" s="9"/>
      <c r="S140" s="9"/>
      <c r="T140" s="9"/>
      <c r="U140" s="9"/>
      <c r="V140" s="9"/>
      <c r="W140" s="9"/>
      <c r="X140" s="9"/>
      <c r="Y140" s="9"/>
      <c r="Z140" s="9"/>
    </row>
    <row r="141" spans="1:26" ht="15.75" customHeight="1" x14ac:dyDescent="0.25">
      <c r="A141" s="9"/>
      <c r="B141" s="9"/>
      <c r="C141" s="9"/>
      <c r="D141" s="9"/>
      <c r="E141" s="81"/>
      <c r="F141" s="9"/>
      <c r="G141" s="9"/>
      <c r="H141" s="9"/>
      <c r="I141" s="9"/>
      <c r="J141" s="9"/>
      <c r="K141" s="9"/>
      <c r="L141" s="9"/>
      <c r="M141" s="9"/>
      <c r="N141" s="9"/>
      <c r="O141" s="9"/>
      <c r="P141" s="9"/>
      <c r="Q141" s="9"/>
      <c r="R141" s="9"/>
      <c r="S141" s="9"/>
      <c r="T141" s="9"/>
      <c r="U141" s="9"/>
      <c r="V141" s="9"/>
      <c r="W141" s="9"/>
      <c r="X141" s="9"/>
      <c r="Y141" s="9"/>
      <c r="Z141" s="9"/>
    </row>
    <row r="142" spans="1:26" ht="15.75" customHeight="1" x14ac:dyDescent="0.25">
      <c r="A142" s="9"/>
      <c r="B142" s="9"/>
      <c r="C142" s="9"/>
      <c r="D142" s="9"/>
      <c r="E142" s="81"/>
      <c r="F142" s="9"/>
      <c r="G142" s="9"/>
      <c r="H142" s="9"/>
      <c r="I142" s="9"/>
      <c r="J142" s="9"/>
      <c r="K142" s="9"/>
      <c r="L142" s="9"/>
      <c r="M142" s="9"/>
      <c r="N142" s="9"/>
      <c r="O142" s="9"/>
      <c r="P142" s="9"/>
      <c r="Q142" s="9"/>
      <c r="R142" s="9"/>
      <c r="S142" s="9"/>
      <c r="T142" s="9"/>
      <c r="U142" s="9"/>
      <c r="V142" s="9"/>
      <c r="W142" s="9"/>
      <c r="X142" s="9"/>
      <c r="Y142" s="9"/>
      <c r="Z142" s="9"/>
    </row>
    <row r="143" spans="1:26" ht="15.75" customHeight="1" x14ac:dyDescent="0.25">
      <c r="A143" s="9"/>
      <c r="B143" s="9"/>
      <c r="C143" s="9"/>
      <c r="D143" s="9"/>
      <c r="E143" s="81"/>
      <c r="F143" s="9"/>
      <c r="G143" s="9"/>
      <c r="H143" s="9"/>
      <c r="I143" s="9"/>
      <c r="J143" s="9"/>
      <c r="K143" s="9"/>
      <c r="L143" s="9"/>
      <c r="M143" s="9"/>
      <c r="N143" s="9"/>
      <c r="O143" s="9"/>
      <c r="P143" s="9"/>
      <c r="Q143" s="9"/>
      <c r="R143" s="9"/>
      <c r="S143" s="9"/>
      <c r="T143" s="9"/>
      <c r="U143" s="9"/>
      <c r="V143" s="9"/>
      <c r="W143" s="9"/>
      <c r="X143" s="9"/>
      <c r="Y143" s="9"/>
      <c r="Z143" s="9"/>
    </row>
    <row r="144" spans="1:26" ht="15.75" customHeight="1" x14ac:dyDescent="0.25">
      <c r="A144" s="9"/>
      <c r="B144" s="9"/>
      <c r="C144" s="9"/>
      <c r="D144" s="9"/>
      <c r="E144" s="81"/>
      <c r="F144" s="9"/>
      <c r="G144" s="9"/>
      <c r="H144" s="9"/>
      <c r="I144" s="9"/>
      <c r="J144" s="9"/>
      <c r="K144" s="9"/>
      <c r="L144" s="9"/>
      <c r="M144" s="9"/>
      <c r="N144" s="9"/>
      <c r="O144" s="9"/>
      <c r="P144" s="9"/>
      <c r="Q144" s="9"/>
      <c r="R144" s="9"/>
      <c r="S144" s="9"/>
      <c r="T144" s="9"/>
      <c r="U144" s="9"/>
      <c r="V144" s="9"/>
      <c r="W144" s="9"/>
      <c r="X144" s="9"/>
      <c r="Y144" s="9"/>
      <c r="Z144" s="9"/>
    </row>
    <row r="145" spans="1:26" ht="15.75" customHeight="1" x14ac:dyDescent="0.25">
      <c r="A145" s="9"/>
      <c r="B145" s="9"/>
      <c r="C145" s="9"/>
      <c r="D145" s="9"/>
      <c r="E145" s="81"/>
      <c r="F145" s="9"/>
      <c r="G145" s="9"/>
      <c r="H145" s="9"/>
      <c r="I145" s="9"/>
      <c r="J145" s="9"/>
      <c r="K145" s="9"/>
      <c r="L145" s="9"/>
      <c r="M145" s="9"/>
      <c r="N145" s="9"/>
      <c r="O145" s="9"/>
      <c r="P145" s="9"/>
      <c r="Q145" s="9"/>
      <c r="R145" s="9"/>
      <c r="S145" s="9"/>
      <c r="T145" s="9"/>
      <c r="U145" s="9"/>
      <c r="V145" s="9"/>
      <c r="W145" s="9"/>
      <c r="X145" s="9"/>
      <c r="Y145" s="9"/>
      <c r="Z145" s="9"/>
    </row>
    <row r="146" spans="1:26" ht="15.75" customHeight="1" x14ac:dyDescent="0.25">
      <c r="A146" s="9"/>
      <c r="B146" s="9"/>
      <c r="C146" s="9"/>
      <c r="D146" s="9"/>
      <c r="E146" s="81"/>
      <c r="F146" s="9"/>
      <c r="G146" s="9"/>
      <c r="H146" s="9"/>
      <c r="I146" s="9"/>
      <c r="J146" s="9"/>
      <c r="K146" s="9"/>
      <c r="L146" s="9"/>
      <c r="M146" s="9"/>
      <c r="N146" s="9"/>
      <c r="O146" s="9"/>
      <c r="P146" s="9"/>
      <c r="Q146" s="9"/>
      <c r="R146" s="9"/>
      <c r="S146" s="9"/>
      <c r="T146" s="9"/>
      <c r="U146" s="9"/>
      <c r="V146" s="9"/>
      <c r="W146" s="9"/>
      <c r="X146" s="9"/>
      <c r="Y146" s="9"/>
      <c r="Z146" s="9"/>
    </row>
    <row r="147" spans="1:26" ht="15.75" customHeight="1" x14ac:dyDescent="0.25">
      <c r="A147" s="9"/>
      <c r="B147" s="9"/>
      <c r="C147" s="9"/>
      <c r="D147" s="9"/>
      <c r="E147" s="81"/>
      <c r="F147" s="9"/>
      <c r="G147" s="9"/>
      <c r="H147" s="9"/>
      <c r="I147" s="9"/>
      <c r="J147" s="9"/>
      <c r="K147" s="9"/>
      <c r="L147" s="9"/>
      <c r="M147" s="9"/>
      <c r="N147" s="9"/>
      <c r="O147" s="9"/>
      <c r="P147" s="9"/>
      <c r="Q147" s="9"/>
      <c r="R147" s="9"/>
      <c r="S147" s="9"/>
      <c r="T147" s="9"/>
      <c r="U147" s="9"/>
      <c r="V147" s="9"/>
      <c r="W147" s="9"/>
      <c r="X147" s="9"/>
      <c r="Y147" s="9"/>
      <c r="Z147" s="9"/>
    </row>
    <row r="148" spans="1:26" ht="15.75" customHeight="1" x14ac:dyDescent="0.25">
      <c r="A148" s="9"/>
      <c r="B148" s="9"/>
      <c r="C148" s="9"/>
      <c r="D148" s="9"/>
      <c r="E148" s="81"/>
      <c r="F148" s="9"/>
      <c r="G148" s="9"/>
      <c r="H148" s="9"/>
      <c r="I148" s="9"/>
      <c r="J148" s="9"/>
      <c r="K148" s="9"/>
      <c r="L148" s="9"/>
      <c r="M148" s="9"/>
      <c r="N148" s="9"/>
      <c r="O148" s="9"/>
      <c r="P148" s="9"/>
      <c r="Q148" s="9"/>
      <c r="R148" s="9"/>
      <c r="S148" s="9"/>
      <c r="T148" s="9"/>
      <c r="U148" s="9"/>
      <c r="V148" s="9"/>
      <c r="W148" s="9"/>
      <c r="X148" s="9"/>
      <c r="Y148" s="9"/>
      <c r="Z148" s="9"/>
    </row>
    <row r="149" spans="1:26" ht="15.75" customHeight="1" x14ac:dyDescent="0.25">
      <c r="A149" s="9"/>
      <c r="B149" s="9"/>
      <c r="C149" s="9"/>
      <c r="D149" s="9"/>
      <c r="E149" s="81"/>
      <c r="F149" s="9"/>
      <c r="G149" s="9"/>
      <c r="H149" s="9"/>
      <c r="I149" s="9"/>
      <c r="J149" s="9"/>
      <c r="K149" s="9"/>
      <c r="L149" s="9"/>
      <c r="M149" s="9"/>
      <c r="N149" s="9"/>
      <c r="O149" s="9"/>
      <c r="P149" s="9"/>
      <c r="Q149" s="9"/>
      <c r="R149" s="9"/>
      <c r="S149" s="9"/>
      <c r="T149" s="9"/>
      <c r="U149" s="9"/>
      <c r="V149" s="9"/>
      <c r="W149" s="9"/>
      <c r="X149" s="9"/>
      <c r="Y149" s="9"/>
      <c r="Z149" s="9"/>
    </row>
    <row r="150" spans="1:26" ht="15.75" customHeight="1" x14ac:dyDescent="0.25">
      <c r="A150" s="9"/>
      <c r="B150" s="9"/>
      <c r="C150" s="9"/>
      <c r="D150" s="9"/>
      <c r="E150" s="81"/>
      <c r="F150" s="9"/>
      <c r="G150" s="9"/>
      <c r="H150" s="9"/>
      <c r="I150" s="9"/>
      <c r="J150" s="9"/>
      <c r="K150" s="9"/>
      <c r="L150" s="9"/>
      <c r="M150" s="9"/>
      <c r="N150" s="9"/>
      <c r="O150" s="9"/>
      <c r="P150" s="9"/>
      <c r="Q150" s="9"/>
      <c r="R150" s="9"/>
      <c r="S150" s="9"/>
      <c r="T150" s="9"/>
      <c r="U150" s="9"/>
      <c r="V150" s="9"/>
      <c r="W150" s="9"/>
      <c r="X150" s="9"/>
      <c r="Y150" s="9"/>
      <c r="Z150" s="9"/>
    </row>
    <row r="151" spans="1:26" ht="15.75" customHeight="1" x14ac:dyDescent="0.25">
      <c r="A151" s="9"/>
      <c r="B151" s="9"/>
      <c r="C151" s="9"/>
      <c r="D151" s="9"/>
      <c r="E151" s="81"/>
      <c r="F151" s="9"/>
      <c r="G151" s="9"/>
      <c r="H151" s="9"/>
      <c r="I151" s="9"/>
      <c r="J151" s="9"/>
      <c r="K151" s="9"/>
      <c r="L151" s="9"/>
      <c r="M151" s="9"/>
      <c r="N151" s="9"/>
      <c r="O151" s="9"/>
      <c r="P151" s="9"/>
      <c r="Q151" s="9"/>
      <c r="R151" s="9"/>
      <c r="S151" s="9"/>
      <c r="T151" s="9"/>
      <c r="U151" s="9"/>
      <c r="V151" s="9"/>
      <c r="W151" s="9"/>
      <c r="X151" s="9"/>
      <c r="Y151" s="9"/>
      <c r="Z151" s="9"/>
    </row>
    <row r="152" spans="1:26" ht="15.75" customHeight="1" x14ac:dyDescent="0.25">
      <c r="A152" s="9"/>
      <c r="B152" s="9"/>
      <c r="C152" s="9"/>
      <c r="D152" s="9"/>
      <c r="E152" s="81"/>
      <c r="F152" s="9"/>
      <c r="G152" s="9"/>
      <c r="H152" s="9"/>
      <c r="I152" s="9"/>
      <c r="J152" s="9"/>
      <c r="K152" s="9"/>
      <c r="L152" s="9"/>
      <c r="M152" s="9"/>
      <c r="N152" s="9"/>
      <c r="O152" s="9"/>
      <c r="P152" s="9"/>
      <c r="Q152" s="9"/>
      <c r="R152" s="9"/>
      <c r="S152" s="9"/>
      <c r="T152" s="9"/>
      <c r="U152" s="9"/>
      <c r="V152" s="9"/>
      <c r="W152" s="9"/>
      <c r="X152" s="9"/>
      <c r="Y152" s="9"/>
      <c r="Z152" s="9"/>
    </row>
    <row r="153" spans="1:26" ht="15.75" customHeight="1" x14ac:dyDescent="0.25">
      <c r="A153" s="9"/>
      <c r="B153" s="9"/>
      <c r="C153" s="9"/>
      <c r="D153" s="9"/>
      <c r="E153" s="81"/>
      <c r="F153" s="9"/>
      <c r="G153" s="9"/>
      <c r="H153" s="9"/>
      <c r="I153" s="9"/>
      <c r="J153" s="9"/>
      <c r="K153" s="9"/>
      <c r="L153" s="9"/>
      <c r="M153" s="9"/>
      <c r="N153" s="9"/>
      <c r="O153" s="9"/>
      <c r="P153" s="9"/>
      <c r="Q153" s="9"/>
      <c r="R153" s="9"/>
      <c r="S153" s="9"/>
      <c r="T153" s="9"/>
      <c r="U153" s="9"/>
      <c r="V153" s="9"/>
      <c r="W153" s="9"/>
      <c r="X153" s="9"/>
      <c r="Y153" s="9"/>
      <c r="Z153" s="9"/>
    </row>
    <row r="154" spans="1:26" ht="15.75" customHeight="1" x14ac:dyDescent="0.25">
      <c r="A154" s="9"/>
      <c r="B154" s="9"/>
      <c r="C154" s="9"/>
      <c r="D154" s="9"/>
      <c r="E154" s="81"/>
      <c r="F154" s="9"/>
      <c r="G154" s="9"/>
      <c r="H154" s="9"/>
      <c r="I154" s="9"/>
      <c r="J154" s="9"/>
      <c r="K154" s="9"/>
      <c r="L154" s="9"/>
      <c r="M154" s="9"/>
      <c r="N154" s="9"/>
      <c r="O154" s="9"/>
      <c r="P154" s="9"/>
      <c r="Q154" s="9"/>
      <c r="R154" s="9"/>
      <c r="S154" s="9"/>
      <c r="T154" s="9"/>
      <c r="U154" s="9"/>
      <c r="V154" s="9"/>
      <c r="W154" s="9"/>
      <c r="X154" s="9"/>
      <c r="Y154" s="9"/>
      <c r="Z154" s="9"/>
    </row>
    <row r="155" spans="1:26" ht="15.75" customHeight="1" x14ac:dyDescent="0.25">
      <c r="A155" s="9"/>
      <c r="B155" s="9"/>
      <c r="C155" s="9"/>
      <c r="D155" s="9"/>
      <c r="E155" s="81"/>
      <c r="F155" s="9"/>
      <c r="G155" s="9"/>
      <c r="H155" s="9"/>
      <c r="I155" s="9"/>
      <c r="J155" s="9"/>
      <c r="K155" s="9"/>
      <c r="L155" s="9"/>
      <c r="M155" s="9"/>
      <c r="N155" s="9"/>
      <c r="O155" s="9"/>
      <c r="P155" s="9"/>
      <c r="Q155" s="9"/>
      <c r="R155" s="9"/>
      <c r="S155" s="9"/>
      <c r="T155" s="9"/>
      <c r="U155" s="9"/>
      <c r="V155" s="9"/>
      <c r="W155" s="9"/>
      <c r="X155" s="9"/>
      <c r="Y155" s="9"/>
      <c r="Z155" s="9"/>
    </row>
    <row r="156" spans="1:26" ht="15.75" customHeight="1" x14ac:dyDescent="0.25">
      <c r="A156" s="9"/>
      <c r="B156" s="9"/>
      <c r="C156" s="9"/>
      <c r="D156" s="9"/>
      <c r="E156" s="81"/>
      <c r="F156" s="9"/>
      <c r="G156" s="9"/>
      <c r="H156" s="9"/>
      <c r="I156" s="9"/>
      <c r="J156" s="9"/>
      <c r="K156" s="9"/>
      <c r="L156" s="9"/>
      <c r="M156" s="9"/>
      <c r="N156" s="9"/>
      <c r="O156" s="9"/>
      <c r="P156" s="9"/>
      <c r="Q156" s="9"/>
      <c r="R156" s="9"/>
      <c r="S156" s="9"/>
      <c r="T156" s="9"/>
      <c r="U156" s="9"/>
      <c r="V156" s="9"/>
      <c r="W156" s="9"/>
      <c r="X156" s="9"/>
      <c r="Y156" s="9"/>
      <c r="Z156" s="9"/>
    </row>
    <row r="157" spans="1:26" ht="15.75" customHeight="1" x14ac:dyDescent="0.25">
      <c r="A157" s="9"/>
      <c r="B157" s="9"/>
      <c r="C157" s="9"/>
      <c r="D157" s="9"/>
      <c r="E157" s="81"/>
      <c r="F157" s="9"/>
      <c r="G157" s="9"/>
      <c r="H157" s="9"/>
      <c r="I157" s="9"/>
      <c r="J157" s="9"/>
      <c r="K157" s="9"/>
      <c r="L157" s="9"/>
      <c r="M157" s="9"/>
      <c r="N157" s="9"/>
      <c r="O157" s="9"/>
      <c r="P157" s="9"/>
      <c r="Q157" s="9"/>
      <c r="R157" s="9"/>
      <c r="S157" s="9"/>
      <c r="T157" s="9"/>
      <c r="U157" s="9"/>
      <c r="V157" s="9"/>
      <c r="W157" s="9"/>
      <c r="X157" s="9"/>
      <c r="Y157" s="9"/>
      <c r="Z157" s="9"/>
    </row>
    <row r="158" spans="1:26" ht="15.75" customHeight="1" x14ac:dyDescent="0.25">
      <c r="A158" s="9"/>
      <c r="B158" s="9"/>
      <c r="C158" s="9"/>
      <c r="D158" s="9"/>
      <c r="E158" s="81"/>
      <c r="F158" s="9"/>
      <c r="G158" s="9"/>
      <c r="H158" s="9"/>
      <c r="I158" s="9"/>
      <c r="J158" s="9"/>
      <c r="K158" s="9"/>
      <c r="L158" s="9"/>
      <c r="M158" s="9"/>
      <c r="N158" s="9"/>
      <c r="O158" s="9"/>
      <c r="P158" s="9"/>
      <c r="Q158" s="9"/>
      <c r="R158" s="9"/>
      <c r="S158" s="9"/>
      <c r="T158" s="9"/>
      <c r="U158" s="9"/>
      <c r="V158" s="9"/>
      <c r="W158" s="9"/>
      <c r="X158" s="9"/>
      <c r="Y158" s="9"/>
      <c r="Z158" s="9"/>
    </row>
    <row r="159" spans="1:26" ht="15.75" customHeight="1" x14ac:dyDescent="0.25">
      <c r="A159" s="9"/>
      <c r="B159" s="9"/>
      <c r="C159" s="9"/>
      <c r="D159" s="9"/>
      <c r="E159" s="81"/>
      <c r="F159" s="9"/>
      <c r="G159" s="9"/>
      <c r="H159" s="9"/>
      <c r="I159" s="9"/>
      <c r="J159" s="9"/>
      <c r="K159" s="9"/>
      <c r="L159" s="9"/>
      <c r="M159" s="9"/>
      <c r="N159" s="9"/>
      <c r="O159" s="9"/>
      <c r="P159" s="9"/>
      <c r="Q159" s="9"/>
      <c r="R159" s="9"/>
      <c r="S159" s="9"/>
      <c r="T159" s="9"/>
      <c r="U159" s="9"/>
      <c r="V159" s="9"/>
      <c r="W159" s="9"/>
      <c r="X159" s="9"/>
      <c r="Y159" s="9"/>
      <c r="Z159" s="9"/>
    </row>
    <row r="160" spans="1:26" ht="15.75" customHeight="1" x14ac:dyDescent="0.25">
      <c r="A160" s="9"/>
      <c r="B160" s="9"/>
      <c r="C160" s="9"/>
      <c r="D160" s="9"/>
      <c r="E160" s="81"/>
      <c r="F160" s="9"/>
      <c r="G160" s="9"/>
      <c r="H160" s="9"/>
      <c r="I160" s="9"/>
      <c r="J160" s="9"/>
      <c r="K160" s="9"/>
      <c r="L160" s="9"/>
      <c r="M160" s="9"/>
      <c r="N160" s="9"/>
      <c r="O160" s="9"/>
      <c r="P160" s="9"/>
      <c r="Q160" s="9"/>
      <c r="R160" s="9"/>
      <c r="S160" s="9"/>
      <c r="T160" s="9"/>
      <c r="U160" s="9"/>
      <c r="V160" s="9"/>
      <c r="W160" s="9"/>
      <c r="X160" s="9"/>
      <c r="Y160" s="9"/>
      <c r="Z160" s="9"/>
    </row>
    <row r="161" spans="1:26" ht="15.75" customHeight="1" x14ac:dyDescent="0.25">
      <c r="A161" s="9"/>
      <c r="B161" s="9"/>
      <c r="C161" s="9"/>
      <c r="D161" s="9"/>
      <c r="E161" s="81"/>
      <c r="F161" s="9"/>
      <c r="G161" s="9"/>
      <c r="H161" s="9"/>
      <c r="I161" s="9"/>
      <c r="J161" s="9"/>
      <c r="K161" s="9"/>
      <c r="L161" s="9"/>
      <c r="M161" s="9"/>
      <c r="N161" s="9"/>
      <c r="O161" s="9"/>
      <c r="P161" s="9"/>
      <c r="Q161" s="9"/>
      <c r="R161" s="9"/>
      <c r="S161" s="9"/>
      <c r="T161" s="9"/>
      <c r="U161" s="9"/>
      <c r="V161" s="9"/>
      <c r="W161" s="9"/>
      <c r="X161" s="9"/>
      <c r="Y161" s="9"/>
      <c r="Z161" s="9"/>
    </row>
    <row r="162" spans="1:26" ht="15.75" customHeight="1" x14ac:dyDescent="0.25">
      <c r="A162" s="9"/>
      <c r="B162" s="9"/>
      <c r="C162" s="9"/>
      <c r="D162" s="9"/>
      <c r="E162" s="81"/>
      <c r="F162" s="9"/>
      <c r="G162" s="9"/>
      <c r="H162" s="9"/>
      <c r="I162" s="9"/>
      <c r="J162" s="9"/>
      <c r="K162" s="9"/>
      <c r="L162" s="9"/>
      <c r="M162" s="9"/>
      <c r="N162" s="9"/>
      <c r="O162" s="9"/>
      <c r="P162" s="9"/>
      <c r="Q162" s="9"/>
      <c r="R162" s="9"/>
      <c r="S162" s="9"/>
      <c r="T162" s="9"/>
      <c r="U162" s="9"/>
      <c r="V162" s="9"/>
      <c r="W162" s="9"/>
      <c r="X162" s="9"/>
      <c r="Y162" s="9"/>
      <c r="Z162" s="9"/>
    </row>
    <row r="163" spans="1:26" ht="15.75" customHeight="1" x14ac:dyDescent="0.25">
      <c r="A163" s="9"/>
      <c r="B163" s="9"/>
      <c r="C163" s="9"/>
      <c r="D163" s="9"/>
      <c r="E163" s="81"/>
      <c r="F163" s="9"/>
      <c r="G163" s="9"/>
      <c r="H163" s="9"/>
      <c r="I163" s="9"/>
      <c r="J163" s="9"/>
      <c r="K163" s="9"/>
      <c r="L163" s="9"/>
      <c r="M163" s="9"/>
      <c r="N163" s="9"/>
      <c r="O163" s="9"/>
      <c r="P163" s="9"/>
      <c r="Q163" s="9"/>
      <c r="R163" s="9"/>
      <c r="S163" s="9"/>
      <c r="T163" s="9"/>
      <c r="U163" s="9"/>
      <c r="V163" s="9"/>
      <c r="W163" s="9"/>
      <c r="X163" s="9"/>
      <c r="Y163" s="9"/>
      <c r="Z163" s="9"/>
    </row>
    <row r="164" spans="1:26" ht="15.75" customHeight="1" x14ac:dyDescent="0.25">
      <c r="A164" s="9"/>
      <c r="B164" s="9"/>
      <c r="C164" s="9"/>
      <c r="D164" s="9"/>
      <c r="E164" s="81"/>
      <c r="F164" s="9"/>
      <c r="G164" s="9"/>
      <c r="H164" s="9"/>
      <c r="I164" s="9"/>
      <c r="J164" s="9"/>
      <c r="K164" s="9"/>
      <c r="L164" s="9"/>
      <c r="M164" s="9"/>
      <c r="N164" s="9"/>
      <c r="O164" s="9"/>
      <c r="P164" s="9"/>
      <c r="Q164" s="9"/>
      <c r="R164" s="9"/>
      <c r="S164" s="9"/>
      <c r="T164" s="9"/>
      <c r="U164" s="9"/>
      <c r="V164" s="9"/>
      <c r="W164" s="9"/>
      <c r="X164" s="9"/>
      <c r="Y164" s="9"/>
      <c r="Z164" s="9"/>
    </row>
    <row r="165" spans="1:26" ht="15.75" customHeight="1" x14ac:dyDescent="0.25">
      <c r="A165" s="9"/>
      <c r="B165" s="9"/>
      <c r="C165" s="9"/>
      <c r="D165" s="9"/>
      <c r="E165" s="81"/>
      <c r="F165" s="9"/>
      <c r="G165" s="9"/>
      <c r="H165" s="9"/>
      <c r="I165" s="9"/>
      <c r="J165" s="9"/>
      <c r="K165" s="9"/>
      <c r="L165" s="9"/>
      <c r="M165" s="9"/>
      <c r="N165" s="9"/>
      <c r="O165" s="9"/>
      <c r="P165" s="9"/>
      <c r="Q165" s="9"/>
      <c r="R165" s="9"/>
      <c r="S165" s="9"/>
      <c r="T165" s="9"/>
      <c r="U165" s="9"/>
      <c r="V165" s="9"/>
      <c r="W165" s="9"/>
      <c r="X165" s="9"/>
      <c r="Y165" s="9"/>
      <c r="Z165" s="9"/>
    </row>
    <row r="166" spans="1:26" ht="15.75" customHeight="1" x14ac:dyDescent="0.25">
      <c r="A166" s="9"/>
      <c r="B166" s="9"/>
      <c r="C166" s="9"/>
      <c r="D166" s="9"/>
      <c r="E166" s="81"/>
      <c r="F166" s="9"/>
      <c r="G166" s="9"/>
      <c r="H166" s="9"/>
      <c r="I166" s="9"/>
      <c r="J166" s="9"/>
      <c r="K166" s="9"/>
      <c r="L166" s="9"/>
      <c r="M166" s="9"/>
      <c r="N166" s="9"/>
      <c r="O166" s="9"/>
      <c r="P166" s="9"/>
      <c r="Q166" s="9"/>
      <c r="R166" s="9"/>
      <c r="S166" s="9"/>
      <c r="T166" s="9"/>
      <c r="U166" s="9"/>
      <c r="V166" s="9"/>
      <c r="W166" s="9"/>
      <c r="X166" s="9"/>
      <c r="Y166" s="9"/>
      <c r="Z166" s="9"/>
    </row>
    <row r="167" spans="1:26" ht="15.75" customHeight="1" x14ac:dyDescent="0.25">
      <c r="A167" s="9"/>
      <c r="B167" s="9"/>
      <c r="C167" s="9"/>
      <c r="D167" s="9"/>
      <c r="E167" s="81"/>
      <c r="F167" s="9"/>
      <c r="G167" s="9"/>
      <c r="H167" s="9"/>
      <c r="I167" s="9"/>
      <c r="J167" s="9"/>
      <c r="K167" s="9"/>
      <c r="L167" s="9"/>
      <c r="M167" s="9"/>
      <c r="N167" s="9"/>
      <c r="O167" s="9"/>
      <c r="P167" s="9"/>
      <c r="Q167" s="9"/>
      <c r="R167" s="9"/>
      <c r="S167" s="9"/>
      <c r="T167" s="9"/>
      <c r="U167" s="9"/>
      <c r="V167" s="9"/>
      <c r="W167" s="9"/>
      <c r="X167" s="9"/>
      <c r="Y167" s="9"/>
      <c r="Z167" s="9"/>
    </row>
    <row r="168" spans="1:26" ht="15.75" customHeight="1" x14ac:dyDescent="0.25">
      <c r="A168" s="9"/>
      <c r="B168" s="9"/>
      <c r="C168" s="9"/>
      <c r="D168" s="9"/>
      <c r="E168" s="81"/>
      <c r="F168" s="9"/>
      <c r="G168" s="9"/>
      <c r="H168" s="9"/>
      <c r="I168" s="9"/>
      <c r="J168" s="9"/>
      <c r="K168" s="9"/>
      <c r="L168" s="9"/>
      <c r="M168" s="9"/>
      <c r="N168" s="9"/>
      <c r="O168" s="9"/>
      <c r="P168" s="9"/>
      <c r="Q168" s="9"/>
      <c r="R168" s="9"/>
      <c r="S168" s="9"/>
      <c r="T168" s="9"/>
      <c r="U168" s="9"/>
      <c r="V168" s="9"/>
      <c r="W168" s="9"/>
      <c r="X168" s="9"/>
      <c r="Y168" s="9"/>
      <c r="Z168" s="9"/>
    </row>
    <row r="169" spans="1:26" ht="15.75" customHeight="1" x14ac:dyDescent="0.25">
      <c r="A169" s="9"/>
      <c r="B169" s="9"/>
      <c r="C169" s="9"/>
      <c r="D169" s="9"/>
      <c r="E169" s="81"/>
      <c r="F169" s="9"/>
      <c r="G169" s="9"/>
      <c r="H169" s="9"/>
      <c r="I169" s="9"/>
      <c r="J169" s="9"/>
      <c r="K169" s="9"/>
      <c r="L169" s="9"/>
      <c r="M169" s="9"/>
      <c r="N169" s="9"/>
      <c r="O169" s="9"/>
      <c r="P169" s="9"/>
      <c r="Q169" s="9"/>
      <c r="R169" s="9"/>
      <c r="S169" s="9"/>
      <c r="T169" s="9"/>
      <c r="U169" s="9"/>
      <c r="V169" s="9"/>
      <c r="W169" s="9"/>
      <c r="X169" s="9"/>
      <c r="Y169" s="9"/>
      <c r="Z169" s="9"/>
    </row>
    <row r="170" spans="1:26" ht="15.75" customHeight="1" x14ac:dyDescent="0.25">
      <c r="A170" s="9"/>
      <c r="B170" s="9"/>
      <c r="C170" s="9"/>
      <c r="D170" s="9"/>
      <c r="E170" s="81"/>
      <c r="F170" s="9"/>
      <c r="G170" s="9"/>
      <c r="H170" s="9"/>
      <c r="I170" s="9"/>
      <c r="J170" s="9"/>
      <c r="K170" s="9"/>
      <c r="L170" s="9"/>
      <c r="M170" s="9"/>
      <c r="N170" s="9"/>
      <c r="O170" s="9"/>
      <c r="P170" s="9"/>
      <c r="Q170" s="9"/>
      <c r="R170" s="9"/>
      <c r="S170" s="9"/>
      <c r="T170" s="9"/>
      <c r="U170" s="9"/>
      <c r="V170" s="9"/>
      <c r="W170" s="9"/>
      <c r="X170" s="9"/>
      <c r="Y170" s="9"/>
      <c r="Z170" s="9"/>
    </row>
    <row r="171" spans="1:26" ht="15.75" customHeight="1" x14ac:dyDescent="0.25">
      <c r="A171" s="9"/>
      <c r="B171" s="9"/>
      <c r="C171" s="9"/>
      <c r="D171" s="9"/>
      <c r="E171" s="81"/>
      <c r="F171" s="9"/>
      <c r="G171" s="9"/>
      <c r="H171" s="9"/>
      <c r="I171" s="9"/>
      <c r="J171" s="9"/>
      <c r="K171" s="9"/>
      <c r="L171" s="9"/>
      <c r="M171" s="9"/>
      <c r="N171" s="9"/>
      <c r="O171" s="9"/>
      <c r="P171" s="9"/>
      <c r="Q171" s="9"/>
      <c r="R171" s="9"/>
      <c r="S171" s="9"/>
      <c r="T171" s="9"/>
      <c r="U171" s="9"/>
      <c r="V171" s="9"/>
      <c r="W171" s="9"/>
      <c r="X171" s="9"/>
      <c r="Y171" s="9"/>
      <c r="Z171" s="9"/>
    </row>
    <row r="172" spans="1:26" ht="15.75" customHeight="1" x14ac:dyDescent="0.25">
      <c r="A172" s="9"/>
      <c r="B172" s="9"/>
      <c r="C172" s="9"/>
      <c r="D172" s="9"/>
      <c r="E172" s="81"/>
      <c r="F172" s="9"/>
      <c r="G172" s="9"/>
      <c r="H172" s="9"/>
      <c r="I172" s="9"/>
      <c r="J172" s="9"/>
      <c r="K172" s="9"/>
      <c r="L172" s="9"/>
      <c r="M172" s="9"/>
      <c r="N172" s="9"/>
      <c r="O172" s="9"/>
      <c r="P172" s="9"/>
      <c r="Q172" s="9"/>
      <c r="R172" s="9"/>
      <c r="S172" s="9"/>
      <c r="T172" s="9"/>
      <c r="U172" s="9"/>
      <c r="V172" s="9"/>
      <c r="W172" s="9"/>
      <c r="X172" s="9"/>
      <c r="Y172" s="9"/>
      <c r="Z172" s="9"/>
    </row>
    <row r="173" spans="1:26" ht="15.75" customHeight="1" x14ac:dyDescent="0.25">
      <c r="A173" s="9"/>
      <c r="B173" s="9"/>
      <c r="C173" s="9"/>
      <c r="D173" s="9"/>
      <c r="E173" s="81"/>
      <c r="F173" s="9"/>
      <c r="G173" s="9"/>
      <c r="H173" s="9"/>
      <c r="I173" s="9"/>
      <c r="J173" s="9"/>
      <c r="K173" s="9"/>
      <c r="L173" s="9"/>
      <c r="M173" s="9"/>
      <c r="N173" s="9"/>
      <c r="O173" s="9"/>
      <c r="P173" s="9"/>
      <c r="Q173" s="9"/>
      <c r="R173" s="9"/>
      <c r="S173" s="9"/>
      <c r="T173" s="9"/>
      <c r="U173" s="9"/>
      <c r="V173" s="9"/>
      <c r="W173" s="9"/>
      <c r="X173" s="9"/>
      <c r="Y173" s="9"/>
      <c r="Z173" s="9"/>
    </row>
    <row r="174" spans="1:26" ht="15.75" customHeight="1" x14ac:dyDescent="0.25">
      <c r="A174" s="9"/>
      <c r="B174" s="9"/>
      <c r="C174" s="9"/>
      <c r="D174" s="9"/>
      <c r="E174" s="81"/>
      <c r="F174" s="9"/>
      <c r="G174" s="9"/>
      <c r="H174" s="9"/>
      <c r="I174" s="9"/>
      <c r="J174" s="9"/>
      <c r="K174" s="9"/>
      <c r="L174" s="9"/>
      <c r="M174" s="9"/>
      <c r="N174" s="9"/>
      <c r="O174" s="9"/>
      <c r="P174" s="9"/>
      <c r="Q174" s="9"/>
      <c r="R174" s="9"/>
      <c r="S174" s="9"/>
      <c r="T174" s="9"/>
      <c r="U174" s="9"/>
      <c r="V174" s="9"/>
      <c r="W174" s="9"/>
      <c r="X174" s="9"/>
      <c r="Y174" s="9"/>
      <c r="Z174" s="9"/>
    </row>
    <row r="175" spans="1:26" ht="15.75" customHeight="1" x14ac:dyDescent="0.25">
      <c r="A175" s="9"/>
      <c r="B175" s="9"/>
      <c r="C175" s="9"/>
      <c r="D175" s="9"/>
      <c r="E175" s="81"/>
      <c r="F175" s="9"/>
      <c r="G175" s="9"/>
      <c r="H175" s="9"/>
      <c r="I175" s="9"/>
      <c r="J175" s="9"/>
      <c r="K175" s="9"/>
      <c r="L175" s="9"/>
      <c r="M175" s="9"/>
      <c r="N175" s="9"/>
      <c r="O175" s="9"/>
      <c r="P175" s="9"/>
      <c r="Q175" s="9"/>
      <c r="R175" s="9"/>
      <c r="S175" s="9"/>
      <c r="T175" s="9"/>
      <c r="U175" s="9"/>
      <c r="V175" s="9"/>
      <c r="W175" s="9"/>
      <c r="X175" s="9"/>
      <c r="Y175" s="9"/>
      <c r="Z175" s="9"/>
    </row>
    <row r="176" spans="1:26" ht="15.75" customHeight="1" x14ac:dyDescent="0.25">
      <c r="A176" s="9"/>
      <c r="B176" s="9"/>
      <c r="C176" s="9"/>
      <c r="D176" s="9"/>
      <c r="E176" s="81"/>
      <c r="F176" s="9"/>
      <c r="G176" s="9"/>
      <c r="H176" s="9"/>
      <c r="I176" s="9"/>
      <c r="J176" s="9"/>
      <c r="K176" s="9"/>
      <c r="L176" s="9"/>
      <c r="M176" s="9"/>
      <c r="N176" s="9"/>
      <c r="O176" s="9"/>
      <c r="P176" s="9"/>
      <c r="Q176" s="9"/>
      <c r="R176" s="9"/>
      <c r="S176" s="9"/>
      <c r="T176" s="9"/>
      <c r="U176" s="9"/>
      <c r="V176" s="9"/>
      <c r="W176" s="9"/>
      <c r="X176" s="9"/>
      <c r="Y176" s="9"/>
      <c r="Z176" s="9"/>
    </row>
    <row r="177" spans="1:26" ht="15.75" customHeight="1" x14ac:dyDescent="0.25">
      <c r="A177" s="9"/>
      <c r="B177" s="9"/>
      <c r="C177" s="9"/>
      <c r="D177" s="9"/>
      <c r="E177" s="81"/>
      <c r="F177" s="9"/>
      <c r="G177" s="9"/>
      <c r="H177" s="9"/>
      <c r="I177" s="9"/>
      <c r="J177" s="9"/>
      <c r="K177" s="9"/>
      <c r="L177" s="9"/>
      <c r="M177" s="9"/>
      <c r="N177" s="9"/>
      <c r="O177" s="9"/>
      <c r="P177" s="9"/>
      <c r="Q177" s="9"/>
      <c r="R177" s="9"/>
      <c r="S177" s="9"/>
      <c r="T177" s="9"/>
      <c r="U177" s="9"/>
      <c r="V177" s="9"/>
      <c r="W177" s="9"/>
      <c r="X177" s="9"/>
      <c r="Y177" s="9"/>
      <c r="Z177" s="9"/>
    </row>
    <row r="178" spans="1:26" ht="15.75" customHeight="1" x14ac:dyDescent="0.25">
      <c r="A178" s="9"/>
      <c r="B178" s="9"/>
      <c r="C178" s="9"/>
      <c r="D178" s="9"/>
      <c r="E178" s="81"/>
      <c r="F178" s="9"/>
      <c r="G178" s="9"/>
      <c r="H178" s="9"/>
      <c r="I178" s="9"/>
      <c r="J178" s="9"/>
      <c r="K178" s="9"/>
      <c r="L178" s="9"/>
      <c r="M178" s="9"/>
      <c r="N178" s="9"/>
      <c r="O178" s="9"/>
      <c r="P178" s="9"/>
      <c r="Q178" s="9"/>
      <c r="R178" s="9"/>
      <c r="S178" s="9"/>
      <c r="T178" s="9"/>
      <c r="U178" s="9"/>
      <c r="V178" s="9"/>
      <c r="W178" s="9"/>
      <c r="X178" s="9"/>
      <c r="Y178" s="9"/>
      <c r="Z178" s="9"/>
    </row>
    <row r="179" spans="1:26" ht="15.75" customHeight="1" x14ac:dyDescent="0.25">
      <c r="A179" s="9"/>
      <c r="B179" s="9"/>
      <c r="C179" s="9"/>
      <c r="D179" s="9"/>
      <c r="E179" s="81"/>
      <c r="F179" s="9"/>
      <c r="G179" s="9"/>
      <c r="H179" s="9"/>
      <c r="I179" s="9"/>
      <c r="J179" s="9"/>
      <c r="K179" s="9"/>
      <c r="L179" s="9"/>
      <c r="M179" s="9"/>
      <c r="N179" s="9"/>
      <c r="O179" s="9"/>
      <c r="P179" s="9"/>
      <c r="Q179" s="9"/>
      <c r="R179" s="9"/>
      <c r="S179" s="9"/>
      <c r="T179" s="9"/>
      <c r="U179" s="9"/>
      <c r="V179" s="9"/>
      <c r="W179" s="9"/>
      <c r="X179" s="9"/>
      <c r="Y179" s="9"/>
      <c r="Z179" s="9"/>
    </row>
    <row r="180" spans="1:26" ht="15.75" customHeight="1" x14ac:dyDescent="0.25">
      <c r="A180" s="9"/>
      <c r="B180" s="9"/>
      <c r="C180" s="9"/>
      <c r="D180" s="9"/>
      <c r="E180" s="81"/>
      <c r="F180" s="9"/>
      <c r="G180" s="9"/>
      <c r="H180" s="9"/>
      <c r="I180" s="9"/>
      <c r="J180" s="9"/>
      <c r="K180" s="9"/>
      <c r="L180" s="9"/>
      <c r="M180" s="9"/>
      <c r="N180" s="9"/>
      <c r="O180" s="9"/>
      <c r="P180" s="9"/>
      <c r="Q180" s="9"/>
      <c r="R180" s="9"/>
      <c r="S180" s="9"/>
      <c r="T180" s="9"/>
      <c r="U180" s="9"/>
      <c r="V180" s="9"/>
      <c r="W180" s="9"/>
      <c r="X180" s="9"/>
      <c r="Y180" s="9"/>
      <c r="Z180" s="9"/>
    </row>
    <row r="181" spans="1:26" ht="15.75" customHeight="1" x14ac:dyDescent="0.25">
      <c r="A181" s="9"/>
      <c r="B181" s="9"/>
      <c r="C181" s="9"/>
      <c r="D181" s="9"/>
      <c r="E181" s="81"/>
      <c r="F181" s="9"/>
      <c r="G181" s="9"/>
      <c r="H181" s="9"/>
      <c r="I181" s="9"/>
      <c r="J181" s="9"/>
      <c r="K181" s="9"/>
      <c r="L181" s="9"/>
      <c r="M181" s="9"/>
      <c r="N181" s="9"/>
      <c r="O181" s="9"/>
      <c r="P181" s="9"/>
      <c r="Q181" s="9"/>
      <c r="R181" s="9"/>
      <c r="S181" s="9"/>
      <c r="T181" s="9"/>
      <c r="U181" s="9"/>
      <c r="V181" s="9"/>
      <c r="W181" s="9"/>
      <c r="X181" s="9"/>
      <c r="Y181" s="9"/>
      <c r="Z181" s="9"/>
    </row>
    <row r="182" spans="1:26" ht="15.75" customHeight="1" x14ac:dyDescent="0.25">
      <c r="A182" s="9"/>
      <c r="B182" s="9"/>
      <c r="C182" s="9"/>
      <c r="D182" s="9"/>
      <c r="E182" s="81"/>
      <c r="F182" s="9"/>
      <c r="G182" s="9"/>
      <c r="H182" s="9"/>
      <c r="I182" s="9"/>
      <c r="J182" s="9"/>
      <c r="K182" s="9"/>
      <c r="L182" s="9"/>
      <c r="M182" s="9"/>
      <c r="N182" s="9"/>
      <c r="O182" s="9"/>
      <c r="P182" s="9"/>
      <c r="Q182" s="9"/>
      <c r="R182" s="9"/>
      <c r="S182" s="9"/>
      <c r="T182" s="9"/>
      <c r="U182" s="9"/>
      <c r="V182" s="9"/>
      <c r="W182" s="9"/>
      <c r="X182" s="9"/>
      <c r="Y182" s="9"/>
      <c r="Z182" s="9"/>
    </row>
    <row r="183" spans="1:26" ht="15.75" customHeight="1" x14ac:dyDescent="0.25">
      <c r="A183" s="9"/>
      <c r="B183" s="9"/>
      <c r="C183" s="9"/>
      <c r="D183" s="9"/>
      <c r="E183" s="81"/>
      <c r="F183" s="9"/>
      <c r="G183" s="9"/>
      <c r="H183" s="9"/>
      <c r="I183" s="9"/>
      <c r="J183" s="9"/>
      <c r="K183" s="9"/>
      <c r="L183" s="9"/>
      <c r="M183" s="9"/>
      <c r="N183" s="9"/>
      <c r="O183" s="9"/>
      <c r="P183" s="9"/>
      <c r="Q183" s="9"/>
      <c r="R183" s="9"/>
      <c r="S183" s="9"/>
      <c r="T183" s="9"/>
      <c r="U183" s="9"/>
      <c r="V183" s="9"/>
      <c r="W183" s="9"/>
      <c r="X183" s="9"/>
      <c r="Y183" s="9"/>
      <c r="Z183" s="9"/>
    </row>
    <row r="184" spans="1:26" ht="15.75" customHeight="1" x14ac:dyDescent="0.25">
      <c r="A184" s="9"/>
      <c r="B184" s="9"/>
      <c r="C184" s="9"/>
      <c r="D184" s="9"/>
      <c r="E184" s="81"/>
      <c r="F184" s="9"/>
      <c r="G184" s="9"/>
      <c r="H184" s="9"/>
      <c r="I184" s="9"/>
      <c r="J184" s="9"/>
      <c r="K184" s="9"/>
      <c r="L184" s="9"/>
      <c r="M184" s="9"/>
      <c r="N184" s="9"/>
      <c r="O184" s="9"/>
      <c r="P184" s="9"/>
      <c r="Q184" s="9"/>
      <c r="R184" s="9"/>
      <c r="S184" s="9"/>
      <c r="T184" s="9"/>
      <c r="U184" s="9"/>
      <c r="V184" s="9"/>
      <c r="W184" s="9"/>
      <c r="X184" s="9"/>
      <c r="Y184" s="9"/>
      <c r="Z184" s="9"/>
    </row>
    <row r="185" spans="1:26" ht="15.75" customHeight="1" x14ac:dyDescent="0.25">
      <c r="A185" s="9"/>
      <c r="B185" s="9"/>
      <c r="C185" s="9"/>
      <c r="D185" s="9"/>
      <c r="E185" s="81"/>
      <c r="F185" s="9"/>
      <c r="G185" s="9"/>
      <c r="H185" s="9"/>
      <c r="I185" s="9"/>
      <c r="J185" s="9"/>
      <c r="K185" s="9"/>
      <c r="L185" s="9"/>
      <c r="M185" s="9"/>
      <c r="N185" s="9"/>
      <c r="O185" s="9"/>
      <c r="P185" s="9"/>
      <c r="Q185" s="9"/>
      <c r="R185" s="9"/>
      <c r="S185" s="9"/>
      <c r="T185" s="9"/>
      <c r="U185" s="9"/>
      <c r="V185" s="9"/>
      <c r="W185" s="9"/>
      <c r="X185" s="9"/>
      <c r="Y185" s="9"/>
      <c r="Z185" s="9"/>
    </row>
    <row r="186" spans="1:26" ht="15.75" customHeight="1" x14ac:dyDescent="0.25">
      <c r="A186" s="9"/>
      <c r="B186" s="9"/>
      <c r="C186" s="9"/>
      <c r="D186" s="9"/>
      <c r="E186" s="81"/>
      <c r="F186" s="9"/>
      <c r="G186" s="9"/>
      <c r="H186" s="9"/>
      <c r="I186" s="9"/>
      <c r="J186" s="9"/>
      <c r="K186" s="9"/>
      <c r="L186" s="9"/>
      <c r="M186" s="9"/>
      <c r="N186" s="9"/>
      <c r="O186" s="9"/>
      <c r="P186" s="9"/>
      <c r="Q186" s="9"/>
      <c r="R186" s="9"/>
      <c r="S186" s="9"/>
      <c r="T186" s="9"/>
      <c r="U186" s="9"/>
      <c r="V186" s="9"/>
      <c r="W186" s="9"/>
      <c r="X186" s="9"/>
      <c r="Y186" s="9"/>
      <c r="Z186" s="9"/>
    </row>
    <row r="187" spans="1:26" ht="15.75" customHeight="1" x14ac:dyDescent="0.25">
      <c r="A187" s="9"/>
      <c r="B187" s="9"/>
      <c r="C187" s="9"/>
      <c r="D187" s="9"/>
      <c r="E187" s="81"/>
      <c r="F187" s="9"/>
      <c r="G187" s="9"/>
      <c r="H187" s="9"/>
      <c r="I187" s="9"/>
      <c r="J187" s="9"/>
      <c r="K187" s="9"/>
      <c r="L187" s="9"/>
      <c r="M187" s="9"/>
      <c r="N187" s="9"/>
      <c r="O187" s="9"/>
      <c r="P187" s="9"/>
      <c r="Q187" s="9"/>
      <c r="R187" s="9"/>
      <c r="S187" s="9"/>
      <c r="T187" s="9"/>
      <c r="U187" s="9"/>
      <c r="V187" s="9"/>
      <c r="W187" s="9"/>
      <c r="X187" s="9"/>
      <c r="Y187" s="9"/>
      <c r="Z187" s="9"/>
    </row>
    <row r="188" spans="1:26" ht="15.75" customHeight="1" x14ac:dyDescent="0.25">
      <c r="A188" s="9"/>
      <c r="B188" s="9"/>
      <c r="C188" s="9"/>
      <c r="D188" s="9"/>
      <c r="E188" s="81"/>
      <c r="F188" s="9"/>
      <c r="G188" s="9"/>
      <c r="H188" s="9"/>
      <c r="I188" s="9"/>
      <c r="J188" s="9"/>
      <c r="K188" s="9"/>
      <c r="L188" s="9"/>
      <c r="M188" s="9"/>
      <c r="N188" s="9"/>
      <c r="O188" s="9"/>
      <c r="P188" s="9"/>
      <c r="Q188" s="9"/>
      <c r="R188" s="9"/>
      <c r="S188" s="9"/>
      <c r="T188" s="9"/>
      <c r="U188" s="9"/>
      <c r="V188" s="9"/>
      <c r="W188" s="9"/>
      <c r="X188" s="9"/>
      <c r="Y188" s="9"/>
      <c r="Z188" s="9"/>
    </row>
    <row r="189" spans="1:26" ht="15.75" customHeight="1" x14ac:dyDescent="0.25">
      <c r="A189" s="9"/>
      <c r="B189" s="9"/>
      <c r="C189" s="9"/>
      <c r="D189" s="9"/>
      <c r="E189" s="81"/>
      <c r="F189" s="9"/>
      <c r="G189" s="9"/>
      <c r="H189" s="9"/>
      <c r="I189" s="9"/>
      <c r="J189" s="9"/>
      <c r="K189" s="9"/>
      <c r="L189" s="9"/>
      <c r="M189" s="9"/>
      <c r="N189" s="9"/>
      <c r="O189" s="9"/>
      <c r="P189" s="9"/>
      <c r="Q189" s="9"/>
      <c r="R189" s="9"/>
      <c r="S189" s="9"/>
      <c r="T189" s="9"/>
      <c r="U189" s="9"/>
      <c r="V189" s="9"/>
      <c r="W189" s="9"/>
      <c r="X189" s="9"/>
      <c r="Y189" s="9"/>
      <c r="Z189" s="9"/>
    </row>
    <row r="190" spans="1:26" ht="15.75" customHeight="1" x14ac:dyDescent="0.25">
      <c r="A190" s="9"/>
      <c r="B190" s="9"/>
      <c r="C190" s="9"/>
      <c r="D190" s="9"/>
      <c r="E190" s="81"/>
      <c r="F190" s="9"/>
      <c r="G190" s="9"/>
      <c r="H190" s="9"/>
      <c r="I190" s="9"/>
      <c r="J190" s="9"/>
      <c r="K190" s="9"/>
      <c r="L190" s="9"/>
      <c r="M190" s="9"/>
      <c r="N190" s="9"/>
      <c r="O190" s="9"/>
      <c r="P190" s="9"/>
      <c r="Q190" s="9"/>
      <c r="R190" s="9"/>
      <c r="S190" s="9"/>
      <c r="T190" s="9"/>
      <c r="U190" s="9"/>
      <c r="V190" s="9"/>
      <c r="W190" s="9"/>
      <c r="X190" s="9"/>
      <c r="Y190" s="9"/>
      <c r="Z190" s="9"/>
    </row>
    <row r="191" spans="1:26" ht="15.75" customHeight="1" x14ac:dyDescent="0.25">
      <c r="A191" s="9"/>
      <c r="B191" s="9"/>
      <c r="C191" s="9"/>
      <c r="D191" s="9"/>
      <c r="E191" s="81"/>
      <c r="F191" s="9"/>
      <c r="G191" s="9"/>
      <c r="H191" s="9"/>
      <c r="I191" s="9"/>
      <c r="J191" s="9"/>
      <c r="K191" s="9"/>
      <c r="L191" s="9"/>
      <c r="M191" s="9"/>
      <c r="N191" s="9"/>
      <c r="O191" s="9"/>
      <c r="P191" s="9"/>
      <c r="Q191" s="9"/>
      <c r="R191" s="9"/>
      <c r="S191" s="9"/>
      <c r="T191" s="9"/>
      <c r="U191" s="9"/>
      <c r="V191" s="9"/>
      <c r="W191" s="9"/>
      <c r="X191" s="9"/>
      <c r="Y191" s="9"/>
      <c r="Z191" s="9"/>
    </row>
    <row r="192" spans="1:26" ht="15.75" customHeight="1" x14ac:dyDescent="0.25">
      <c r="A192" s="9"/>
      <c r="B192" s="9"/>
      <c r="C192" s="9"/>
      <c r="D192" s="9"/>
      <c r="E192" s="81"/>
      <c r="F192" s="9"/>
      <c r="G192" s="9"/>
      <c r="H192" s="9"/>
      <c r="I192" s="9"/>
      <c r="J192" s="9"/>
      <c r="K192" s="9"/>
      <c r="L192" s="9"/>
      <c r="M192" s="9"/>
      <c r="N192" s="9"/>
      <c r="O192" s="9"/>
      <c r="P192" s="9"/>
      <c r="Q192" s="9"/>
      <c r="R192" s="9"/>
      <c r="S192" s="9"/>
      <c r="T192" s="9"/>
      <c r="U192" s="9"/>
      <c r="V192" s="9"/>
      <c r="W192" s="9"/>
      <c r="X192" s="9"/>
      <c r="Y192" s="9"/>
      <c r="Z192" s="9"/>
    </row>
    <row r="193" spans="1:26" ht="15.75" customHeight="1" x14ac:dyDescent="0.25">
      <c r="A193" s="9"/>
      <c r="B193" s="9"/>
      <c r="C193" s="9"/>
      <c r="D193" s="9"/>
      <c r="E193" s="81"/>
      <c r="F193" s="9"/>
      <c r="G193" s="9"/>
      <c r="H193" s="9"/>
      <c r="I193" s="9"/>
      <c r="J193" s="9"/>
      <c r="K193" s="9"/>
      <c r="L193" s="9"/>
      <c r="M193" s="9"/>
      <c r="N193" s="9"/>
      <c r="O193" s="9"/>
      <c r="P193" s="9"/>
      <c r="Q193" s="9"/>
      <c r="R193" s="9"/>
      <c r="S193" s="9"/>
      <c r="T193" s="9"/>
      <c r="U193" s="9"/>
      <c r="V193" s="9"/>
      <c r="W193" s="9"/>
      <c r="X193" s="9"/>
      <c r="Y193" s="9"/>
      <c r="Z193" s="9"/>
    </row>
    <row r="194" spans="1:26" ht="15.75" customHeight="1" x14ac:dyDescent="0.25">
      <c r="A194" s="9"/>
      <c r="B194" s="9"/>
      <c r="C194" s="9"/>
      <c r="D194" s="9"/>
      <c r="E194" s="81"/>
      <c r="F194" s="9"/>
      <c r="G194" s="9"/>
      <c r="H194" s="9"/>
      <c r="I194" s="9"/>
      <c r="J194" s="9"/>
      <c r="K194" s="9"/>
      <c r="L194" s="9"/>
      <c r="M194" s="9"/>
      <c r="N194" s="9"/>
      <c r="O194" s="9"/>
      <c r="P194" s="9"/>
      <c r="Q194" s="9"/>
      <c r="R194" s="9"/>
      <c r="S194" s="9"/>
      <c r="T194" s="9"/>
      <c r="U194" s="9"/>
      <c r="V194" s="9"/>
      <c r="W194" s="9"/>
      <c r="X194" s="9"/>
      <c r="Y194" s="9"/>
      <c r="Z194" s="9"/>
    </row>
    <row r="195" spans="1:26" ht="15.75" customHeight="1" x14ac:dyDescent="0.25">
      <c r="A195" s="9"/>
      <c r="B195" s="9"/>
      <c r="C195" s="9"/>
      <c r="D195" s="9"/>
      <c r="E195" s="81"/>
      <c r="F195" s="9"/>
      <c r="G195" s="9"/>
      <c r="H195" s="9"/>
      <c r="I195" s="9"/>
      <c r="J195" s="9"/>
      <c r="K195" s="9"/>
      <c r="L195" s="9"/>
      <c r="M195" s="9"/>
      <c r="N195" s="9"/>
      <c r="O195" s="9"/>
      <c r="P195" s="9"/>
      <c r="Q195" s="9"/>
      <c r="R195" s="9"/>
      <c r="S195" s="9"/>
      <c r="T195" s="9"/>
      <c r="U195" s="9"/>
      <c r="V195" s="9"/>
      <c r="W195" s="9"/>
      <c r="X195" s="9"/>
      <c r="Y195" s="9"/>
      <c r="Z195" s="9"/>
    </row>
    <row r="196" spans="1:26" ht="15.75" customHeight="1" x14ac:dyDescent="0.25">
      <c r="A196" s="9"/>
      <c r="B196" s="9"/>
      <c r="C196" s="9"/>
      <c r="D196" s="9"/>
      <c r="E196" s="81"/>
      <c r="F196" s="9"/>
      <c r="G196" s="9"/>
      <c r="H196" s="9"/>
      <c r="I196" s="9"/>
      <c r="J196" s="9"/>
      <c r="K196" s="9"/>
      <c r="L196" s="9"/>
      <c r="M196" s="9"/>
      <c r="N196" s="9"/>
      <c r="O196" s="9"/>
      <c r="P196" s="9"/>
      <c r="Q196" s="9"/>
      <c r="R196" s="9"/>
      <c r="S196" s="9"/>
      <c r="T196" s="9"/>
      <c r="U196" s="9"/>
      <c r="V196" s="9"/>
      <c r="W196" s="9"/>
      <c r="X196" s="9"/>
      <c r="Y196" s="9"/>
      <c r="Z196" s="9"/>
    </row>
    <row r="197" spans="1:26" ht="15.75" customHeight="1" x14ac:dyDescent="0.25">
      <c r="A197" s="9"/>
      <c r="B197" s="9"/>
      <c r="C197" s="9"/>
      <c r="D197" s="9"/>
      <c r="E197" s="81"/>
      <c r="F197" s="9"/>
      <c r="G197" s="9"/>
      <c r="H197" s="9"/>
      <c r="I197" s="9"/>
      <c r="J197" s="9"/>
      <c r="K197" s="9"/>
      <c r="L197" s="9"/>
      <c r="M197" s="9"/>
      <c r="N197" s="9"/>
      <c r="O197" s="9"/>
      <c r="P197" s="9"/>
      <c r="Q197" s="9"/>
      <c r="R197" s="9"/>
      <c r="S197" s="9"/>
      <c r="T197" s="9"/>
      <c r="U197" s="9"/>
      <c r="V197" s="9"/>
      <c r="W197" s="9"/>
      <c r="X197" s="9"/>
      <c r="Y197" s="9"/>
      <c r="Z197" s="9"/>
    </row>
    <row r="198" spans="1:26" ht="15.75" customHeight="1" x14ac:dyDescent="0.25">
      <c r="A198" s="9"/>
      <c r="B198" s="9"/>
      <c r="C198" s="9"/>
      <c r="D198" s="9"/>
      <c r="E198" s="81"/>
      <c r="F198" s="9"/>
      <c r="G198" s="9"/>
      <c r="H198" s="9"/>
      <c r="I198" s="9"/>
      <c r="J198" s="9"/>
      <c r="K198" s="9"/>
      <c r="L198" s="9"/>
      <c r="M198" s="9"/>
      <c r="N198" s="9"/>
      <c r="O198" s="9"/>
      <c r="P198" s="9"/>
      <c r="Q198" s="9"/>
      <c r="R198" s="9"/>
      <c r="S198" s="9"/>
      <c r="T198" s="9"/>
      <c r="U198" s="9"/>
      <c r="V198" s="9"/>
      <c r="W198" s="9"/>
      <c r="X198" s="9"/>
      <c r="Y198" s="9"/>
      <c r="Z198" s="9"/>
    </row>
    <row r="199" spans="1:26" ht="15.75" customHeight="1" x14ac:dyDescent="0.25">
      <c r="A199" s="9"/>
      <c r="B199" s="9"/>
      <c r="C199" s="9"/>
      <c r="D199" s="9"/>
      <c r="E199" s="81"/>
      <c r="F199" s="9"/>
      <c r="G199" s="9"/>
      <c r="H199" s="9"/>
      <c r="I199" s="9"/>
      <c r="J199" s="9"/>
      <c r="K199" s="9"/>
      <c r="L199" s="9"/>
      <c r="M199" s="9"/>
      <c r="N199" s="9"/>
      <c r="O199" s="9"/>
      <c r="P199" s="9"/>
      <c r="Q199" s="9"/>
      <c r="R199" s="9"/>
      <c r="S199" s="9"/>
      <c r="T199" s="9"/>
      <c r="U199" s="9"/>
      <c r="V199" s="9"/>
      <c r="W199" s="9"/>
      <c r="X199" s="9"/>
      <c r="Y199" s="9"/>
      <c r="Z199" s="9"/>
    </row>
    <row r="200" spans="1:26" ht="15.75" customHeight="1" x14ac:dyDescent="0.25">
      <c r="A200" s="9"/>
      <c r="B200" s="9"/>
      <c r="C200" s="9"/>
      <c r="D200" s="9"/>
      <c r="E200" s="81"/>
      <c r="F200" s="9"/>
      <c r="G200" s="9"/>
      <c r="H200" s="9"/>
      <c r="I200" s="9"/>
      <c r="J200" s="9"/>
      <c r="K200" s="9"/>
      <c r="L200" s="9"/>
      <c r="M200" s="9"/>
      <c r="N200" s="9"/>
      <c r="O200" s="9"/>
      <c r="P200" s="9"/>
      <c r="Q200" s="9"/>
      <c r="R200" s="9"/>
      <c r="S200" s="9"/>
      <c r="T200" s="9"/>
      <c r="U200" s="9"/>
      <c r="V200" s="9"/>
      <c r="W200" s="9"/>
      <c r="X200" s="9"/>
      <c r="Y200" s="9"/>
      <c r="Z200" s="9"/>
    </row>
    <row r="201" spans="1:26" ht="15.75" customHeight="1" x14ac:dyDescent="0.25">
      <c r="A201" s="9"/>
      <c r="B201" s="9"/>
      <c r="C201" s="9"/>
      <c r="D201" s="9"/>
      <c r="E201" s="81"/>
      <c r="F201" s="9"/>
      <c r="G201" s="9"/>
      <c r="H201" s="9"/>
      <c r="I201" s="9"/>
      <c r="J201" s="9"/>
      <c r="K201" s="9"/>
      <c r="L201" s="9"/>
      <c r="M201" s="9"/>
      <c r="N201" s="9"/>
      <c r="O201" s="9"/>
      <c r="P201" s="9"/>
      <c r="Q201" s="9"/>
      <c r="R201" s="9"/>
      <c r="S201" s="9"/>
      <c r="T201" s="9"/>
      <c r="U201" s="9"/>
      <c r="V201" s="9"/>
      <c r="W201" s="9"/>
      <c r="X201" s="9"/>
      <c r="Y201" s="9"/>
      <c r="Z201" s="9"/>
    </row>
    <row r="202" spans="1:26" ht="15.75" customHeight="1" x14ac:dyDescent="0.25">
      <c r="A202" s="9"/>
      <c r="B202" s="9"/>
      <c r="C202" s="9"/>
      <c r="D202" s="9"/>
      <c r="E202" s="81"/>
      <c r="F202" s="9"/>
      <c r="G202" s="9"/>
      <c r="H202" s="9"/>
      <c r="I202" s="9"/>
      <c r="J202" s="9"/>
      <c r="K202" s="9"/>
      <c r="L202" s="9"/>
      <c r="M202" s="9"/>
      <c r="N202" s="9"/>
      <c r="O202" s="9"/>
      <c r="P202" s="9"/>
      <c r="Q202" s="9"/>
      <c r="R202" s="9"/>
      <c r="S202" s="9"/>
      <c r="T202" s="9"/>
      <c r="U202" s="9"/>
      <c r="V202" s="9"/>
      <c r="W202" s="9"/>
      <c r="X202" s="9"/>
      <c r="Y202" s="9"/>
      <c r="Z202" s="9"/>
    </row>
    <row r="203" spans="1:26" ht="15.75" customHeight="1" x14ac:dyDescent="0.25">
      <c r="A203" s="9"/>
      <c r="B203" s="9"/>
      <c r="C203" s="9"/>
      <c r="D203" s="9"/>
      <c r="E203" s="81"/>
      <c r="F203" s="9"/>
      <c r="G203" s="9"/>
      <c r="H203" s="9"/>
      <c r="I203" s="9"/>
      <c r="J203" s="9"/>
      <c r="K203" s="9"/>
      <c r="L203" s="9"/>
      <c r="M203" s="9"/>
      <c r="N203" s="9"/>
      <c r="O203" s="9"/>
      <c r="P203" s="9"/>
      <c r="Q203" s="9"/>
      <c r="R203" s="9"/>
      <c r="S203" s="9"/>
      <c r="T203" s="9"/>
      <c r="U203" s="9"/>
      <c r="V203" s="9"/>
      <c r="W203" s="9"/>
      <c r="X203" s="9"/>
      <c r="Y203" s="9"/>
      <c r="Z203" s="9"/>
    </row>
    <row r="204" spans="1:26" ht="15.75" customHeight="1" x14ac:dyDescent="0.25">
      <c r="A204" s="9"/>
      <c r="B204" s="9"/>
      <c r="C204" s="9"/>
      <c r="D204" s="9"/>
      <c r="E204" s="81"/>
      <c r="F204" s="9"/>
      <c r="G204" s="9"/>
      <c r="H204" s="9"/>
      <c r="I204" s="9"/>
      <c r="J204" s="9"/>
      <c r="K204" s="9"/>
      <c r="L204" s="9"/>
      <c r="M204" s="9"/>
      <c r="N204" s="9"/>
      <c r="O204" s="9"/>
      <c r="P204" s="9"/>
      <c r="Q204" s="9"/>
      <c r="R204" s="9"/>
      <c r="S204" s="9"/>
      <c r="T204" s="9"/>
      <c r="U204" s="9"/>
      <c r="V204" s="9"/>
      <c r="W204" s="9"/>
      <c r="X204" s="9"/>
      <c r="Y204" s="9"/>
      <c r="Z204" s="9"/>
    </row>
    <row r="205" spans="1:26" ht="15.75" customHeight="1" x14ac:dyDescent="0.25">
      <c r="A205" s="9"/>
      <c r="B205" s="9"/>
      <c r="C205" s="9"/>
      <c r="D205" s="9"/>
      <c r="E205" s="81"/>
      <c r="F205" s="9"/>
      <c r="G205" s="9"/>
      <c r="H205" s="9"/>
      <c r="I205" s="9"/>
      <c r="J205" s="9"/>
      <c r="K205" s="9"/>
      <c r="L205" s="9"/>
      <c r="M205" s="9"/>
      <c r="N205" s="9"/>
      <c r="O205" s="9"/>
      <c r="P205" s="9"/>
      <c r="Q205" s="9"/>
      <c r="R205" s="9"/>
      <c r="S205" s="9"/>
      <c r="T205" s="9"/>
      <c r="U205" s="9"/>
      <c r="V205" s="9"/>
      <c r="W205" s="9"/>
      <c r="X205" s="9"/>
      <c r="Y205" s="9"/>
      <c r="Z205" s="9"/>
    </row>
    <row r="206" spans="1:26" ht="15.75" customHeight="1" x14ac:dyDescent="0.25">
      <c r="A206" s="9"/>
      <c r="B206" s="9"/>
      <c r="C206" s="9"/>
      <c r="D206" s="9"/>
      <c r="E206" s="81"/>
      <c r="F206" s="9"/>
      <c r="G206" s="9"/>
      <c r="H206" s="9"/>
      <c r="I206" s="9"/>
      <c r="J206" s="9"/>
      <c r="K206" s="9"/>
      <c r="L206" s="9"/>
      <c r="M206" s="9"/>
      <c r="N206" s="9"/>
      <c r="O206" s="9"/>
      <c r="P206" s="9"/>
      <c r="Q206" s="9"/>
      <c r="R206" s="9"/>
      <c r="S206" s="9"/>
      <c r="T206" s="9"/>
      <c r="U206" s="9"/>
      <c r="V206" s="9"/>
      <c r="W206" s="9"/>
      <c r="X206" s="9"/>
      <c r="Y206" s="9"/>
      <c r="Z206" s="9"/>
    </row>
    <row r="207" spans="1:26" ht="15.75" customHeight="1" x14ac:dyDescent="0.25">
      <c r="A207" s="9"/>
      <c r="B207" s="9"/>
      <c r="C207" s="9"/>
      <c r="D207" s="9"/>
      <c r="E207" s="81"/>
      <c r="F207" s="9"/>
      <c r="G207" s="9"/>
      <c r="H207" s="9"/>
      <c r="I207" s="9"/>
      <c r="J207" s="9"/>
      <c r="K207" s="9"/>
      <c r="L207" s="9"/>
      <c r="M207" s="9"/>
      <c r="N207" s="9"/>
      <c r="O207" s="9"/>
      <c r="P207" s="9"/>
      <c r="Q207" s="9"/>
      <c r="R207" s="9"/>
      <c r="S207" s="9"/>
      <c r="T207" s="9"/>
      <c r="U207" s="9"/>
      <c r="V207" s="9"/>
      <c r="W207" s="9"/>
      <c r="X207" s="9"/>
      <c r="Y207" s="9"/>
      <c r="Z207" s="9"/>
    </row>
    <row r="208" spans="1:26" ht="15.75" customHeight="1" x14ac:dyDescent="0.25">
      <c r="A208" s="9"/>
      <c r="B208" s="9"/>
      <c r="C208" s="9"/>
      <c r="D208" s="9"/>
      <c r="E208" s="81"/>
      <c r="F208" s="9"/>
      <c r="G208" s="9"/>
      <c r="H208" s="9"/>
      <c r="I208" s="9"/>
      <c r="J208" s="9"/>
      <c r="K208" s="9"/>
      <c r="L208" s="9"/>
      <c r="M208" s="9"/>
      <c r="N208" s="9"/>
      <c r="O208" s="9"/>
      <c r="P208" s="9"/>
      <c r="Q208" s="9"/>
      <c r="R208" s="9"/>
      <c r="S208" s="9"/>
      <c r="T208" s="9"/>
      <c r="U208" s="9"/>
      <c r="V208" s="9"/>
      <c r="W208" s="9"/>
      <c r="X208" s="9"/>
      <c r="Y208" s="9"/>
      <c r="Z208" s="9"/>
    </row>
    <row r="209" spans="1:26" ht="15.75" customHeight="1" x14ac:dyDescent="0.25">
      <c r="A209" s="9"/>
      <c r="B209" s="9"/>
      <c r="C209" s="9"/>
      <c r="D209" s="9"/>
      <c r="E209" s="81"/>
      <c r="F209" s="9"/>
      <c r="G209" s="9"/>
      <c r="H209" s="9"/>
      <c r="I209" s="9"/>
      <c r="J209" s="9"/>
      <c r="K209" s="9"/>
      <c r="L209" s="9"/>
      <c r="M209" s="9"/>
      <c r="N209" s="9"/>
      <c r="O209" s="9"/>
      <c r="P209" s="9"/>
      <c r="Q209" s="9"/>
      <c r="R209" s="9"/>
      <c r="S209" s="9"/>
      <c r="T209" s="9"/>
      <c r="U209" s="9"/>
      <c r="V209" s="9"/>
      <c r="W209" s="9"/>
      <c r="X209" s="9"/>
      <c r="Y209" s="9"/>
      <c r="Z209" s="9"/>
    </row>
    <row r="210" spans="1:26" ht="15.75" customHeight="1" x14ac:dyDescent="0.25">
      <c r="A210" s="9"/>
      <c r="B210" s="9"/>
      <c r="C210" s="9"/>
      <c r="D210" s="9"/>
      <c r="E210" s="81"/>
      <c r="F210" s="9"/>
      <c r="G210" s="9"/>
      <c r="H210" s="9"/>
      <c r="I210" s="9"/>
      <c r="J210" s="9"/>
      <c r="K210" s="9"/>
      <c r="L210" s="9"/>
      <c r="M210" s="9"/>
      <c r="N210" s="9"/>
      <c r="O210" s="9"/>
      <c r="P210" s="9"/>
      <c r="Q210" s="9"/>
      <c r="R210" s="9"/>
      <c r="S210" s="9"/>
      <c r="T210" s="9"/>
      <c r="U210" s="9"/>
      <c r="V210" s="9"/>
      <c r="W210" s="9"/>
      <c r="X210" s="9"/>
      <c r="Y210" s="9"/>
      <c r="Z210" s="9"/>
    </row>
    <row r="211" spans="1:26" ht="15.75" customHeight="1" x14ac:dyDescent="0.25">
      <c r="A211" s="9"/>
      <c r="B211" s="9"/>
      <c r="C211" s="9"/>
      <c r="D211" s="9"/>
      <c r="E211" s="81"/>
      <c r="F211" s="9"/>
      <c r="G211" s="9"/>
      <c r="H211" s="9"/>
      <c r="I211" s="9"/>
      <c r="J211" s="9"/>
      <c r="K211" s="9"/>
      <c r="L211" s="9"/>
      <c r="M211" s="9"/>
      <c r="N211" s="9"/>
      <c r="O211" s="9"/>
      <c r="P211" s="9"/>
      <c r="Q211" s="9"/>
      <c r="R211" s="9"/>
      <c r="S211" s="9"/>
      <c r="T211" s="9"/>
      <c r="U211" s="9"/>
      <c r="V211" s="9"/>
      <c r="W211" s="9"/>
      <c r="X211" s="9"/>
      <c r="Y211" s="9"/>
      <c r="Z211" s="9"/>
    </row>
    <row r="212" spans="1:26" ht="15.75" customHeight="1" x14ac:dyDescent="0.25">
      <c r="A212" s="9"/>
      <c r="B212" s="9"/>
      <c r="C212" s="9"/>
      <c r="D212" s="9"/>
      <c r="E212" s="81"/>
      <c r="F212" s="9"/>
      <c r="G212" s="9"/>
      <c r="H212" s="9"/>
      <c r="I212" s="9"/>
      <c r="J212" s="9"/>
      <c r="K212" s="9"/>
      <c r="L212" s="9"/>
      <c r="M212" s="9"/>
      <c r="N212" s="9"/>
      <c r="O212" s="9"/>
      <c r="P212" s="9"/>
      <c r="Q212" s="9"/>
      <c r="R212" s="9"/>
      <c r="S212" s="9"/>
      <c r="T212" s="9"/>
      <c r="U212" s="9"/>
      <c r="V212" s="9"/>
      <c r="W212" s="9"/>
      <c r="X212" s="9"/>
      <c r="Y212" s="9"/>
      <c r="Z212" s="9"/>
    </row>
    <row r="213" spans="1:26" ht="15.75" customHeight="1" x14ac:dyDescent="0.25">
      <c r="A213" s="9"/>
      <c r="B213" s="9"/>
      <c r="C213" s="9"/>
      <c r="D213" s="9"/>
      <c r="E213" s="81"/>
      <c r="F213" s="9"/>
      <c r="G213" s="9"/>
      <c r="H213" s="9"/>
      <c r="I213" s="9"/>
      <c r="J213" s="9"/>
      <c r="K213" s="9"/>
      <c r="L213" s="9"/>
      <c r="M213" s="9"/>
      <c r="N213" s="9"/>
      <c r="O213" s="9"/>
      <c r="P213" s="9"/>
      <c r="Q213" s="9"/>
      <c r="R213" s="9"/>
      <c r="S213" s="9"/>
      <c r="T213" s="9"/>
      <c r="U213" s="9"/>
      <c r="V213" s="9"/>
      <c r="W213" s="9"/>
      <c r="X213" s="9"/>
      <c r="Y213" s="9"/>
      <c r="Z213" s="9"/>
    </row>
    <row r="214" spans="1:26" ht="15.75" customHeight="1" x14ac:dyDescent="0.25">
      <c r="A214" s="9"/>
      <c r="B214" s="9"/>
      <c r="C214" s="9"/>
      <c r="D214" s="9"/>
      <c r="E214" s="81"/>
      <c r="F214" s="9"/>
      <c r="G214" s="9"/>
      <c r="H214" s="9"/>
      <c r="I214" s="9"/>
      <c r="J214" s="9"/>
      <c r="K214" s="9"/>
      <c r="L214" s="9"/>
      <c r="M214" s="9"/>
      <c r="N214" s="9"/>
      <c r="O214" s="9"/>
      <c r="P214" s="9"/>
      <c r="Q214" s="9"/>
      <c r="R214" s="9"/>
      <c r="S214" s="9"/>
      <c r="T214" s="9"/>
      <c r="U214" s="9"/>
      <c r="V214" s="9"/>
      <c r="W214" s="9"/>
      <c r="X214" s="9"/>
      <c r="Y214" s="9"/>
      <c r="Z214" s="9"/>
    </row>
    <row r="215" spans="1:26" ht="15.75" customHeight="1" x14ac:dyDescent="0.25">
      <c r="A215" s="9"/>
      <c r="B215" s="9"/>
      <c r="C215" s="9"/>
      <c r="D215" s="9"/>
      <c r="E215" s="81"/>
      <c r="F215" s="9"/>
      <c r="G215" s="9"/>
      <c r="H215" s="9"/>
      <c r="I215" s="9"/>
      <c r="J215" s="9"/>
      <c r="K215" s="9"/>
      <c r="L215" s="9"/>
      <c r="M215" s="9"/>
      <c r="N215" s="9"/>
      <c r="O215" s="9"/>
      <c r="P215" s="9"/>
      <c r="Q215" s="9"/>
      <c r="R215" s="9"/>
      <c r="S215" s="9"/>
      <c r="T215" s="9"/>
      <c r="U215" s="9"/>
      <c r="V215" s="9"/>
      <c r="W215" s="9"/>
      <c r="X215" s="9"/>
      <c r="Y215" s="9"/>
      <c r="Z215" s="9"/>
    </row>
    <row r="216" spans="1:26" ht="15.75" customHeight="1" x14ac:dyDescent="0.25">
      <c r="A216" s="9"/>
      <c r="B216" s="9"/>
      <c r="C216" s="9"/>
      <c r="D216" s="9"/>
      <c r="E216" s="81"/>
      <c r="F216" s="9"/>
      <c r="G216" s="9"/>
      <c r="H216" s="9"/>
      <c r="I216" s="9"/>
      <c r="J216" s="9"/>
      <c r="K216" s="9"/>
      <c r="L216" s="9"/>
      <c r="M216" s="9"/>
      <c r="N216" s="9"/>
      <c r="O216" s="9"/>
      <c r="P216" s="9"/>
      <c r="Q216" s="9"/>
      <c r="R216" s="9"/>
      <c r="S216" s="9"/>
      <c r="T216" s="9"/>
      <c r="U216" s="9"/>
      <c r="V216" s="9"/>
      <c r="W216" s="9"/>
      <c r="X216" s="9"/>
      <c r="Y216" s="9"/>
      <c r="Z216" s="9"/>
    </row>
    <row r="217" spans="1:26" ht="15.75" customHeight="1" x14ac:dyDescent="0.25">
      <c r="A217" s="9"/>
      <c r="B217" s="9"/>
      <c r="C217" s="9"/>
      <c r="D217" s="9"/>
      <c r="E217" s="81"/>
      <c r="F217" s="9"/>
      <c r="G217" s="9"/>
      <c r="H217" s="9"/>
      <c r="I217" s="9"/>
      <c r="J217" s="9"/>
      <c r="K217" s="9"/>
      <c r="L217" s="9"/>
      <c r="M217" s="9"/>
      <c r="N217" s="9"/>
      <c r="O217" s="9"/>
      <c r="P217" s="9"/>
      <c r="Q217" s="9"/>
      <c r="R217" s="9"/>
      <c r="S217" s="9"/>
      <c r="T217" s="9"/>
      <c r="U217" s="9"/>
      <c r="V217" s="9"/>
      <c r="W217" s="9"/>
      <c r="X217" s="9"/>
      <c r="Y217" s="9"/>
      <c r="Z217" s="9"/>
    </row>
    <row r="218" spans="1:26" ht="15.75" customHeight="1" x14ac:dyDescent="0.25">
      <c r="A218" s="9"/>
      <c r="B218" s="9"/>
      <c r="C218" s="9"/>
      <c r="D218" s="9"/>
      <c r="E218" s="81"/>
      <c r="F218" s="9"/>
      <c r="G218" s="9"/>
      <c r="H218" s="9"/>
      <c r="I218" s="9"/>
      <c r="J218" s="9"/>
      <c r="K218" s="9"/>
      <c r="L218" s="9"/>
      <c r="M218" s="9"/>
      <c r="N218" s="9"/>
      <c r="O218" s="9"/>
      <c r="P218" s="9"/>
      <c r="Q218" s="9"/>
      <c r="R218" s="9"/>
      <c r="S218" s="9"/>
      <c r="T218" s="9"/>
      <c r="U218" s="9"/>
      <c r="V218" s="9"/>
      <c r="W218" s="9"/>
      <c r="X218" s="9"/>
      <c r="Y218" s="9"/>
      <c r="Z218" s="9"/>
    </row>
    <row r="219" spans="1:26" ht="15.75" customHeight="1" x14ac:dyDescent="0.25">
      <c r="A219" s="9"/>
      <c r="B219" s="9"/>
      <c r="C219" s="9"/>
      <c r="D219" s="9"/>
      <c r="E219" s="81"/>
      <c r="F219" s="9"/>
      <c r="G219" s="9"/>
      <c r="H219" s="9"/>
      <c r="I219" s="9"/>
      <c r="J219" s="9"/>
      <c r="K219" s="9"/>
      <c r="L219" s="9"/>
      <c r="M219" s="9"/>
      <c r="N219" s="9"/>
      <c r="O219" s="9"/>
      <c r="P219" s="9"/>
      <c r="Q219" s="9"/>
      <c r="R219" s="9"/>
      <c r="S219" s="9"/>
      <c r="T219" s="9"/>
      <c r="U219" s="9"/>
      <c r="V219" s="9"/>
      <c r="W219" s="9"/>
      <c r="X219" s="9"/>
      <c r="Y219" s="9"/>
      <c r="Z219" s="9"/>
    </row>
    <row r="220" spans="1:26" ht="15.75" customHeight="1" x14ac:dyDescent="0.25">
      <c r="A220" s="9"/>
      <c r="B220" s="9"/>
      <c r="C220" s="9"/>
      <c r="D220" s="9"/>
      <c r="E220" s="81"/>
      <c r="F220" s="9"/>
      <c r="G220" s="9"/>
      <c r="H220" s="9"/>
      <c r="I220" s="9"/>
      <c r="J220" s="9"/>
      <c r="K220" s="9"/>
      <c r="L220" s="9"/>
      <c r="M220" s="9"/>
      <c r="N220" s="9"/>
      <c r="O220" s="9"/>
      <c r="P220" s="9"/>
      <c r="Q220" s="9"/>
      <c r="R220" s="9"/>
      <c r="S220" s="9"/>
      <c r="T220" s="9"/>
      <c r="U220" s="9"/>
      <c r="V220" s="9"/>
      <c r="W220" s="9"/>
      <c r="X220" s="9"/>
      <c r="Y220" s="9"/>
      <c r="Z220" s="9"/>
    </row>
    <row r="221" spans="1:26" ht="15.75" customHeight="1" x14ac:dyDescent="0.25">
      <c r="A221" s="9"/>
      <c r="B221" s="9"/>
      <c r="C221" s="9"/>
      <c r="D221" s="9"/>
      <c r="E221" s="81"/>
      <c r="F221" s="9"/>
      <c r="G221" s="9"/>
      <c r="H221" s="9"/>
      <c r="I221" s="9"/>
      <c r="J221" s="9"/>
      <c r="K221" s="9"/>
      <c r="L221" s="9"/>
      <c r="M221" s="9"/>
      <c r="N221" s="9"/>
      <c r="O221" s="9"/>
      <c r="P221" s="9"/>
      <c r="Q221" s="9"/>
      <c r="R221" s="9"/>
      <c r="S221" s="9"/>
      <c r="T221" s="9"/>
      <c r="U221" s="9"/>
      <c r="V221" s="9"/>
      <c r="W221" s="9"/>
      <c r="X221" s="9"/>
      <c r="Y221" s="9"/>
      <c r="Z221" s="9"/>
    </row>
    <row r="222" spans="1:26" ht="15.75" customHeight="1" x14ac:dyDescent="0.25">
      <c r="A222" s="9"/>
      <c r="B222" s="9"/>
      <c r="C222" s="9"/>
      <c r="D222" s="9"/>
      <c r="E222" s="81"/>
      <c r="F222" s="9"/>
      <c r="G222" s="9"/>
      <c r="H222" s="9"/>
      <c r="I222" s="9"/>
      <c r="J222" s="9"/>
      <c r="K222" s="9"/>
      <c r="L222" s="9"/>
      <c r="M222" s="9"/>
      <c r="N222" s="9"/>
      <c r="O222" s="9"/>
      <c r="P222" s="9"/>
      <c r="Q222" s="9"/>
      <c r="R222" s="9"/>
      <c r="S222" s="9"/>
      <c r="T222" s="9"/>
      <c r="U222" s="9"/>
      <c r="V222" s="9"/>
      <c r="W222" s="9"/>
      <c r="X222" s="9"/>
      <c r="Y222" s="9"/>
      <c r="Z222" s="9"/>
    </row>
    <row r="223" spans="1:26" ht="15.75" customHeight="1" x14ac:dyDescent="0.25">
      <c r="A223" s="9"/>
      <c r="B223" s="9"/>
      <c r="C223" s="9"/>
      <c r="D223" s="9"/>
      <c r="E223" s="81"/>
      <c r="F223" s="9"/>
      <c r="G223" s="9"/>
      <c r="H223" s="9"/>
      <c r="I223" s="9"/>
      <c r="J223" s="9"/>
      <c r="K223" s="9"/>
      <c r="L223" s="9"/>
      <c r="M223" s="9"/>
      <c r="N223" s="9"/>
      <c r="O223" s="9"/>
      <c r="P223" s="9"/>
      <c r="Q223" s="9"/>
      <c r="R223" s="9"/>
      <c r="S223" s="9"/>
      <c r="T223" s="9"/>
      <c r="U223" s="9"/>
      <c r="V223" s="9"/>
      <c r="W223" s="9"/>
      <c r="X223" s="9"/>
      <c r="Y223" s="9"/>
      <c r="Z223" s="9"/>
    </row>
    <row r="224" spans="1:26" ht="15.75" customHeight="1" x14ac:dyDescent="0.25">
      <c r="A224" s="9"/>
      <c r="B224" s="9"/>
      <c r="C224" s="9"/>
      <c r="D224" s="9"/>
      <c r="E224" s="81"/>
      <c r="F224" s="9"/>
      <c r="G224" s="9"/>
      <c r="H224" s="9"/>
      <c r="I224" s="9"/>
      <c r="J224" s="9"/>
      <c r="K224" s="9"/>
      <c r="L224" s="9"/>
      <c r="M224" s="9"/>
      <c r="N224" s="9"/>
      <c r="O224" s="9"/>
      <c r="P224" s="9"/>
      <c r="Q224" s="9"/>
      <c r="R224" s="9"/>
      <c r="S224" s="9"/>
      <c r="T224" s="9"/>
      <c r="U224" s="9"/>
      <c r="V224" s="9"/>
      <c r="W224" s="9"/>
      <c r="X224" s="9"/>
      <c r="Y224" s="9"/>
      <c r="Z224" s="9"/>
    </row>
    <row r="225" spans="1:26" ht="15.75" customHeight="1" x14ac:dyDescent="0.25">
      <c r="A225" s="9"/>
      <c r="B225" s="9"/>
      <c r="C225" s="9"/>
      <c r="D225" s="9"/>
      <c r="E225" s="81"/>
      <c r="F225" s="9"/>
      <c r="G225" s="9"/>
      <c r="H225" s="9"/>
      <c r="I225" s="9"/>
      <c r="J225" s="9"/>
      <c r="K225" s="9"/>
      <c r="L225" s="9"/>
      <c r="M225" s="9"/>
      <c r="N225" s="9"/>
      <c r="O225" s="9"/>
      <c r="P225" s="9"/>
      <c r="Q225" s="9"/>
      <c r="R225" s="9"/>
      <c r="S225" s="9"/>
      <c r="T225" s="9"/>
      <c r="U225" s="9"/>
      <c r="V225" s="9"/>
      <c r="W225" s="9"/>
      <c r="X225" s="9"/>
      <c r="Y225" s="9"/>
      <c r="Z225" s="9"/>
    </row>
    <row r="226" spans="1:26" ht="15.75" customHeight="1" x14ac:dyDescent="0.25">
      <c r="A226" s="9"/>
      <c r="B226" s="9"/>
      <c r="C226" s="9"/>
      <c r="D226" s="9"/>
      <c r="E226" s="81"/>
      <c r="F226" s="9"/>
      <c r="G226" s="9"/>
      <c r="H226" s="9"/>
      <c r="I226" s="9"/>
      <c r="J226" s="9"/>
      <c r="K226" s="9"/>
      <c r="L226" s="9"/>
      <c r="M226" s="9"/>
      <c r="N226" s="9"/>
      <c r="O226" s="9"/>
      <c r="P226" s="9"/>
      <c r="Q226" s="9"/>
      <c r="R226" s="9"/>
      <c r="S226" s="9"/>
      <c r="T226" s="9"/>
      <c r="U226" s="9"/>
      <c r="V226" s="9"/>
      <c r="W226" s="9"/>
      <c r="X226" s="9"/>
      <c r="Y226" s="9"/>
      <c r="Z226" s="9"/>
    </row>
    <row r="227" spans="1:26" ht="15.75" customHeight="1" x14ac:dyDescent="0.25">
      <c r="A227" s="9"/>
      <c r="B227" s="9"/>
      <c r="C227" s="9"/>
      <c r="D227" s="9"/>
      <c r="E227" s="81"/>
      <c r="F227" s="9"/>
      <c r="G227" s="9"/>
      <c r="H227" s="9"/>
      <c r="I227" s="9"/>
      <c r="J227" s="9"/>
      <c r="K227" s="9"/>
      <c r="L227" s="9"/>
      <c r="M227" s="9"/>
      <c r="N227" s="9"/>
      <c r="O227" s="9"/>
      <c r="P227" s="9"/>
      <c r="Q227" s="9"/>
      <c r="R227" s="9"/>
      <c r="S227" s="9"/>
      <c r="T227" s="9"/>
      <c r="U227" s="9"/>
      <c r="V227" s="9"/>
      <c r="W227" s="9"/>
      <c r="X227" s="9"/>
      <c r="Y227" s="9"/>
      <c r="Z227" s="9"/>
    </row>
    <row r="228" spans="1:26" ht="15.75" customHeight="1" x14ac:dyDescent="0.25">
      <c r="A228" s="9"/>
      <c r="B228" s="9"/>
      <c r="C228" s="9"/>
      <c r="D228" s="9"/>
      <c r="E228" s="81"/>
      <c r="F228" s="9"/>
      <c r="G228" s="9"/>
      <c r="H228" s="9"/>
      <c r="I228" s="9"/>
      <c r="J228" s="9"/>
      <c r="K228" s="9"/>
      <c r="L228" s="9"/>
      <c r="M228" s="9"/>
      <c r="N228" s="9"/>
      <c r="O228" s="9"/>
      <c r="P228" s="9"/>
      <c r="Q228" s="9"/>
      <c r="R228" s="9"/>
      <c r="S228" s="9"/>
      <c r="T228" s="9"/>
      <c r="U228" s="9"/>
      <c r="V228" s="9"/>
      <c r="W228" s="9"/>
      <c r="X228" s="9"/>
      <c r="Y228" s="9"/>
      <c r="Z228" s="9"/>
    </row>
    <row r="229" spans="1:26" ht="15.75" customHeight="1" x14ac:dyDescent="0.25">
      <c r="A229" s="9"/>
      <c r="B229" s="9"/>
      <c r="C229" s="9"/>
      <c r="D229" s="9"/>
      <c r="E229" s="81"/>
      <c r="F229" s="9"/>
      <c r="G229" s="9"/>
      <c r="H229" s="9"/>
      <c r="I229" s="9"/>
      <c r="J229" s="9"/>
      <c r="K229" s="9"/>
      <c r="L229" s="9"/>
      <c r="M229" s="9"/>
      <c r="N229" s="9"/>
      <c r="O229" s="9"/>
      <c r="P229" s="9"/>
      <c r="Q229" s="9"/>
      <c r="R229" s="9"/>
      <c r="S229" s="9"/>
      <c r="T229" s="9"/>
      <c r="U229" s="9"/>
      <c r="V229" s="9"/>
      <c r="W229" s="9"/>
      <c r="X229" s="9"/>
      <c r="Y229" s="9"/>
      <c r="Z229" s="9"/>
    </row>
    <row r="230" spans="1:26" ht="15.75" customHeight="1" x14ac:dyDescent="0.25">
      <c r="A230" s="9"/>
      <c r="B230" s="9"/>
      <c r="C230" s="9"/>
      <c r="D230" s="9"/>
      <c r="E230" s="81"/>
      <c r="F230" s="9"/>
      <c r="G230" s="9"/>
      <c r="H230" s="9"/>
      <c r="I230" s="9"/>
      <c r="J230" s="9"/>
      <c r="K230" s="9"/>
      <c r="L230" s="9"/>
      <c r="M230" s="9"/>
      <c r="N230" s="9"/>
      <c r="O230" s="9"/>
      <c r="P230" s="9"/>
      <c r="Q230" s="9"/>
      <c r="R230" s="9"/>
      <c r="S230" s="9"/>
      <c r="T230" s="9"/>
      <c r="U230" s="9"/>
      <c r="V230" s="9"/>
      <c r="W230" s="9"/>
      <c r="X230" s="9"/>
      <c r="Y230" s="9"/>
      <c r="Z230" s="9"/>
    </row>
    <row r="231" spans="1:26" ht="15.75" customHeight="1" x14ac:dyDescent="0.25">
      <c r="A231" s="9"/>
      <c r="B231" s="9"/>
      <c r="C231" s="9"/>
      <c r="D231" s="9"/>
      <c r="E231" s="81"/>
      <c r="F231" s="9"/>
      <c r="G231" s="9"/>
      <c r="H231" s="9"/>
      <c r="I231" s="9"/>
      <c r="J231" s="9"/>
      <c r="K231" s="9"/>
      <c r="L231" s="9"/>
      <c r="M231" s="9"/>
      <c r="N231" s="9"/>
      <c r="O231" s="9"/>
      <c r="P231" s="9"/>
      <c r="Q231" s="9"/>
      <c r="R231" s="9"/>
      <c r="S231" s="9"/>
      <c r="T231" s="9"/>
      <c r="U231" s="9"/>
      <c r="V231" s="9"/>
      <c r="W231" s="9"/>
      <c r="X231" s="9"/>
      <c r="Y231" s="9"/>
      <c r="Z231" s="9"/>
    </row>
    <row r="232" spans="1:26" ht="15.75" customHeight="1" x14ac:dyDescent="0.25">
      <c r="A232" s="9"/>
      <c r="B232" s="9"/>
      <c r="C232" s="9"/>
      <c r="D232" s="9"/>
      <c r="E232" s="81"/>
      <c r="F232" s="9"/>
      <c r="G232" s="9"/>
      <c r="H232" s="9"/>
      <c r="I232" s="9"/>
      <c r="J232" s="9"/>
      <c r="K232" s="9"/>
      <c r="L232" s="9"/>
      <c r="M232" s="9"/>
      <c r="N232" s="9"/>
      <c r="O232" s="9"/>
      <c r="P232" s="9"/>
      <c r="Q232" s="9"/>
      <c r="R232" s="9"/>
      <c r="S232" s="9"/>
      <c r="T232" s="9"/>
      <c r="U232" s="9"/>
      <c r="V232" s="9"/>
      <c r="W232" s="9"/>
      <c r="X232" s="9"/>
      <c r="Y232" s="9"/>
      <c r="Z232" s="9"/>
    </row>
    <row r="233" spans="1:26" ht="15.75" customHeight="1" x14ac:dyDescent="0.25">
      <c r="A233" s="9"/>
      <c r="B233" s="9"/>
      <c r="C233" s="9"/>
      <c r="D233" s="9"/>
      <c r="E233" s="81"/>
      <c r="F233" s="9"/>
      <c r="G233" s="9"/>
      <c r="H233" s="9"/>
      <c r="I233" s="9"/>
      <c r="J233" s="9"/>
      <c r="K233" s="9"/>
      <c r="L233" s="9"/>
      <c r="M233" s="9"/>
      <c r="N233" s="9"/>
      <c r="O233" s="9"/>
      <c r="P233" s="9"/>
      <c r="Q233" s="9"/>
      <c r="R233" s="9"/>
      <c r="S233" s="9"/>
      <c r="T233" s="9"/>
      <c r="U233" s="9"/>
      <c r="V233" s="9"/>
      <c r="W233" s="9"/>
      <c r="X233" s="9"/>
      <c r="Y233" s="9"/>
      <c r="Z233" s="9"/>
    </row>
    <row r="234" spans="1:26" ht="15.75" customHeight="1" x14ac:dyDescent="0.25">
      <c r="A234" s="9"/>
      <c r="B234" s="9"/>
      <c r="C234" s="9"/>
      <c r="D234" s="9"/>
      <c r="E234" s="81"/>
      <c r="F234" s="9"/>
      <c r="G234" s="9"/>
      <c r="H234" s="9"/>
      <c r="I234" s="9"/>
      <c r="J234" s="9"/>
      <c r="K234" s="9"/>
      <c r="L234" s="9"/>
      <c r="M234" s="9"/>
      <c r="N234" s="9"/>
      <c r="O234" s="9"/>
      <c r="P234" s="9"/>
      <c r="Q234" s="9"/>
      <c r="R234" s="9"/>
      <c r="S234" s="9"/>
      <c r="T234" s="9"/>
      <c r="U234" s="9"/>
      <c r="V234" s="9"/>
      <c r="W234" s="9"/>
      <c r="X234" s="9"/>
      <c r="Y234" s="9"/>
      <c r="Z234" s="9"/>
    </row>
    <row r="235" spans="1:26" ht="15.75" customHeight="1" x14ac:dyDescent="0.25">
      <c r="A235" s="9"/>
      <c r="B235" s="9"/>
      <c r="C235" s="9"/>
      <c r="D235" s="9"/>
      <c r="E235" s="81"/>
      <c r="F235" s="9"/>
      <c r="G235" s="9"/>
      <c r="H235" s="9"/>
      <c r="I235" s="9"/>
      <c r="J235" s="9"/>
      <c r="K235" s="9"/>
      <c r="L235" s="9"/>
      <c r="M235" s="9"/>
      <c r="N235" s="9"/>
      <c r="O235" s="9"/>
      <c r="P235" s="9"/>
      <c r="Q235" s="9"/>
      <c r="R235" s="9"/>
      <c r="S235" s="9"/>
      <c r="T235" s="9"/>
      <c r="U235" s="9"/>
      <c r="V235" s="9"/>
      <c r="W235" s="9"/>
      <c r="X235" s="9"/>
      <c r="Y235" s="9"/>
      <c r="Z235" s="9"/>
    </row>
    <row r="236" spans="1:26" ht="15.75" customHeight="1" x14ac:dyDescent="0.25">
      <c r="A236" s="9"/>
      <c r="B236" s="9"/>
      <c r="C236" s="9"/>
      <c r="D236" s="9"/>
      <c r="E236" s="81"/>
      <c r="F236" s="9"/>
      <c r="G236" s="9"/>
      <c r="H236" s="9"/>
      <c r="I236" s="9"/>
      <c r="J236" s="9"/>
      <c r="K236" s="9"/>
      <c r="L236" s="9"/>
      <c r="M236" s="9"/>
      <c r="N236" s="9"/>
      <c r="O236" s="9"/>
      <c r="P236" s="9"/>
      <c r="Q236" s="9"/>
      <c r="R236" s="9"/>
      <c r="S236" s="9"/>
      <c r="T236" s="9"/>
      <c r="U236" s="9"/>
      <c r="V236" s="9"/>
      <c r="W236" s="9"/>
      <c r="X236" s="9"/>
      <c r="Y236" s="9"/>
      <c r="Z236" s="9"/>
    </row>
    <row r="237" spans="1:26" ht="15.75" customHeight="1" x14ac:dyDescent="0.25">
      <c r="A237" s="9"/>
      <c r="B237" s="9"/>
      <c r="C237" s="9"/>
      <c r="D237" s="9"/>
      <c r="E237" s="81"/>
      <c r="F237" s="9"/>
      <c r="G237" s="9"/>
      <c r="H237" s="9"/>
      <c r="I237" s="9"/>
      <c r="J237" s="9"/>
      <c r="K237" s="9"/>
      <c r="L237" s="9"/>
      <c r="M237" s="9"/>
      <c r="N237" s="9"/>
      <c r="O237" s="9"/>
      <c r="P237" s="9"/>
      <c r="Q237" s="9"/>
      <c r="R237" s="9"/>
      <c r="S237" s="9"/>
      <c r="T237" s="9"/>
      <c r="U237" s="9"/>
      <c r="V237" s="9"/>
      <c r="W237" s="9"/>
      <c r="X237" s="9"/>
      <c r="Y237" s="9"/>
      <c r="Z237" s="9"/>
    </row>
    <row r="238" spans="1:26" ht="15.75" customHeight="1" x14ac:dyDescent="0.25">
      <c r="A238" s="9"/>
      <c r="B238" s="9"/>
      <c r="C238" s="9"/>
      <c r="D238" s="9"/>
      <c r="E238" s="81"/>
      <c r="F238" s="9"/>
      <c r="G238" s="9"/>
      <c r="H238" s="9"/>
      <c r="I238" s="9"/>
      <c r="J238" s="9"/>
      <c r="K238" s="9"/>
      <c r="L238" s="9"/>
      <c r="M238" s="9"/>
      <c r="N238" s="9"/>
      <c r="O238" s="9"/>
      <c r="P238" s="9"/>
      <c r="Q238" s="9"/>
      <c r="R238" s="9"/>
      <c r="S238" s="9"/>
      <c r="T238" s="9"/>
      <c r="U238" s="9"/>
      <c r="V238" s="9"/>
      <c r="W238" s="9"/>
      <c r="X238" s="9"/>
      <c r="Y238" s="9"/>
      <c r="Z238" s="9"/>
    </row>
    <row r="239" spans="1:26" ht="15.75" customHeight="1" x14ac:dyDescent="0.25">
      <c r="A239" s="9"/>
      <c r="B239" s="9"/>
      <c r="C239" s="9"/>
      <c r="D239" s="9"/>
      <c r="E239" s="81"/>
      <c r="F239" s="9"/>
      <c r="G239" s="9"/>
      <c r="H239" s="9"/>
      <c r="I239" s="9"/>
      <c r="J239" s="9"/>
      <c r="K239" s="9"/>
      <c r="L239" s="9"/>
      <c r="M239" s="9"/>
      <c r="N239" s="9"/>
      <c r="O239" s="9"/>
      <c r="P239" s="9"/>
      <c r="Q239" s="9"/>
      <c r="R239" s="9"/>
      <c r="S239" s="9"/>
      <c r="T239" s="9"/>
      <c r="U239" s="9"/>
      <c r="V239" s="9"/>
      <c r="W239" s="9"/>
      <c r="X239" s="9"/>
      <c r="Y239" s="9"/>
      <c r="Z239" s="9"/>
    </row>
    <row r="240" spans="1:26" ht="15.75" customHeight="1" x14ac:dyDescent="0.25">
      <c r="A240" s="9"/>
      <c r="B240" s="9"/>
      <c r="C240" s="9"/>
      <c r="D240" s="9"/>
      <c r="E240" s="81"/>
      <c r="F240" s="9"/>
      <c r="G240" s="9"/>
      <c r="H240" s="9"/>
      <c r="I240" s="9"/>
      <c r="J240" s="9"/>
      <c r="K240" s="9"/>
      <c r="L240" s="9"/>
      <c r="M240" s="9"/>
      <c r="N240" s="9"/>
      <c r="O240" s="9"/>
      <c r="P240" s="9"/>
      <c r="Q240" s="9"/>
      <c r="R240" s="9"/>
      <c r="S240" s="9"/>
      <c r="T240" s="9"/>
      <c r="U240" s="9"/>
      <c r="V240" s="9"/>
      <c r="W240" s="9"/>
      <c r="X240" s="9"/>
      <c r="Y240" s="9"/>
      <c r="Z240" s="9"/>
    </row>
    <row r="241" spans="1:26" ht="15.75" customHeight="1" x14ac:dyDescent="0.25">
      <c r="A241" s="9"/>
      <c r="B241" s="9"/>
      <c r="C241" s="9"/>
      <c r="D241" s="9"/>
      <c r="E241" s="81"/>
      <c r="F241" s="9"/>
      <c r="G241" s="9"/>
      <c r="H241" s="9"/>
      <c r="I241" s="9"/>
      <c r="J241" s="9"/>
      <c r="K241" s="9"/>
      <c r="L241" s="9"/>
      <c r="M241" s="9"/>
      <c r="N241" s="9"/>
      <c r="O241" s="9"/>
      <c r="P241" s="9"/>
      <c r="Q241" s="9"/>
      <c r="R241" s="9"/>
      <c r="S241" s="9"/>
      <c r="T241" s="9"/>
      <c r="U241" s="9"/>
      <c r="V241" s="9"/>
      <c r="W241" s="9"/>
      <c r="X241" s="9"/>
      <c r="Y241" s="9"/>
      <c r="Z241" s="9"/>
    </row>
    <row r="242" spans="1:26" ht="15.75" customHeight="1" x14ac:dyDescent="0.25">
      <c r="A242" s="9"/>
      <c r="B242" s="9"/>
      <c r="C242" s="9"/>
      <c r="D242" s="9"/>
      <c r="E242" s="81"/>
      <c r="F242" s="9"/>
      <c r="G242" s="9"/>
      <c r="H242" s="9"/>
      <c r="I242" s="9"/>
      <c r="J242" s="9"/>
      <c r="K242" s="9"/>
      <c r="L242" s="9"/>
      <c r="M242" s="9"/>
      <c r="N242" s="9"/>
      <c r="O242" s="9"/>
      <c r="P242" s="9"/>
      <c r="Q242" s="9"/>
      <c r="R242" s="9"/>
      <c r="S242" s="9"/>
      <c r="T242" s="9"/>
      <c r="U242" s="9"/>
      <c r="V242" s="9"/>
      <c r="W242" s="9"/>
      <c r="X242" s="9"/>
      <c r="Y242" s="9"/>
      <c r="Z242" s="9"/>
    </row>
    <row r="243" spans="1:26" ht="15.75" customHeight="1" x14ac:dyDescent="0.25">
      <c r="A243" s="9"/>
      <c r="B243" s="9"/>
      <c r="C243" s="9"/>
      <c r="D243" s="9"/>
      <c r="E243" s="81"/>
      <c r="F243" s="9"/>
      <c r="G243" s="9"/>
      <c r="H243" s="9"/>
      <c r="I243" s="9"/>
      <c r="J243" s="9"/>
      <c r="K243" s="9"/>
      <c r="L243" s="9"/>
      <c r="M243" s="9"/>
      <c r="N243" s="9"/>
      <c r="O243" s="9"/>
      <c r="P243" s="9"/>
      <c r="Q243" s="9"/>
      <c r="R243" s="9"/>
      <c r="S243" s="9"/>
      <c r="T243" s="9"/>
      <c r="U243" s="9"/>
      <c r="V243" s="9"/>
      <c r="W243" s="9"/>
      <c r="X243" s="9"/>
      <c r="Y243" s="9"/>
      <c r="Z243" s="9"/>
    </row>
    <row r="244" spans="1:26" ht="15.75" customHeight="1" x14ac:dyDescent="0.25">
      <c r="A244" s="9"/>
      <c r="B244" s="9"/>
      <c r="C244" s="9"/>
      <c r="D244" s="9"/>
      <c r="E244" s="81"/>
      <c r="F244" s="9"/>
      <c r="G244" s="9"/>
      <c r="H244" s="9"/>
      <c r="I244" s="9"/>
      <c r="J244" s="9"/>
      <c r="K244" s="9"/>
      <c r="L244" s="9"/>
      <c r="M244" s="9"/>
      <c r="N244" s="9"/>
      <c r="O244" s="9"/>
      <c r="P244" s="9"/>
      <c r="Q244" s="9"/>
      <c r="R244" s="9"/>
      <c r="S244" s="9"/>
      <c r="T244" s="9"/>
      <c r="U244" s="9"/>
      <c r="V244" s="9"/>
      <c r="W244" s="9"/>
      <c r="X244" s="9"/>
      <c r="Y244" s="9"/>
      <c r="Z244" s="9"/>
    </row>
    <row r="245" spans="1:26" ht="15.75" customHeight="1" x14ac:dyDescent="0.25">
      <c r="A245" s="9"/>
      <c r="B245" s="9"/>
      <c r="C245" s="9"/>
      <c r="D245" s="9"/>
      <c r="E245" s="81"/>
      <c r="F245" s="9"/>
      <c r="G245" s="9"/>
      <c r="H245" s="9"/>
      <c r="I245" s="9"/>
      <c r="J245" s="9"/>
      <c r="K245" s="9"/>
      <c r="L245" s="9"/>
      <c r="M245" s="9"/>
      <c r="N245" s="9"/>
      <c r="O245" s="9"/>
      <c r="P245" s="9"/>
      <c r="Q245" s="9"/>
      <c r="R245" s="9"/>
      <c r="S245" s="9"/>
      <c r="T245" s="9"/>
      <c r="U245" s="9"/>
      <c r="V245" s="9"/>
      <c r="W245" s="9"/>
      <c r="X245" s="9"/>
      <c r="Y245" s="9"/>
      <c r="Z245" s="9"/>
    </row>
    <row r="246" spans="1:26" ht="15.75" customHeight="1" x14ac:dyDescent="0.25">
      <c r="A246" s="9"/>
      <c r="B246" s="9"/>
      <c r="C246" s="9"/>
      <c r="D246" s="9"/>
      <c r="E246" s="81"/>
      <c r="F246" s="9"/>
      <c r="G246" s="9"/>
      <c r="H246" s="9"/>
      <c r="I246" s="9"/>
      <c r="J246" s="9"/>
      <c r="K246" s="9"/>
      <c r="L246" s="9"/>
      <c r="M246" s="9"/>
      <c r="N246" s="9"/>
      <c r="O246" s="9"/>
      <c r="P246" s="9"/>
      <c r="Q246" s="9"/>
      <c r="R246" s="9"/>
      <c r="S246" s="9"/>
      <c r="T246" s="9"/>
      <c r="U246" s="9"/>
      <c r="V246" s="9"/>
      <c r="W246" s="9"/>
      <c r="X246" s="9"/>
      <c r="Y246" s="9"/>
      <c r="Z246" s="9"/>
    </row>
    <row r="247" spans="1:26" ht="15.75" customHeight="1" x14ac:dyDescent="0.25">
      <c r="A247" s="9"/>
      <c r="B247" s="9"/>
      <c r="C247" s="9"/>
      <c r="D247" s="9"/>
      <c r="E247" s="81"/>
      <c r="F247" s="9"/>
      <c r="G247" s="9"/>
      <c r="H247" s="9"/>
      <c r="I247" s="9"/>
      <c r="J247" s="9"/>
      <c r="K247" s="9"/>
      <c r="L247" s="9"/>
      <c r="M247" s="9"/>
      <c r="N247" s="9"/>
      <c r="O247" s="9"/>
      <c r="P247" s="9"/>
      <c r="Q247" s="9"/>
      <c r="R247" s="9"/>
      <c r="S247" s="9"/>
      <c r="T247" s="9"/>
      <c r="U247" s="9"/>
      <c r="V247" s="9"/>
      <c r="W247" s="9"/>
      <c r="X247" s="9"/>
      <c r="Y247" s="9"/>
      <c r="Z247" s="9"/>
    </row>
    <row r="248" spans="1:26" ht="15.75" customHeight="1" x14ac:dyDescent="0.25">
      <c r="A248" s="9"/>
      <c r="B248" s="9"/>
      <c r="C248" s="9"/>
      <c r="D248" s="9"/>
      <c r="E248" s="81"/>
      <c r="F248" s="9"/>
      <c r="G248" s="9"/>
      <c r="H248" s="9"/>
      <c r="I248" s="9"/>
      <c r="J248" s="9"/>
      <c r="K248" s="9"/>
      <c r="L248" s="9"/>
      <c r="M248" s="9"/>
      <c r="N248" s="9"/>
      <c r="O248" s="9"/>
      <c r="P248" s="9"/>
      <c r="Q248" s="9"/>
      <c r="R248" s="9"/>
      <c r="S248" s="9"/>
      <c r="T248" s="9"/>
      <c r="U248" s="9"/>
      <c r="V248" s="9"/>
      <c r="W248" s="9"/>
      <c r="X248" s="9"/>
      <c r="Y248" s="9"/>
      <c r="Z248" s="9"/>
    </row>
    <row r="249" spans="1:26" ht="15.75" customHeight="1" x14ac:dyDescent="0.25">
      <c r="A249" s="9"/>
      <c r="B249" s="9"/>
      <c r="C249" s="9"/>
      <c r="D249" s="9"/>
      <c r="E249" s="81"/>
      <c r="F249" s="9"/>
      <c r="G249" s="9"/>
      <c r="H249" s="9"/>
      <c r="I249" s="9"/>
      <c r="J249" s="9"/>
      <c r="K249" s="9"/>
      <c r="L249" s="9"/>
      <c r="M249" s="9"/>
      <c r="N249" s="9"/>
      <c r="O249" s="9"/>
      <c r="P249" s="9"/>
      <c r="Q249" s="9"/>
      <c r="R249" s="9"/>
      <c r="S249" s="9"/>
      <c r="T249" s="9"/>
      <c r="U249" s="9"/>
      <c r="V249" s="9"/>
      <c r="W249" s="9"/>
      <c r="X249" s="9"/>
      <c r="Y249" s="9"/>
      <c r="Z249" s="9"/>
    </row>
    <row r="250" spans="1:26" ht="15.75" customHeight="1" x14ac:dyDescent="0.25">
      <c r="A250" s="9"/>
      <c r="B250" s="9"/>
      <c r="C250" s="9"/>
      <c r="D250" s="9"/>
      <c r="E250" s="81"/>
      <c r="F250" s="9"/>
      <c r="G250" s="9"/>
      <c r="H250" s="9"/>
      <c r="I250" s="9"/>
      <c r="J250" s="9"/>
      <c r="K250" s="9"/>
      <c r="L250" s="9"/>
      <c r="M250" s="9"/>
      <c r="N250" s="9"/>
      <c r="O250" s="9"/>
      <c r="P250" s="9"/>
      <c r="Q250" s="9"/>
      <c r="R250" s="9"/>
      <c r="S250" s="9"/>
      <c r="T250" s="9"/>
      <c r="U250" s="9"/>
      <c r="V250" s="9"/>
      <c r="W250" s="9"/>
      <c r="X250" s="9"/>
      <c r="Y250" s="9"/>
      <c r="Z250" s="9"/>
    </row>
    <row r="251" spans="1:26" ht="15.75" customHeight="1" x14ac:dyDescent="0.25">
      <c r="A251" s="9"/>
      <c r="B251" s="9"/>
      <c r="C251" s="9"/>
      <c r="D251" s="9"/>
      <c r="E251" s="81"/>
      <c r="F251" s="9"/>
      <c r="G251" s="9"/>
      <c r="H251" s="9"/>
      <c r="I251" s="9"/>
      <c r="J251" s="9"/>
      <c r="K251" s="9"/>
      <c r="L251" s="9"/>
      <c r="M251" s="9"/>
      <c r="N251" s="9"/>
      <c r="O251" s="9"/>
      <c r="P251" s="9"/>
      <c r="Q251" s="9"/>
      <c r="R251" s="9"/>
      <c r="S251" s="9"/>
      <c r="T251" s="9"/>
      <c r="U251" s="9"/>
      <c r="V251" s="9"/>
      <c r="W251" s="9"/>
      <c r="X251" s="9"/>
      <c r="Y251" s="9"/>
      <c r="Z251" s="9"/>
    </row>
    <row r="252" spans="1:26" ht="15.75" customHeight="1" x14ac:dyDescent="0.25">
      <c r="A252" s="9"/>
      <c r="B252" s="9"/>
      <c r="C252" s="9"/>
      <c r="D252" s="9"/>
      <c r="E252" s="81"/>
      <c r="F252" s="9"/>
      <c r="G252" s="9"/>
      <c r="H252" s="9"/>
      <c r="I252" s="9"/>
      <c r="J252" s="9"/>
      <c r="K252" s="9"/>
      <c r="L252" s="9"/>
      <c r="M252" s="9"/>
      <c r="N252" s="9"/>
      <c r="O252" s="9"/>
      <c r="P252" s="9"/>
      <c r="Q252" s="9"/>
      <c r="R252" s="9"/>
      <c r="S252" s="9"/>
      <c r="T252" s="9"/>
      <c r="U252" s="9"/>
      <c r="V252" s="9"/>
      <c r="W252" s="9"/>
      <c r="X252" s="9"/>
      <c r="Y252" s="9"/>
      <c r="Z252" s="9"/>
    </row>
    <row r="253" spans="1:26" ht="15.75" customHeight="1" x14ac:dyDescent="0.25">
      <c r="A253" s="9"/>
      <c r="B253" s="9"/>
      <c r="C253" s="9"/>
      <c r="D253" s="9"/>
      <c r="E253" s="81"/>
      <c r="F253" s="9"/>
      <c r="G253" s="9"/>
      <c r="H253" s="9"/>
      <c r="I253" s="9"/>
      <c r="J253" s="9"/>
      <c r="K253" s="9"/>
      <c r="L253" s="9"/>
      <c r="M253" s="9"/>
      <c r="N253" s="9"/>
      <c r="O253" s="9"/>
      <c r="P253" s="9"/>
      <c r="Q253" s="9"/>
      <c r="R253" s="9"/>
      <c r="S253" s="9"/>
      <c r="T253" s="9"/>
      <c r="U253" s="9"/>
      <c r="V253" s="9"/>
      <c r="W253" s="9"/>
      <c r="X253" s="9"/>
      <c r="Y253" s="9"/>
      <c r="Z253" s="9"/>
    </row>
    <row r="254" spans="1:26" ht="15.75" customHeight="1" x14ac:dyDescent="0.25">
      <c r="A254" s="9"/>
      <c r="B254" s="9"/>
      <c r="C254" s="9"/>
      <c r="D254" s="9"/>
      <c r="E254" s="81"/>
      <c r="F254" s="9"/>
      <c r="G254" s="9"/>
      <c r="H254" s="9"/>
      <c r="I254" s="9"/>
      <c r="J254" s="9"/>
      <c r="K254" s="9"/>
      <c r="L254" s="9"/>
      <c r="M254" s="9"/>
      <c r="N254" s="9"/>
      <c r="O254" s="9"/>
      <c r="P254" s="9"/>
      <c r="Q254" s="9"/>
      <c r="R254" s="9"/>
      <c r="S254" s="9"/>
      <c r="T254" s="9"/>
      <c r="U254" s="9"/>
      <c r="V254" s="9"/>
      <c r="W254" s="9"/>
      <c r="X254" s="9"/>
      <c r="Y254" s="9"/>
      <c r="Z254" s="9"/>
    </row>
    <row r="255" spans="1:26" ht="15.75" customHeight="1" x14ac:dyDescent="0.25">
      <c r="A255" s="9"/>
      <c r="B255" s="9"/>
      <c r="C255" s="9"/>
      <c r="D255" s="9"/>
      <c r="E255" s="81"/>
      <c r="F255" s="9"/>
      <c r="G255" s="9"/>
      <c r="H255" s="9"/>
      <c r="I255" s="9"/>
      <c r="J255" s="9"/>
      <c r="K255" s="9"/>
      <c r="L255" s="9"/>
      <c r="M255" s="9"/>
      <c r="N255" s="9"/>
      <c r="O255" s="9"/>
      <c r="P255" s="9"/>
      <c r="Q255" s="9"/>
      <c r="R255" s="9"/>
      <c r="S255" s="9"/>
      <c r="T255" s="9"/>
      <c r="U255" s="9"/>
      <c r="V255" s="9"/>
      <c r="W255" s="9"/>
      <c r="X255" s="9"/>
      <c r="Y255" s="9"/>
      <c r="Z255" s="9"/>
    </row>
    <row r="256" spans="1:26" ht="15.75" customHeight="1" x14ac:dyDescent="0.25">
      <c r="A256" s="9"/>
      <c r="B256" s="9"/>
      <c r="C256" s="9"/>
      <c r="D256" s="9"/>
      <c r="E256" s="81"/>
      <c r="F256" s="9"/>
      <c r="G256" s="9"/>
      <c r="H256" s="9"/>
      <c r="I256" s="9"/>
      <c r="J256" s="9"/>
      <c r="K256" s="9"/>
      <c r="L256" s="9"/>
      <c r="M256" s="9"/>
      <c r="N256" s="9"/>
      <c r="O256" s="9"/>
      <c r="P256" s="9"/>
      <c r="Q256" s="9"/>
      <c r="R256" s="9"/>
      <c r="S256" s="9"/>
      <c r="T256" s="9"/>
      <c r="U256" s="9"/>
      <c r="V256" s="9"/>
      <c r="W256" s="9"/>
      <c r="X256" s="9"/>
      <c r="Y256" s="9"/>
      <c r="Z256" s="9"/>
    </row>
    <row r="257" spans="1:26" ht="15.75" customHeight="1" x14ac:dyDescent="0.25">
      <c r="A257" s="9"/>
      <c r="B257" s="9"/>
      <c r="C257" s="9"/>
      <c r="D257" s="9"/>
      <c r="E257" s="81"/>
      <c r="F257" s="9"/>
      <c r="G257" s="9"/>
      <c r="H257" s="9"/>
      <c r="I257" s="9"/>
      <c r="J257" s="9"/>
      <c r="K257" s="9"/>
      <c r="L257" s="9"/>
      <c r="M257" s="9"/>
      <c r="N257" s="9"/>
      <c r="O257" s="9"/>
      <c r="P257" s="9"/>
      <c r="Q257" s="9"/>
      <c r="R257" s="9"/>
      <c r="S257" s="9"/>
      <c r="T257" s="9"/>
      <c r="U257" s="9"/>
      <c r="V257" s="9"/>
      <c r="W257" s="9"/>
      <c r="X257" s="9"/>
      <c r="Y257" s="9"/>
      <c r="Z257" s="9"/>
    </row>
    <row r="258" spans="1:26" ht="15.75" customHeight="1" x14ac:dyDescent="0.25">
      <c r="A258" s="9"/>
      <c r="B258" s="9"/>
      <c r="C258" s="9"/>
      <c r="D258" s="9"/>
      <c r="E258" s="81"/>
      <c r="F258" s="9"/>
      <c r="G258" s="9"/>
      <c r="H258" s="9"/>
      <c r="I258" s="9"/>
      <c r="J258" s="9"/>
      <c r="K258" s="9"/>
      <c r="L258" s="9"/>
      <c r="M258" s="9"/>
      <c r="N258" s="9"/>
      <c r="O258" s="9"/>
      <c r="P258" s="9"/>
      <c r="Q258" s="9"/>
      <c r="R258" s="9"/>
      <c r="S258" s="9"/>
      <c r="T258" s="9"/>
      <c r="U258" s="9"/>
      <c r="V258" s="9"/>
      <c r="W258" s="9"/>
      <c r="X258" s="9"/>
      <c r="Y258" s="9"/>
      <c r="Z258" s="9"/>
    </row>
    <row r="259" spans="1:26" ht="15.75" customHeight="1" x14ac:dyDescent="0.25">
      <c r="A259" s="9"/>
      <c r="B259" s="9"/>
      <c r="C259" s="9"/>
      <c r="D259" s="9"/>
      <c r="E259" s="81"/>
      <c r="F259" s="9"/>
      <c r="G259" s="9"/>
      <c r="H259" s="9"/>
      <c r="I259" s="9"/>
      <c r="J259" s="9"/>
      <c r="K259" s="9"/>
      <c r="L259" s="9"/>
      <c r="M259" s="9"/>
      <c r="N259" s="9"/>
      <c r="O259" s="9"/>
      <c r="P259" s="9"/>
      <c r="Q259" s="9"/>
      <c r="R259" s="9"/>
      <c r="S259" s="9"/>
      <c r="T259" s="9"/>
      <c r="U259" s="9"/>
      <c r="V259" s="9"/>
      <c r="W259" s="9"/>
      <c r="X259" s="9"/>
      <c r="Y259" s="9"/>
      <c r="Z259" s="9"/>
    </row>
    <row r="260" spans="1:26" ht="15.75" customHeight="1" x14ac:dyDescent="0.25">
      <c r="A260" s="9"/>
      <c r="B260" s="9"/>
      <c r="C260" s="9"/>
      <c r="D260" s="9"/>
      <c r="E260" s="81"/>
      <c r="F260" s="9"/>
      <c r="G260" s="9"/>
      <c r="H260" s="9"/>
      <c r="I260" s="9"/>
      <c r="J260" s="9"/>
      <c r="K260" s="9"/>
      <c r="L260" s="9"/>
      <c r="M260" s="9"/>
      <c r="N260" s="9"/>
      <c r="O260" s="9"/>
      <c r="P260" s="9"/>
      <c r="Q260" s="9"/>
      <c r="R260" s="9"/>
      <c r="S260" s="9"/>
      <c r="T260" s="9"/>
      <c r="U260" s="9"/>
      <c r="V260" s="9"/>
      <c r="W260" s="9"/>
      <c r="X260" s="9"/>
      <c r="Y260" s="9"/>
      <c r="Z260" s="9"/>
    </row>
    <row r="261" spans="1:26" ht="15.75" customHeight="1" x14ac:dyDescent="0.25">
      <c r="A261" s="9"/>
      <c r="B261" s="9"/>
      <c r="C261" s="9"/>
      <c r="D261" s="9"/>
      <c r="E261" s="81"/>
      <c r="F261" s="9"/>
      <c r="G261" s="9"/>
      <c r="H261" s="9"/>
      <c r="I261" s="9"/>
      <c r="J261" s="9"/>
      <c r="K261" s="9"/>
      <c r="L261" s="9"/>
      <c r="M261" s="9"/>
      <c r="N261" s="9"/>
      <c r="O261" s="9"/>
      <c r="P261" s="9"/>
      <c r="Q261" s="9"/>
      <c r="R261" s="9"/>
      <c r="S261" s="9"/>
      <c r="T261" s="9"/>
      <c r="U261" s="9"/>
      <c r="V261" s="9"/>
      <c r="W261" s="9"/>
      <c r="X261" s="9"/>
      <c r="Y261" s="9"/>
      <c r="Z261" s="9"/>
    </row>
    <row r="262" spans="1:26" ht="15.75" customHeight="1" x14ac:dyDescent="0.25">
      <c r="A262" s="9"/>
      <c r="B262" s="9"/>
      <c r="C262" s="9"/>
      <c r="D262" s="9"/>
      <c r="E262" s="81"/>
      <c r="F262" s="9"/>
      <c r="G262" s="9"/>
      <c r="H262" s="9"/>
      <c r="I262" s="9"/>
      <c r="J262" s="9"/>
      <c r="K262" s="9"/>
      <c r="L262" s="9"/>
      <c r="M262" s="9"/>
      <c r="N262" s="9"/>
      <c r="O262" s="9"/>
      <c r="P262" s="9"/>
      <c r="Q262" s="9"/>
      <c r="R262" s="9"/>
      <c r="S262" s="9"/>
      <c r="T262" s="9"/>
      <c r="U262" s="9"/>
      <c r="V262" s="9"/>
      <c r="W262" s="9"/>
      <c r="X262" s="9"/>
      <c r="Y262" s="9"/>
      <c r="Z262" s="9"/>
    </row>
    <row r="263" spans="1:26" ht="15.75" customHeight="1" x14ac:dyDescent="0.25">
      <c r="A263" s="9"/>
      <c r="B263" s="9"/>
      <c r="C263" s="9"/>
      <c r="D263" s="9"/>
      <c r="E263" s="81"/>
      <c r="F263" s="9"/>
      <c r="G263" s="9"/>
      <c r="H263" s="9"/>
      <c r="I263" s="9"/>
      <c r="J263" s="9"/>
      <c r="K263" s="9"/>
      <c r="L263" s="9"/>
      <c r="M263" s="9"/>
      <c r="N263" s="9"/>
      <c r="O263" s="9"/>
      <c r="P263" s="9"/>
      <c r="Q263" s="9"/>
      <c r="R263" s="9"/>
      <c r="S263" s="9"/>
      <c r="T263" s="9"/>
      <c r="U263" s="9"/>
      <c r="V263" s="9"/>
      <c r="W263" s="9"/>
      <c r="X263" s="9"/>
      <c r="Y263" s="9"/>
      <c r="Z263" s="9"/>
    </row>
    <row r="264" spans="1:26" ht="15.75" customHeight="1" x14ac:dyDescent="0.25">
      <c r="A264" s="9"/>
      <c r="B264" s="9"/>
      <c r="C264" s="9"/>
      <c r="D264" s="9"/>
      <c r="E264" s="81"/>
      <c r="F264" s="9"/>
      <c r="G264" s="9"/>
      <c r="H264" s="9"/>
      <c r="I264" s="9"/>
      <c r="J264" s="9"/>
      <c r="K264" s="9"/>
      <c r="L264" s="9"/>
      <c r="M264" s="9"/>
      <c r="N264" s="9"/>
      <c r="O264" s="9"/>
      <c r="P264" s="9"/>
      <c r="Q264" s="9"/>
      <c r="R264" s="9"/>
      <c r="S264" s="9"/>
      <c r="T264" s="9"/>
      <c r="U264" s="9"/>
      <c r="V264" s="9"/>
      <c r="W264" s="9"/>
      <c r="X264" s="9"/>
      <c r="Y264" s="9"/>
      <c r="Z264" s="9"/>
    </row>
    <row r="265" spans="1:26" ht="15.75" customHeight="1" x14ac:dyDescent="0.25">
      <c r="A265" s="9"/>
      <c r="B265" s="9"/>
      <c r="C265" s="9"/>
      <c r="D265" s="9"/>
      <c r="E265" s="81"/>
      <c r="F265" s="9"/>
      <c r="G265" s="9"/>
      <c r="H265" s="9"/>
      <c r="I265" s="9"/>
      <c r="J265" s="9"/>
      <c r="K265" s="9"/>
      <c r="L265" s="9"/>
      <c r="M265" s="9"/>
      <c r="N265" s="9"/>
      <c r="O265" s="9"/>
      <c r="P265" s="9"/>
      <c r="Q265" s="9"/>
      <c r="R265" s="9"/>
      <c r="S265" s="9"/>
      <c r="T265" s="9"/>
      <c r="U265" s="9"/>
      <c r="V265" s="9"/>
      <c r="W265" s="9"/>
      <c r="X265" s="9"/>
      <c r="Y265" s="9"/>
      <c r="Z265" s="9"/>
    </row>
    <row r="266" spans="1:26" ht="15.75" customHeight="1" x14ac:dyDescent="0.25">
      <c r="A266" s="9"/>
      <c r="B266" s="9"/>
      <c r="C266" s="9"/>
      <c r="D266" s="9"/>
      <c r="E266" s="81"/>
      <c r="F266" s="9"/>
      <c r="G266" s="9"/>
      <c r="H266" s="9"/>
      <c r="I266" s="9"/>
      <c r="J266" s="9"/>
      <c r="K266" s="9"/>
      <c r="L266" s="9"/>
      <c r="M266" s="9"/>
      <c r="N266" s="9"/>
      <c r="O266" s="9"/>
      <c r="P266" s="9"/>
      <c r="Q266" s="9"/>
      <c r="R266" s="9"/>
      <c r="S266" s="9"/>
      <c r="T266" s="9"/>
      <c r="U266" s="9"/>
      <c r="V266" s="9"/>
      <c r="W266" s="9"/>
      <c r="X266" s="9"/>
      <c r="Y266" s="9"/>
      <c r="Z266" s="9"/>
    </row>
    <row r="267" spans="1:26" ht="15.75" customHeight="1" x14ac:dyDescent="0.25">
      <c r="A267" s="9"/>
      <c r="B267" s="9"/>
      <c r="C267" s="9"/>
      <c r="D267" s="9"/>
      <c r="E267" s="81"/>
      <c r="F267" s="9"/>
      <c r="G267" s="9"/>
      <c r="H267" s="9"/>
      <c r="I267" s="9"/>
      <c r="J267" s="9"/>
      <c r="K267" s="9"/>
      <c r="L267" s="9"/>
      <c r="M267" s="9"/>
      <c r="N267" s="9"/>
      <c r="O267" s="9"/>
      <c r="P267" s="9"/>
      <c r="Q267" s="9"/>
      <c r="R267" s="9"/>
      <c r="S267" s="9"/>
      <c r="T267" s="9"/>
      <c r="U267" s="9"/>
      <c r="V267" s="9"/>
      <c r="W267" s="9"/>
      <c r="X267" s="9"/>
      <c r="Y267" s="9"/>
      <c r="Z267" s="9"/>
    </row>
    <row r="268" spans="1:26" ht="15.75" customHeight="1" x14ac:dyDescent="0.25">
      <c r="A268" s="9"/>
      <c r="B268" s="9"/>
      <c r="C268" s="9"/>
      <c r="D268" s="9"/>
      <c r="E268" s="81"/>
      <c r="F268" s="9"/>
      <c r="G268" s="9"/>
      <c r="H268" s="9"/>
      <c r="I268" s="9"/>
      <c r="J268" s="9"/>
      <c r="K268" s="9"/>
      <c r="L268" s="9"/>
      <c r="M268" s="9"/>
      <c r="N268" s="9"/>
      <c r="O268" s="9"/>
      <c r="P268" s="9"/>
      <c r="Q268" s="9"/>
      <c r="R268" s="9"/>
      <c r="S268" s="9"/>
      <c r="T268" s="9"/>
      <c r="U268" s="9"/>
      <c r="V268" s="9"/>
      <c r="W268" s="9"/>
      <c r="X268" s="9"/>
      <c r="Y268" s="9"/>
      <c r="Z268" s="9"/>
    </row>
    <row r="269" spans="1:26" ht="15.75" customHeight="1" x14ac:dyDescent="0.25">
      <c r="A269" s="9"/>
      <c r="B269" s="9"/>
      <c r="C269" s="9"/>
      <c r="D269" s="9"/>
      <c r="E269" s="81"/>
      <c r="F269" s="9"/>
      <c r="G269" s="9"/>
      <c r="H269" s="9"/>
      <c r="I269" s="9"/>
      <c r="J269" s="9"/>
      <c r="K269" s="9"/>
      <c r="L269" s="9"/>
      <c r="M269" s="9"/>
      <c r="N269" s="9"/>
      <c r="O269" s="9"/>
      <c r="P269" s="9"/>
      <c r="Q269" s="9"/>
      <c r="R269" s="9"/>
      <c r="S269" s="9"/>
      <c r="T269" s="9"/>
      <c r="U269" s="9"/>
      <c r="V269" s="9"/>
      <c r="W269" s="9"/>
      <c r="X269" s="9"/>
      <c r="Y269" s="9"/>
      <c r="Z269" s="9"/>
    </row>
    <row r="270" spans="1:26" ht="15.75" customHeight="1" x14ac:dyDescent="0.25">
      <c r="A270" s="9"/>
      <c r="B270" s="9"/>
      <c r="C270" s="9"/>
      <c r="D270" s="9"/>
      <c r="E270" s="81"/>
      <c r="F270" s="9"/>
      <c r="G270" s="9"/>
      <c r="H270" s="9"/>
      <c r="I270" s="9"/>
      <c r="J270" s="9"/>
      <c r="K270" s="9"/>
      <c r="L270" s="9"/>
      <c r="M270" s="9"/>
      <c r="N270" s="9"/>
      <c r="O270" s="9"/>
      <c r="P270" s="9"/>
      <c r="Q270" s="9"/>
      <c r="R270" s="9"/>
      <c r="S270" s="9"/>
      <c r="T270" s="9"/>
      <c r="U270" s="9"/>
      <c r="V270" s="9"/>
      <c r="W270" s="9"/>
      <c r="X270" s="9"/>
      <c r="Y270" s="9"/>
      <c r="Z270" s="9"/>
    </row>
    <row r="271" spans="1:26" ht="15.75" customHeight="1" x14ac:dyDescent="0.25">
      <c r="A271" s="9"/>
      <c r="B271" s="9"/>
      <c r="C271" s="9"/>
      <c r="D271" s="9"/>
      <c r="E271" s="81"/>
      <c r="F271" s="9"/>
      <c r="G271" s="9"/>
      <c r="H271" s="9"/>
      <c r="I271" s="9"/>
      <c r="J271" s="9"/>
      <c r="K271" s="9"/>
      <c r="L271" s="9"/>
      <c r="M271" s="9"/>
      <c r="N271" s="9"/>
      <c r="O271" s="9"/>
      <c r="P271" s="9"/>
      <c r="Q271" s="9"/>
      <c r="R271" s="9"/>
      <c r="S271" s="9"/>
      <c r="T271" s="9"/>
      <c r="U271" s="9"/>
      <c r="V271" s="9"/>
      <c r="W271" s="9"/>
      <c r="X271" s="9"/>
      <c r="Y271" s="9"/>
      <c r="Z271" s="9"/>
    </row>
    <row r="272" spans="1:26" ht="15.75" customHeight="1" x14ac:dyDescent="0.25">
      <c r="A272" s="9"/>
      <c r="B272" s="9"/>
      <c r="C272" s="9"/>
      <c r="D272" s="9"/>
      <c r="E272" s="81"/>
      <c r="F272" s="9"/>
      <c r="G272" s="9"/>
      <c r="H272" s="9"/>
      <c r="I272" s="9"/>
      <c r="J272" s="9"/>
      <c r="K272" s="9"/>
      <c r="L272" s="9"/>
      <c r="M272" s="9"/>
      <c r="N272" s="9"/>
      <c r="O272" s="9"/>
      <c r="P272" s="9"/>
      <c r="Q272" s="9"/>
      <c r="R272" s="9"/>
      <c r="S272" s="9"/>
      <c r="T272" s="9"/>
      <c r="U272" s="9"/>
      <c r="V272" s="9"/>
      <c r="W272" s="9"/>
      <c r="X272" s="9"/>
      <c r="Y272" s="9"/>
      <c r="Z272" s="9"/>
    </row>
    <row r="273" spans="1:26" ht="15.75" customHeight="1" x14ac:dyDescent="0.25">
      <c r="A273" s="9"/>
      <c r="B273" s="9"/>
      <c r="C273" s="9"/>
      <c r="D273" s="9"/>
      <c r="E273" s="81"/>
      <c r="F273" s="9"/>
      <c r="G273" s="9"/>
      <c r="H273" s="9"/>
      <c r="I273" s="9"/>
      <c r="J273" s="9"/>
      <c r="K273" s="9"/>
      <c r="L273" s="9"/>
      <c r="M273" s="9"/>
      <c r="N273" s="9"/>
      <c r="O273" s="9"/>
      <c r="P273" s="9"/>
      <c r="Q273" s="9"/>
      <c r="R273" s="9"/>
      <c r="S273" s="9"/>
      <c r="T273" s="9"/>
      <c r="U273" s="9"/>
      <c r="V273" s="9"/>
      <c r="W273" s="9"/>
      <c r="X273" s="9"/>
      <c r="Y273" s="9"/>
      <c r="Z273" s="9"/>
    </row>
    <row r="274" spans="1:26" ht="15.75" customHeight="1" x14ac:dyDescent="0.25">
      <c r="A274" s="9"/>
      <c r="B274" s="9"/>
      <c r="C274" s="9"/>
      <c r="D274" s="9"/>
      <c r="E274" s="81"/>
      <c r="F274" s="9"/>
      <c r="G274" s="9"/>
      <c r="H274" s="9"/>
      <c r="I274" s="9"/>
      <c r="J274" s="9"/>
      <c r="K274" s="9"/>
      <c r="L274" s="9"/>
      <c r="M274" s="9"/>
      <c r="N274" s="9"/>
      <c r="O274" s="9"/>
      <c r="P274" s="9"/>
      <c r="Q274" s="9"/>
      <c r="R274" s="9"/>
      <c r="S274" s="9"/>
      <c r="T274" s="9"/>
      <c r="U274" s="9"/>
      <c r="V274" s="9"/>
      <c r="W274" s="9"/>
      <c r="X274" s="9"/>
      <c r="Y274" s="9"/>
      <c r="Z274" s="9"/>
    </row>
    <row r="275" spans="1:26" ht="15.75" customHeight="1" x14ac:dyDescent="0.25">
      <c r="A275" s="9"/>
      <c r="B275" s="9"/>
      <c r="C275" s="9"/>
      <c r="D275" s="9"/>
      <c r="E275" s="81"/>
      <c r="F275" s="9"/>
      <c r="G275" s="9"/>
      <c r="H275" s="9"/>
      <c r="I275" s="9"/>
      <c r="J275" s="9"/>
      <c r="K275" s="9"/>
      <c r="L275" s="9"/>
      <c r="M275" s="9"/>
      <c r="N275" s="9"/>
      <c r="O275" s="9"/>
      <c r="P275" s="9"/>
      <c r="Q275" s="9"/>
      <c r="R275" s="9"/>
      <c r="S275" s="9"/>
      <c r="T275" s="9"/>
      <c r="U275" s="9"/>
      <c r="V275" s="9"/>
      <c r="W275" s="9"/>
      <c r="X275" s="9"/>
      <c r="Y275" s="9"/>
      <c r="Z275" s="9"/>
    </row>
    <row r="276" spans="1:26" ht="15.75" customHeight="1" x14ac:dyDescent="0.25">
      <c r="A276" s="9"/>
      <c r="B276" s="9"/>
      <c r="C276" s="9"/>
      <c r="D276" s="9"/>
      <c r="E276" s="81"/>
      <c r="F276" s="9"/>
      <c r="G276" s="9"/>
      <c r="H276" s="9"/>
      <c r="I276" s="9"/>
      <c r="J276" s="9"/>
      <c r="K276" s="9"/>
      <c r="L276" s="9"/>
      <c r="M276" s="9"/>
      <c r="N276" s="9"/>
      <c r="O276" s="9"/>
      <c r="P276" s="9"/>
      <c r="Q276" s="9"/>
      <c r="R276" s="9"/>
      <c r="S276" s="9"/>
      <c r="T276" s="9"/>
      <c r="U276" s="9"/>
      <c r="V276" s="9"/>
      <c r="W276" s="9"/>
      <c r="X276" s="9"/>
      <c r="Y276" s="9"/>
      <c r="Z276" s="9"/>
    </row>
    <row r="277" spans="1:26" ht="15.75" customHeight="1" x14ac:dyDescent="0.25">
      <c r="A277" s="9"/>
      <c r="B277" s="9"/>
      <c r="C277" s="9"/>
      <c r="D277" s="9"/>
      <c r="E277" s="81"/>
      <c r="F277" s="9"/>
      <c r="G277" s="9"/>
      <c r="H277" s="9"/>
      <c r="I277" s="9"/>
      <c r="J277" s="9"/>
      <c r="K277" s="9"/>
      <c r="L277" s="9"/>
      <c r="M277" s="9"/>
      <c r="N277" s="9"/>
      <c r="O277" s="9"/>
      <c r="P277" s="9"/>
      <c r="Q277" s="9"/>
      <c r="R277" s="9"/>
      <c r="S277" s="9"/>
      <c r="T277" s="9"/>
      <c r="U277" s="9"/>
      <c r="V277" s="9"/>
      <c r="W277" s="9"/>
      <c r="X277" s="9"/>
      <c r="Y277" s="9"/>
      <c r="Z277" s="9"/>
    </row>
    <row r="278" spans="1:26" ht="15.75" customHeight="1" x14ac:dyDescent="0.25">
      <c r="A278" s="9"/>
      <c r="B278" s="9"/>
      <c r="C278" s="9"/>
      <c r="D278" s="9"/>
      <c r="E278" s="81"/>
      <c r="F278" s="9"/>
      <c r="G278" s="9"/>
      <c r="H278" s="9"/>
      <c r="I278" s="9"/>
      <c r="J278" s="9"/>
      <c r="K278" s="9"/>
      <c r="L278" s="9"/>
      <c r="M278" s="9"/>
      <c r="N278" s="9"/>
      <c r="O278" s="9"/>
      <c r="P278" s="9"/>
      <c r="Q278" s="9"/>
      <c r="R278" s="9"/>
      <c r="S278" s="9"/>
      <c r="T278" s="9"/>
      <c r="U278" s="9"/>
      <c r="V278" s="9"/>
      <c r="W278" s="9"/>
      <c r="X278" s="9"/>
      <c r="Y278" s="9"/>
      <c r="Z278" s="9"/>
    </row>
    <row r="279" spans="1:26" ht="15.75" customHeight="1" x14ac:dyDescent="0.25">
      <c r="A279" s="9"/>
      <c r="B279" s="9"/>
      <c r="C279" s="9"/>
      <c r="D279" s="9"/>
      <c r="E279" s="81"/>
      <c r="F279" s="9"/>
      <c r="G279" s="9"/>
      <c r="H279" s="9"/>
      <c r="I279" s="9"/>
      <c r="J279" s="9"/>
      <c r="K279" s="9"/>
      <c r="L279" s="9"/>
      <c r="M279" s="9"/>
      <c r="N279" s="9"/>
      <c r="O279" s="9"/>
      <c r="P279" s="9"/>
      <c r="Q279" s="9"/>
      <c r="R279" s="9"/>
      <c r="S279" s="9"/>
      <c r="T279" s="9"/>
      <c r="U279" s="9"/>
      <c r="V279" s="9"/>
      <c r="W279" s="9"/>
      <c r="X279" s="9"/>
      <c r="Y279" s="9"/>
      <c r="Z279" s="9"/>
    </row>
    <row r="280" spans="1:26" ht="15.75" customHeight="1" x14ac:dyDescent="0.25">
      <c r="A280" s="9"/>
      <c r="B280" s="9"/>
      <c r="C280" s="9"/>
      <c r="D280" s="9"/>
      <c r="E280" s="81"/>
      <c r="F280" s="9"/>
      <c r="G280" s="9"/>
      <c r="H280" s="9"/>
      <c r="I280" s="9"/>
      <c r="J280" s="9"/>
      <c r="K280" s="9"/>
      <c r="L280" s="9"/>
      <c r="M280" s="9"/>
      <c r="N280" s="9"/>
      <c r="O280" s="9"/>
      <c r="P280" s="9"/>
      <c r="Q280" s="9"/>
      <c r="R280" s="9"/>
      <c r="S280" s="9"/>
      <c r="T280" s="9"/>
      <c r="U280" s="9"/>
      <c r="V280" s="9"/>
      <c r="W280" s="9"/>
      <c r="X280" s="9"/>
      <c r="Y280" s="9"/>
      <c r="Z280" s="9"/>
    </row>
    <row r="281" spans="1:26" ht="15.75" customHeight="1" x14ac:dyDescent="0.25">
      <c r="A281" s="9"/>
      <c r="B281" s="9"/>
      <c r="C281" s="9"/>
      <c r="D281" s="9"/>
      <c r="E281" s="81"/>
      <c r="F281" s="9"/>
      <c r="G281" s="9"/>
      <c r="H281" s="9"/>
      <c r="I281" s="9"/>
      <c r="J281" s="9"/>
      <c r="K281" s="9"/>
      <c r="L281" s="9"/>
      <c r="M281" s="9"/>
      <c r="N281" s="9"/>
      <c r="O281" s="9"/>
      <c r="P281" s="9"/>
      <c r="Q281" s="9"/>
      <c r="R281" s="9"/>
      <c r="S281" s="9"/>
      <c r="T281" s="9"/>
      <c r="U281" s="9"/>
      <c r="V281" s="9"/>
      <c r="W281" s="9"/>
      <c r="X281" s="9"/>
      <c r="Y281" s="9"/>
      <c r="Z281" s="9"/>
    </row>
    <row r="282" spans="1:26" ht="15.75" customHeight="1" x14ac:dyDescent="0.25">
      <c r="A282" s="9"/>
      <c r="B282" s="9"/>
      <c r="C282" s="9"/>
      <c r="D282" s="9"/>
      <c r="E282" s="81"/>
      <c r="F282" s="9"/>
      <c r="G282" s="9"/>
      <c r="H282" s="9"/>
      <c r="I282" s="9"/>
      <c r="J282" s="9"/>
      <c r="K282" s="9"/>
      <c r="L282" s="9"/>
      <c r="M282" s="9"/>
      <c r="N282" s="9"/>
      <c r="O282" s="9"/>
      <c r="P282" s="9"/>
      <c r="Q282" s="9"/>
      <c r="R282" s="9"/>
      <c r="S282" s="9"/>
      <c r="T282" s="9"/>
      <c r="U282" s="9"/>
      <c r="V282" s="9"/>
      <c r="W282" s="9"/>
      <c r="X282" s="9"/>
      <c r="Y282" s="9"/>
      <c r="Z282" s="9"/>
    </row>
    <row r="283" spans="1:26" ht="15.75" customHeight="1" x14ac:dyDescent="0.25">
      <c r="A283" s="9"/>
      <c r="B283" s="9"/>
      <c r="C283" s="9"/>
      <c r="D283" s="9"/>
      <c r="E283" s="81"/>
      <c r="F283" s="9"/>
      <c r="G283" s="9"/>
      <c r="H283" s="9"/>
      <c r="I283" s="9"/>
      <c r="J283" s="9"/>
      <c r="K283" s="9"/>
      <c r="L283" s="9"/>
      <c r="M283" s="9"/>
      <c r="N283" s="9"/>
      <c r="O283" s="9"/>
      <c r="P283" s="9"/>
      <c r="Q283" s="9"/>
      <c r="R283" s="9"/>
      <c r="S283" s="9"/>
      <c r="T283" s="9"/>
      <c r="U283" s="9"/>
      <c r="V283" s="9"/>
      <c r="W283" s="9"/>
      <c r="X283" s="9"/>
      <c r="Y283" s="9"/>
      <c r="Z283" s="9"/>
    </row>
    <row r="284" spans="1:26" ht="15.75" customHeight="1" x14ac:dyDescent="0.25">
      <c r="A284" s="9"/>
      <c r="B284" s="9"/>
      <c r="C284" s="9"/>
      <c r="D284" s="9"/>
      <c r="E284" s="81"/>
      <c r="F284" s="9"/>
      <c r="G284" s="9"/>
      <c r="H284" s="9"/>
      <c r="I284" s="9"/>
      <c r="J284" s="9"/>
      <c r="K284" s="9"/>
      <c r="L284" s="9"/>
      <c r="M284" s="9"/>
      <c r="N284" s="9"/>
      <c r="O284" s="9"/>
      <c r="P284" s="9"/>
      <c r="Q284" s="9"/>
      <c r="R284" s="9"/>
      <c r="S284" s="9"/>
      <c r="T284" s="9"/>
      <c r="U284" s="9"/>
      <c r="V284" s="9"/>
      <c r="W284" s="9"/>
      <c r="X284" s="9"/>
      <c r="Y284" s="9"/>
      <c r="Z284" s="9"/>
    </row>
    <row r="285" spans="1:26" ht="15.75" customHeight="1" x14ac:dyDescent="0.25">
      <c r="A285" s="9"/>
      <c r="B285" s="9"/>
      <c r="C285" s="9"/>
      <c r="D285" s="9"/>
      <c r="E285" s="81"/>
      <c r="F285" s="9"/>
      <c r="G285" s="9"/>
      <c r="H285" s="9"/>
      <c r="I285" s="9"/>
      <c r="J285" s="9"/>
      <c r="K285" s="9"/>
      <c r="L285" s="9"/>
      <c r="M285" s="9"/>
      <c r="N285" s="9"/>
      <c r="O285" s="9"/>
      <c r="P285" s="9"/>
      <c r="Q285" s="9"/>
      <c r="R285" s="9"/>
      <c r="S285" s="9"/>
      <c r="T285" s="9"/>
      <c r="U285" s="9"/>
      <c r="V285" s="9"/>
      <c r="W285" s="9"/>
      <c r="X285" s="9"/>
      <c r="Y285" s="9"/>
      <c r="Z285" s="9"/>
    </row>
    <row r="286" spans="1:26" ht="15.75" customHeight="1" x14ac:dyDescent="0.25">
      <c r="A286" s="9"/>
      <c r="B286" s="9"/>
      <c r="C286" s="9"/>
      <c r="D286" s="9"/>
      <c r="E286" s="81"/>
      <c r="F286" s="9"/>
      <c r="G286" s="9"/>
      <c r="H286" s="9"/>
      <c r="I286" s="9"/>
      <c r="J286" s="9"/>
      <c r="K286" s="9"/>
      <c r="L286" s="9"/>
      <c r="M286" s="9"/>
      <c r="N286" s="9"/>
      <c r="O286" s="9"/>
      <c r="P286" s="9"/>
      <c r="Q286" s="9"/>
      <c r="R286" s="9"/>
      <c r="S286" s="9"/>
      <c r="T286" s="9"/>
      <c r="U286" s="9"/>
      <c r="V286" s="9"/>
      <c r="W286" s="9"/>
      <c r="X286" s="9"/>
      <c r="Y286" s="9"/>
      <c r="Z286" s="9"/>
    </row>
    <row r="287" spans="1:26" ht="15.75" customHeight="1" x14ac:dyDescent="0.25">
      <c r="A287" s="9"/>
      <c r="B287" s="9"/>
      <c r="C287" s="9"/>
      <c r="D287" s="9"/>
      <c r="E287" s="81"/>
      <c r="F287" s="9"/>
      <c r="G287" s="9"/>
      <c r="H287" s="9"/>
      <c r="I287" s="9"/>
      <c r="J287" s="9"/>
      <c r="K287" s="9"/>
      <c r="L287" s="9"/>
      <c r="M287" s="9"/>
      <c r="N287" s="9"/>
      <c r="O287" s="9"/>
      <c r="P287" s="9"/>
      <c r="Q287" s="9"/>
      <c r="R287" s="9"/>
      <c r="S287" s="9"/>
      <c r="T287" s="9"/>
      <c r="U287" s="9"/>
      <c r="V287" s="9"/>
      <c r="W287" s="9"/>
      <c r="X287" s="9"/>
      <c r="Y287" s="9"/>
      <c r="Z287" s="9"/>
    </row>
    <row r="288" spans="1:26" ht="15.75" customHeight="1" x14ac:dyDescent="0.25">
      <c r="A288" s="9"/>
      <c r="B288" s="9"/>
      <c r="C288" s="9"/>
      <c r="D288" s="9"/>
      <c r="E288" s="81"/>
      <c r="F288" s="9"/>
      <c r="G288" s="9"/>
      <c r="H288" s="9"/>
      <c r="I288" s="9"/>
      <c r="J288" s="9"/>
      <c r="K288" s="9"/>
      <c r="L288" s="9"/>
      <c r="M288" s="9"/>
      <c r="N288" s="9"/>
      <c r="O288" s="9"/>
      <c r="P288" s="9"/>
      <c r="Q288" s="9"/>
      <c r="R288" s="9"/>
      <c r="S288" s="9"/>
      <c r="T288" s="9"/>
      <c r="U288" s="9"/>
      <c r="V288" s="9"/>
      <c r="W288" s="9"/>
      <c r="X288" s="9"/>
      <c r="Y288" s="9"/>
      <c r="Z288" s="9"/>
    </row>
    <row r="289" spans="1:26" ht="15.75" customHeight="1" x14ac:dyDescent="0.25">
      <c r="A289" s="9"/>
      <c r="B289" s="9"/>
      <c r="C289" s="9"/>
      <c r="D289" s="9"/>
      <c r="E289" s="81"/>
      <c r="F289" s="9"/>
      <c r="G289" s="9"/>
      <c r="H289" s="9"/>
      <c r="I289" s="9"/>
      <c r="J289" s="9"/>
      <c r="K289" s="9"/>
      <c r="L289" s="9"/>
      <c r="M289" s="9"/>
      <c r="N289" s="9"/>
      <c r="O289" s="9"/>
      <c r="P289" s="9"/>
      <c r="Q289" s="9"/>
      <c r="R289" s="9"/>
      <c r="S289" s="9"/>
      <c r="T289" s="9"/>
      <c r="U289" s="9"/>
      <c r="V289" s="9"/>
      <c r="W289" s="9"/>
      <c r="X289" s="9"/>
      <c r="Y289" s="9"/>
      <c r="Z289" s="9"/>
    </row>
    <row r="290" spans="1:26" ht="15.75" customHeight="1" x14ac:dyDescent="0.25">
      <c r="A290" s="9"/>
      <c r="B290" s="9"/>
      <c r="C290" s="9"/>
      <c r="D290" s="9"/>
      <c r="E290" s="81"/>
      <c r="F290" s="9"/>
      <c r="G290" s="9"/>
      <c r="H290" s="9"/>
      <c r="I290" s="9"/>
      <c r="J290" s="9"/>
      <c r="K290" s="9"/>
      <c r="L290" s="9"/>
      <c r="M290" s="9"/>
      <c r="N290" s="9"/>
      <c r="O290" s="9"/>
      <c r="P290" s="9"/>
      <c r="Q290" s="9"/>
      <c r="R290" s="9"/>
      <c r="S290" s="9"/>
      <c r="T290" s="9"/>
      <c r="U290" s="9"/>
      <c r="V290" s="9"/>
      <c r="W290" s="9"/>
      <c r="X290" s="9"/>
      <c r="Y290" s="9"/>
      <c r="Z290" s="9"/>
    </row>
    <row r="291" spans="1:26" ht="15.75" customHeight="1" x14ac:dyDescent="0.25">
      <c r="A291" s="9"/>
      <c r="B291" s="9"/>
      <c r="C291" s="9"/>
      <c r="D291" s="9"/>
      <c r="E291" s="81"/>
      <c r="F291" s="9"/>
      <c r="G291" s="9"/>
      <c r="H291" s="9"/>
      <c r="I291" s="9"/>
      <c r="J291" s="9"/>
      <c r="K291" s="9"/>
      <c r="L291" s="9"/>
      <c r="M291" s="9"/>
      <c r="N291" s="9"/>
      <c r="O291" s="9"/>
      <c r="P291" s="9"/>
      <c r="Q291" s="9"/>
      <c r="R291" s="9"/>
      <c r="S291" s="9"/>
      <c r="T291" s="9"/>
      <c r="U291" s="9"/>
      <c r="V291" s="9"/>
      <c r="W291" s="9"/>
      <c r="X291" s="9"/>
      <c r="Y291" s="9"/>
      <c r="Z291" s="9"/>
    </row>
    <row r="292" spans="1:26" ht="15.75" customHeight="1" x14ac:dyDescent="0.25">
      <c r="A292" s="9"/>
      <c r="B292" s="9"/>
      <c r="C292" s="9"/>
      <c r="D292" s="9"/>
      <c r="E292" s="81"/>
      <c r="F292" s="9"/>
      <c r="G292" s="9"/>
      <c r="H292" s="9"/>
      <c r="I292" s="9"/>
      <c r="J292" s="9"/>
      <c r="K292" s="9"/>
      <c r="L292" s="9"/>
      <c r="M292" s="9"/>
      <c r="N292" s="9"/>
      <c r="O292" s="9"/>
      <c r="P292" s="9"/>
      <c r="Q292" s="9"/>
      <c r="R292" s="9"/>
      <c r="S292" s="9"/>
      <c r="T292" s="9"/>
      <c r="U292" s="9"/>
      <c r="V292" s="9"/>
      <c r="W292" s="9"/>
      <c r="X292" s="9"/>
      <c r="Y292" s="9"/>
      <c r="Z292" s="9"/>
    </row>
    <row r="293" spans="1:26" ht="15.75" customHeight="1" x14ac:dyDescent="0.25">
      <c r="A293" s="9"/>
      <c r="B293" s="9"/>
      <c r="C293" s="9"/>
      <c r="D293" s="9"/>
      <c r="E293" s="81"/>
      <c r="F293" s="9"/>
      <c r="G293" s="9"/>
      <c r="H293" s="9"/>
      <c r="I293" s="9"/>
      <c r="J293" s="9"/>
      <c r="K293" s="9"/>
      <c r="L293" s="9"/>
      <c r="M293" s="9"/>
      <c r="N293" s="9"/>
      <c r="O293" s="9"/>
      <c r="P293" s="9"/>
      <c r="Q293" s="9"/>
      <c r="R293" s="9"/>
      <c r="S293" s="9"/>
      <c r="T293" s="9"/>
      <c r="U293" s="9"/>
      <c r="V293" s="9"/>
      <c r="W293" s="9"/>
      <c r="X293" s="9"/>
      <c r="Y293" s="9"/>
      <c r="Z293" s="9"/>
    </row>
    <row r="294" spans="1:26" ht="15.75" customHeight="1" x14ac:dyDescent="0.25">
      <c r="A294" s="9"/>
      <c r="B294" s="9"/>
      <c r="C294" s="9"/>
      <c r="D294" s="9"/>
      <c r="E294" s="81"/>
      <c r="F294" s="9"/>
      <c r="G294" s="9"/>
      <c r="H294" s="9"/>
      <c r="I294" s="9"/>
      <c r="J294" s="9"/>
      <c r="K294" s="9"/>
      <c r="L294" s="9"/>
      <c r="M294" s="9"/>
      <c r="N294" s="9"/>
      <c r="O294" s="9"/>
      <c r="P294" s="9"/>
      <c r="Q294" s="9"/>
      <c r="R294" s="9"/>
      <c r="S294" s="9"/>
      <c r="T294" s="9"/>
      <c r="U294" s="9"/>
      <c r="V294" s="9"/>
      <c r="W294" s="9"/>
      <c r="X294" s="9"/>
      <c r="Y294" s="9"/>
      <c r="Z294" s="9"/>
    </row>
    <row r="295" spans="1:26" ht="15.75" customHeight="1" x14ac:dyDescent="0.25">
      <c r="A295" s="9"/>
      <c r="B295" s="9"/>
      <c r="C295" s="9"/>
      <c r="D295" s="9"/>
      <c r="E295" s="81"/>
      <c r="F295" s="9"/>
      <c r="G295" s="9"/>
      <c r="H295" s="9"/>
      <c r="I295" s="9"/>
      <c r="J295" s="9"/>
      <c r="K295" s="9"/>
      <c r="L295" s="9"/>
      <c r="M295" s="9"/>
      <c r="N295" s="9"/>
      <c r="O295" s="9"/>
      <c r="P295" s="9"/>
      <c r="Q295" s="9"/>
      <c r="R295" s="9"/>
      <c r="S295" s="9"/>
      <c r="T295" s="9"/>
      <c r="U295" s="9"/>
      <c r="V295" s="9"/>
      <c r="W295" s="9"/>
      <c r="X295" s="9"/>
      <c r="Y295" s="9"/>
      <c r="Z295" s="9"/>
    </row>
    <row r="296" spans="1:26" ht="15.75" customHeight="1" x14ac:dyDescent="0.25">
      <c r="A296" s="9"/>
      <c r="B296" s="9"/>
      <c r="C296" s="9"/>
      <c r="D296" s="9"/>
      <c r="E296" s="81"/>
      <c r="F296" s="9"/>
      <c r="G296" s="9"/>
      <c r="H296" s="9"/>
      <c r="I296" s="9"/>
      <c r="J296" s="9"/>
      <c r="K296" s="9"/>
      <c r="L296" s="9"/>
      <c r="M296" s="9"/>
      <c r="N296" s="9"/>
      <c r="O296" s="9"/>
      <c r="P296" s="9"/>
      <c r="Q296" s="9"/>
      <c r="R296" s="9"/>
      <c r="S296" s="9"/>
      <c r="T296" s="9"/>
      <c r="U296" s="9"/>
      <c r="V296" s="9"/>
      <c r="W296" s="9"/>
      <c r="X296" s="9"/>
      <c r="Y296" s="9"/>
      <c r="Z296" s="9"/>
    </row>
    <row r="297" spans="1:26" ht="15.75" customHeight="1" x14ac:dyDescent="0.25">
      <c r="A297" s="9"/>
      <c r="B297" s="9"/>
      <c r="C297" s="9"/>
      <c r="D297" s="9"/>
      <c r="E297" s="81"/>
      <c r="F297" s="9"/>
      <c r="G297" s="9"/>
      <c r="H297" s="9"/>
      <c r="I297" s="9"/>
      <c r="J297" s="9"/>
      <c r="K297" s="9"/>
      <c r="L297" s="9"/>
      <c r="M297" s="9"/>
      <c r="N297" s="9"/>
      <c r="O297" s="9"/>
      <c r="P297" s="9"/>
      <c r="Q297" s="9"/>
      <c r="R297" s="9"/>
      <c r="S297" s="9"/>
      <c r="T297" s="9"/>
      <c r="U297" s="9"/>
      <c r="V297" s="9"/>
      <c r="W297" s="9"/>
      <c r="X297" s="9"/>
      <c r="Y297" s="9"/>
      <c r="Z297" s="9"/>
    </row>
    <row r="298" spans="1:26" ht="15.75" customHeight="1" x14ac:dyDescent="0.25">
      <c r="A298" s="9"/>
      <c r="B298" s="9"/>
      <c r="C298" s="9"/>
      <c r="D298" s="9"/>
      <c r="E298" s="81"/>
      <c r="F298" s="9"/>
      <c r="G298" s="9"/>
      <c r="H298" s="9"/>
      <c r="I298" s="9"/>
      <c r="J298" s="9"/>
      <c r="K298" s="9"/>
      <c r="L298" s="9"/>
      <c r="M298" s="9"/>
      <c r="N298" s="9"/>
      <c r="O298" s="9"/>
      <c r="P298" s="9"/>
      <c r="Q298" s="9"/>
      <c r="R298" s="9"/>
      <c r="S298" s="9"/>
      <c r="T298" s="9"/>
      <c r="U298" s="9"/>
      <c r="V298" s="9"/>
      <c r="W298" s="9"/>
      <c r="X298" s="9"/>
      <c r="Y298" s="9"/>
      <c r="Z298" s="9"/>
    </row>
    <row r="299" spans="1:26" ht="15.75" customHeight="1" x14ac:dyDescent="0.25">
      <c r="A299" s="9"/>
      <c r="B299" s="9"/>
      <c r="C299" s="9"/>
      <c r="D299" s="9"/>
      <c r="E299" s="81"/>
      <c r="F299" s="9"/>
      <c r="G299" s="9"/>
      <c r="H299" s="9"/>
      <c r="I299" s="9"/>
      <c r="J299" s="9"/>
      <c r="K299" s="9"/>
      <c r="L299" s="9"/>
      <c r="M299" s="9"/>
      <c r="N299" s="9"/>
      <c r="O299" s="9"/>
      <c r="P299" s="9"/>
      <c r="Q299" s="9"/>
      <c r="R299" s="9"/>
      <c r="S299" s="9"/>
      <c r="T299" s="9"/>
      <c r="U299" s="9"/>
      <c r="V299" s="9"/>
      <c r="W299" s="9"/>
      <c r="X299" s="9"/>
      <c r="Y299" s="9"/>
      <c r="Z299" s="9"/>
    </row>
    <row r="300" spans="1:26" ht="15.75" customHeight="1" x14ac:dyDescent="0.25">
      <c r="A300" s="9"/>
      <c r="B300" s="9"/>
      <c r="C300" s="9"/>
      <c r="D300" s="9"/>
      <c r="E300" s="81"/>
      <c r="F300" s="9"/>
      <c r="G300" s="9"/>
      <c r="H300" s="9"/>
      <c r="I300" s="9"/>
      <c r="J300" s="9"/>
      <c r="K300" s="9"/>
      <c r="L300" s="9"/>
      <c r="M300" s="9"/>
      <c r="N300" s="9"/>
      <c r="O300" s="9"/>
      <c r="P300" s="9"/>
      <c r="Q300" s="9"/>
      <c r="R300" s="9"/>
      <c r="S300" s="9"/>
      <c r="T300" s="9"/>
      <c r="U300" s="9"/>
      <c r="V300" s="9"/>
      <c r="W300" s="9"/>
      <c r="X300" s="9"/>
      <c r="Y300" s="9"/>
      <c r="Z300" s="9"/>
    </row>
    <row r="301" spans="1:26" ht="15.75" customHeight="1" x14ac:dyDescent="0.25">
      <c r="A301" s="9"/>
      <c r="B301" s="9"/>
      <c r="C301" s="9"/>
      <c r="D301" s="9"/>
      <c r="E301" s="81"/>
      <c r="F301" s="9"/>
      <c r="G301" s="9"/>
      <c r="H301" s="9"/>
      <c r="I301" s="9"/>
      <c r="J301" s="9"/>
      <c r="K301" s="9"/>
      <c r="L301" s="9"/>
      <c r="M301" s="9"/>
      <c r="N301" s="9"/>
      <c r="O301" s="9"/>
      <c r="P301" s="9"/>
      <c r="Q301" s="9"/>
      <c r="R301" s="9"/>
      <c r="S301" s="9"/>
      <c r="T301" s="9"/>
      <c r="U301" s="9"/>
      <c r="V301" s="9"/>
      <c r="W301" s="9"/>
      <c r="X301" s="9"/>
      <c r="Y301" s="9"/>
      <c r="Z301" s="9"/>
    </row>
    <row r="302" spans="1:26" ht="15.75" customHeight="1" x14ac:dyDescent="0.25">
      <c r="A302" s="9"/>
      <c r="B302" s="9"/>
      <c r="C302" s="9"/>
      <c r="D302" s="9"/>
      <c r="E302" s="81"/>
      <c r="F302" s="9"/>
      <c r="G302" s="9"/>
      <c r="H302" s="9"/>
      <c r="I302" s="9"/>
      <c r="J302" s="9"/>
      <c r="K302" s="9"/>
      <c r="L302" s="9"/>
      <c r="M302" s="9"/>
      <c r="N302" s="9"/>
      <c r="O302" s="9"/>
      <c r="P302" s="9"/>
      <c r="Q302" s="9"/>
      <c r="R302" s="9"/>
      <c r="S302" s="9"/>
      <c r="T302" s="9"/>
      <c r="U302" s="9"/>
      <c r="V302" s="9"/>
      <c r="W302" s="9"/>
      <c r="X302" s="9"/>
      <c r="Y302" s="9"/>
      <c r="Z302" s="9"/>
    </row>
    <row r="303" spans="1:26" ht="15.75" customHeight="1" x14ac:dyDescent="0.25">
      <c r="A303" s="9"/>
      <c r="B303" s="9"/>
      <c r="C303" s="9"/>
      <c r="D303" s="9"/>
      <c r="E303" s="81"/>
      <c r="F303" s="9"/>
      <c r="G303" s="9"/>
      <c r="H303" s="9"/>
      <c r="I303" s="9"/>
      <c r="J303" s="9"/>
      <c r="K303" s="9"/>
      <c r="L303" s="9"/>
      <c r="M303" s="9"/>
      <c r="N303" s="9"/>
      <c r="O303" s="9"/>
      <c r="P303" s="9"/>
      <c r="Q303" s="9"/>
      <c r="R303" s="9"/>
      <c r="S303" s="9"/>
      <c r="T303" s="9"/>
      <c r="U303" s="9"/>
      <c r="V303" s="9"/>
      <c r="W303" s="9"/>
      <c r="X303" s="9"/>
      <c r="Y303" s="9"/>
      <c r="Z303" s="9"/>
    </row>
    <row r="304" spans="1:26" ht="15.75" customHeight="1" x14ac:dyDescent="0.25">
      <c r="A304" s="9"/>
      <c r="B304" s="9"/>
      <c r="C304" s="9"/>
      <c r="D304" s="9"/>
      <c r="E304" s="81"/>
      <c r="F304" s="9"/>
      <c r="G304" s="9"/>
      <c r="H304" s="9"/>
      <c r="I304" s="9"/>
      <c r="J304" s="9"/>
      <c r="K304" s="9"/>
      <c r="L304" s="9"/>
      <c r="M304" s="9"/>
      <c r="N304" s="9"/>
      <c r="O304" s="9"/>
      <c r="P304" s="9"/>
      <c r="Q304" s="9"/>
      <c r="R304" s="9"/>
      <c r="S304" s="9"/>
      <c r="T304" s="9"/>
      <c r="U304" s="9"/>
      <c r="V304" s="9"/>
      <c r="W304" s="9"/>
      <c r="X304" s="9"/>
      <c r="Y304" s="9"/>
      <c r="Z304" s="9"/>
    </row>
    <row r="305" spans="1:26" ht="15.75" customHeight="1" x14ac:dyDescent="0.25">
      <c r="A305" s="9"/>
      <c r="B305" s="9"/>
      <c r="C305" s="9"/>
      <c r="D305" s="9"/>
      <c r="E305" s="81"/>
      <c r="F305" s="9"/>
      <c r="G305" s="9"/>
      <c r="H305" s="9"/>
      <c r="I305" s="9"/>
      <c r="J305" s="9"/>
      <c r="K305" s="9"/>
      <c r="L305" s="9"/>
      <c r="M305" s="9"/>
      <c r="N305" s="9"/>
      <c r="O305" s="9"/>
      <c r="P305" s="9"/>
      <c r="Q305" s="9"/>
      <c r="R305" s="9"/>
      <c r="S305" s="9"/>
      <c r="T305" s="9"/>
      <c r="U305" s="9"/>
      <c r="V305" s="9"/>
      <c r="W305" s="9"/>
      <c r="X305" s="9"/>
      <c r="Y305" s="9"/>
      <c r="Z305" s="9"/>
    </row>
    <row r="306" spans="1:26" ht="15.75" customHeight="1" x14ac:dyDescent="0.25">
      <c r="A306" s="9"/>
      <c r="B306" s="9"/>
      <c r="C306" s="9"/>
      <c r="D306" s="9"/>
      <c r="E306" s="81"/>
      <c r="F306" s="9"/>
      <c r="G306" s="9"/>
      <c r="H306" s="9"/>
      <c r="I306" s="9"/>
      <c r="J306" s="9"/>
      <c r="K306" s="9"/>
      <c r="L306" s="9"/>
      <c r="M306" s="9"/>
      <c r="N306" s="9"/>
      <c r="O306" s="9"/>
      <c r="P306" s="9"/>
      <c r="Q306" s="9"/>
      <c r="R306" s="9"/>
      <c r="S306" s="9"/>
      <c r="T306" s="9"/>
      <c r="U306" s="9"/>
      <c r="V306" s="9"/>
      <c r="W306" s="9"/>
      <c r="X306" s="9"/>
      <c r="Y306" s="9"/>
      <c r="Z306" s="9"/>
    </row>
    <row r="307" spans="1:26" ht="15.75" customHeight="1" x14ac:dyDescent="0.25">
      <c r="A307" s="9"/>
      <c r="B307" s="9"/>
      <c r="C307" s="9"/>
      <c r="D307" s="9"/>
      <c r="E307" s="81"/>
      <c r="F307" s="9"/>
      <c r="G307" s="9"/>
      <c r="H307" s="9"/>
      <c r="I307" s="9"/>
      <c r="J307" s="9"/>
      <c r="K307" s="9"/>
      <c r="L307" s="9"/>
      <c r="M307" s="9"/>
      <c r="N307" s="9"/>
      <c r="O307" s="9"/>
      <c r="P307" s="9"/>
      <c r="Q307" s="9"/>
      <c r="R307" s="9"/>
      <c r="S307" s="9"/>
      <c r="T307" s="9"/>
      <c r="U307" s="9"/>
      <c r="V307" s="9"/>
      <c r="W307" s="9"/>
      <c r="X307" s="9"/>
      <c r="Y307" s="9"/>
      <c r="Z307" s="9"/>
    </row>
    <row r="308" spans="1:26" ht="15.75" customHeight="1" x14ac:dyDescent="0.25">
      <c r="A308" s="9"/>
      <c r="B308" s="9"/>
      <c r="C308" s="9"/>
      <c r="D308" s="9"/>
      <c r="E308" s="81"/>
      <c r="F308" s="9"/>
      <c r="G308" s="9"/>
      <c r="H308" s="9"/>
      <c r="I308" s="9"/>
      <c r="J308" s="9"/>
      <c r="K308" s="9"/>
      <c r="L308" s="9"/>
      <c r="M308" s="9"/>
      <c r="N308" s="9"/>
      <c r="O308" s="9"/>
      <c r="P308" s="9"/>
      <c r="Q308" s="9"/>
      <c r="R308" s="9"/>
      <c r="S308" s="9"/>
      <c r="T308" s="9"/>
      <c r="U308" s="9"/>
      <c r="V308" s="9"/>
      <c r="W308" s="9"/>
      <c r="X308" s="9"/>
      <c r="Y308" s="9"/>
      <c r="Z308" s="9"/>
    </row>
    <row r="309" spans="1:26" ht="15.75" customHeight="1" x14ac:dyDescent="0.25">
      <c r="A309" s="9"/>
      <c r="B309" s="9"/>
      <c r="C309" s="9"/>
      <c r="D309" s="9"/>
      <c r="E309" s="81"/>
      <c r="F309" s="9"/>
      <c r="G309" s="9"/>
      <c r="H309" s="9"/>
      <c r="I309" s="9"/>
      <c r="J309" s="9"/>
      <c r="K309" s="9"/>
      <c r="L309" s="9"/>
      <c r="M309" s="9"/>
      <c r="N309" s="9"/>
      <c r="O309" s="9"/>
      <c r="P309" s="9"/>
      <c r="Q309" s="9"/>
      <c r="R309" s="9"/>
      <c r="S309" s="9"/>
      <c r="T309" s="9"/>
      <c r="U309" s="9"/>
      <c r="V309" s="9"/>
      <c r="W309" s="9"/>
      <c r="X309" s="9"/>
      <c r="Y309" s="9"/>
      <c r="Z309" s="9"/>
    </row>
    <row r="310" spans="1:26" ht="15.75" customHeight="1" x14ac:dyDescent="0.25">
      <c r="A310" s="9"/>
      <c r="B310" s="9"/>
      <c r="C310" s="9"/>
      <c r="D310" s="9"/>
      <c r="E310" s="81"/>
      <c r="F310" s="9"/>
      <c r="G310" s="9"/>
      <c r="H310" s="9"/>
      <c r="I310" s="9"/>
      <c r="J310" s="9"/>
      <c r="K310" s="9"/>
      <c r="L310" s="9"/>
      <c r="M310" s="9"/>
      <c r="N310" s="9"/>
      <c r="O310" s="9"/>
      <c r="P310" s="9"/>
      <c r="Q310" s="9"/>
      <c r="R310" s="9"/>
      <c r="S310" s="9"/>
      <c r="T310" s="9"/>
      <c r="U310" s="9"/>
      <c r="V310" s="9"/>
      <c r="W310" s="9"/>
      <c r="X310" s="9"/>
      <c r="Y310" s="9"/>
      <c r="Z310" s="9"/>
    </row>
    <row r="311" spans="1:26" ht="15.75" customHeight="1" x14ac:dyDescent="0.25">
      <c r="A311" s="9"/>
      <c r="B311" s="9"/>
      <c r="C311" s="9"/>
      <c r="D311" s="9"/>
      <c r="E311" s="81"/>
      <c r="F311" s="9"/>
      <c r="G311" s="9"/>
      <c r="H311" s="9"/>
      <c r="I311" s="9"/>
      <c r="J311" s="9"/>
      <c r="K311" s="9"/>
      <c r="L311" s="9"/>
      <c r="M311" s="9"/>
      <c r="N311" s="9"/>
      <c r="O311" s="9"/>
      <c r="P311" s="9"/>
      <c r="Q311" s="9"/>
      <c r="R311" s="9"/>
      <c r="S311" s="9"/>
      <c r="T311" s="9"/>
      <c r="U311" s="9"/>
      <c r="V311" s="9"/>
      <c r="W311" s="9"/>
      <c r="X311" s="9"/>
      <c r="Y311" s="9"/>
      <c r="Z311" s="9"/>
    </row>
    <row r="312" spans="1:26" ht="15.75" customHeight="1" x14ac:dyDescent="0.25">
      <c r="A312" s="9"/>
      <c r="B312" s="9"/>
      <c r="C312" s="9"/>
      <c r="D312" s="9"/>
      <c r="E312" s="81"/>
      <c r="F312" s="9"/>
      <c r="G312" s="9"/>
      <c r="H312" s="9"/>
      <c r="I312" s="9"/>
      <c r="J312" s="9"/>
      <c r="K312" s="9"/>
      <c r="L312" s="9"/>
      <c r="M312" s="9"/>
      <c r="N312" s="9"/>
      <c r="O312" s="9"/>
      <c r="P312" s="9"/>
      <c r="Q312" s="9"/>
      <c r="R312" s="9"/>
      <c r="S312" s="9"/>
      <c r="T312" s="9"/>
      <c r="U312" s="9"/>
      <c r="V312" s="9"/>
      <c r="W312" s="9"/>
      <c r="X312" s="9"/>
      <c r="Y312" s="9"/>
      <c r="Z312" s="9"/>
    </row>
    <row r="313" spans="1:26" ht="15.75" customHeight="1" x14ac:dyDescent="0.25">
      <c r="A313" s="9"/>
      <c r="B313" s="9"/>
      <c r="C313" s="9"/>
      <c r="D313" s="9"/>
      <c r="E313" s="81"/>
      <c r="F313" s="9"/>
      <c r="G313" s="9"/>
      <c r="H313" s="9"/>
      <c r="I313" s="9"/>
      <c r="J313" s="9"/>
      <c r="K313" s="9"/>
      <c r="L313" s="9"/>
      <c r="M313" s="9"/>
      <c r="N313" s="9"/>
      <c r="O313" s="9"/>
      <c r="P313" s="9"/>
      <c r="Q313" s="9"/>
      <c r="R313" s="9"/>
      <c r="S313" s="9"/>
      <c r="T313" s="9"/>
      <c r="U313" s="9"/>
      <c r="V313" s="9"/>
      <c r="W313" s="9"/>
      <c r="X313" s="9"/>
      <c r="Y313" s="9"/>
      <c r="Z313" s="9"/>
    </row>
    <row r="314" spans="1:26" ht="15.75" customHeight="1" x14ac:dyDescent="0.25">
      <c r="A314" s="9"/>
      <c r="B314" s="9"/>
      <c r="C314" s="9"/>
      <c r="D314" s="9"/>
      <c r="E314" s="81"/>
      <c r="F314" s="9"/>
      <c r="G314" s="9"/>
      <c r="H314" s="9"/>
      <c r="I314" s="9"/>
      <c r="J314" s="9"/>
      <c r="K314" s="9"/>
      <c r="L314" s="9"/>
      <c r="M314" s="9"/>
      <c r="N314" s="9"/>
      <c r="O314" s="9"/>
      <c r="P314" s="9"/>
      <c r="Q314" s="9"/>
      <c r="R314" s="9"/>
      <c r="S314" s="9"/>
      <c r="T314" s="9"/>
      <c r="U314" s="9"/>
      <c r="V314" s="9"/>
      <c r="W314" s="9"/>
      <c r="X314" s="9"/>
      <c r="Y314" s="9"/>
      <c r="Z314" s="9"/>
    </row>
    <row r="315" spans="1:26" ht="15.75" customHeight="1" x14ac:dyDescent="0.25">
      <c r="A315" s="9"/>
      <c r="B315" s="9"/>
      <c r="C315" s="9"/>
      <c r="D315" s="9"/>
      <c r="E315" s="81"/>
      <c r="F315" s="9"/>
      <c r="G315" s="9"/>
      <c r="H315" s="9"/>
      <c r="I315" s="9"/>
      <c r="J315" s="9"/>
      <c r="K315" s="9"/>
      <c r="L315" s="9"/>
      <c r="M315" s="9"/>
      <c r="N315" s="9"/>
      <c r="O315" s="9"/>
      <c r="P315" s="9"/>
      <c r="Q315" s="9"/>
      <c r="R315" s="9"/>
      <c r="S315" s="9"/>
      <c r="T315" s="9"/>
      <c r="U315" s="9"/>
      <c r="V315" s="9"/>
      <c r="W315" s="9"/>
      <c r="X315" s="9"/>
      <c r="Y315" s="9"/>
      <c r="Z315" s="9"/>
    </row>
    <row r="316" spans="1:26" ht="15.75" customHeight="1" x14ac:dyDescent="0.25">
      <c r="A316" s="9"/>
      <c r="B316" s="9"/>
      <c r="C316" s="9"/>
      <c r="D316" s="9"/>
      <c r="E316" s="81"/>
      <c r="F316" s="9"/>
      <c r="G316" s="9"/>
      <c r="H316" s="9"/>
      <c r="I316" s="9"/>
      <c r="J316" s="9"/>
      <c r="K316" s="9"/>
      <c r="L316" s="9"/>
      <c r="M316" s="9"/>
      <c r="N316" s="9"/>
      <c r="O316" s="9"/>
      <c r="P316" s="9"/>
      <c r="Q316" s="9"/>
      <c r="R316" s="9"/>
      <c r="S316" s="9"/>
      <c r="T316" s="9"/>
      <c r="U316" s="9"/>
      <c r="V316" s="9"/>
      <c r="W316" s="9"/>
      <c r="X316" s="9"/>
      <c r="Y316" s="9"/>
      <c r="Z316" s="9"/>
    </row>
    <row r="317" spans="1:26" ht="15.75" customHeight="1" x14ac:dyDescent="0.25">
      <c r="A317" s="9"/>
      <c r="B317" s="9"/>
      <c r="C317" s="9"/>
      <c r="D317" s="9"/>
      <c r="E317" s="81"/>
      <c r="F317" s="9"/>
      <c r="G317" s="9"/>
      <c r="H317" s="9"/>
      <c r="I317" s="9"/>
      <c r="J317" s="9"/>
      <c r="K317" s="9"/>
      <c r="L317" s="9"/>
      <c r="M317" s="9"/>
      <c r="N317" s="9"/>
      <c r="O317" s="9"/>
      <c r="P317" s="9"/>
      <c r="Q317" s="9"/>
      <c r="R317" s="9"/>
      <c r="S317" s="9"/>
      <c r="T317" s="9"/>
      <c r="U317" s="9"/>
      <c r="V317" s="9"/>
      <c r="W317" s="9"/>
      <c r="X317" s="9"/>
      <c r="Y317" s="9"/>
      <c r="Z317" s="9"/>
    </row>
    <row r="318" spans="1:26" ht="15.75" customHeight="1" x14ac:dyDescent="0.25">
      <c r="A318" s="9"/>
      <c r="B318" s="9"/>
      <c r="C318" s="9"/>
      <c r="D318" s="9"/>
      <c r="E318" s="81"/>
      <c r="F318" s="9"/>
      <c r="G318" s="9"/>
      <c r="H318" s="9"/>
      <c r="I318" s="9"/>
      <c r="J318" s="9"/>
      <c r="K318" s="9"/>
      <c r="L318" s="9"/>
      <c r="M318" s="9"/>
      <c r="N318" s="9"/>
      <c r="O318" s="9"/>
      <c r="P318" s="9"/>
      <c r="Q318" s="9"/>
      <c r="R318" s="9"/>
      <c r="S318" s="9"/>
      <c r="T318" s="9"/>
      <c r="U318" s="9"/>
      <c r="V318" s="9"/>
      <c r="W318" s="9"/>
      <c r="X318" s="9"/>
      <c r="Y318" s="9"/>
      <c r="Z318" s="9"/>
    </row>
    <row r="319" spans="1:26" ht="15.75" customHeight="1" x14ac:dyDescent="0.25">
      <c r="A319" s="9"/>
      <c r="B319" s="9"/>
      <c r="C319" s="9"/>
      <c r="D319" s="9"/>
      <c r="E319" s="81"/>
      <c r="F319" s="9"/>
      <c r="G319" s="9"/>
      <c r="H319" s="9"/>
      <c r="I319" s="9"/>
      <c r="J319" s="9"/>
      <c r="K319" s="9"/>
      <c r="L319" s="9"/>
      <c r="M319" s="9"/>
      <c r="N319" s="9"/>
      <c r="O319" s="9"/>
      <c r="P319" s="9"/>
      <c r="Q319" s="9"/>
      <c r="R319" s="9"/>
      <c r="S319" s="9"/>
      <c r="T319" s="9"/>
      <c r="U319" s="9"/>
      <c r="V319" s="9"/>
      <c r="W319" s="9"/>
      <c r="X319" s="9"/>
      <c r="Y319" s="9"/>
      <c r="Z319" s="9"/>
    </row>
    <row r="320" spans="1:26" ht="15.75" customHeight="1" x14ac:dyDescent="0.25">
      <c r="A320" s="9"/>
      <c r="B320" s="9"/>
      <c r="C320" s="9"/>
      <c r="D320" s="9"/>
      <c r="E320" s="81"/>
      <c r="F320" s="9"/>
      <c r="G320" s="9"/>
      <c r="H320" s="9"/>
      <c r="I320" s="9"/>
      <c r="J320" s="9"/>
      <c r="K320" s="9"/>
      <c r="L320" s="9"/>
      <c r="M320" s="9"/>
      <c r="N320" s="9"/>
      <c r="O320" s="9"/>
      <c r="P320" s="9"/>
      <c r="Q320" s="9"/>
      <c r="R320" s="9"/>
      <c r="S320" s="9"/>
      <c r="T320" s="9"/>
      <c r="U320" s="9"/>
      <c r="V320" s="9"/>
      <c r="W320" s="9"/>
      <c r="X320" s="9"/>
      <c r="Y320" s="9"/>
      <c r="Z320" s="9"/>
    </row>
    <row r="321" spans="1:26" ht="15.75" customHeight="1" x14ac:dyDescent="0.25">
      <c r="A321" s="9"/>
      <c r="B321" s="9"/>
      <c r="C321" s="9"/>
      <c r="D321" s="9"/>
      <c r="E321" s="81"/>
      <c r="F321" s="9"/>
      <c r="G321" s="9"/>
      <c r="H321" s="9"/>
      <c r="I321" s="9"/>
      <c r="J321" s="9"/>
      <c r="K321" s="9"/>
      <c r="L321" s="9"/>
      <c r="M321" s="9"/>
      <c r="N321" s="9"/>
      <c r="O321" s="9"/>
      <c r="P321" s="9"/>
      <c r="Q321" s="9"/>
      <c r="R321" s="9"/>
      <c r="S321" s="9"/>
      <c r="T321" s="9"/>
      <c r="U321" s="9"/>
      <c r="V321" s="9"/>
      <c r="W321" s="9"/>
      <c r="X321" s="9"/>
      <c r="Y321" s="9"/>
      <c r="Z321" s="9"/>
    </row>
    <row r="322" spans="1:26" ht="15.75" customHeight="1" x14ac:dyDescent="0.25">
      <c r="A322" s="9"/>
      <c r="B322" s="9"/>
      <c r="C322" s="9"/>
      <c r="D322" s="9"/>
      <c r="E322" s="81"/>
      <c r="F322" s="9"/>
      <c r="G322" s="9"/>
      <c r="H322" s="9"/>
      <c r="I322" s="9"/>
      <c r="J322" s="9"/>
      <c r="K322" s="9"/>
      <c r="L322" s="9"/>
      <c r="M322" s="9"/>
      <c r="N322" s="9"/>
      <c r="O322" s="9"/>
      <c r="P322" s="9"/>
      <c r="Q322" s="9"/>
      <c r="R322" s="9"/>
      <c r="S322" s="9"/>
      <c r="T322" s="9"/>
      <c r="U322" s="9"/>
      <c r="V322" s="9"/>
      <c r="W322" s="9"/>
      <c r="X322" s="9"/>
      <c r="Y322" s="9"/>
      <c r="Z322" s="9"/>
    </row>
    <row r="323" spans="1:26" ht="15.75" customHeight="1" x14ac:dyDescent="0.25">
      <c r="A323" s="9"/>
      <c r="B323" s="9"/>
      <c r="C323" s="9"/>
      <c r="D323" s="9"/>
      <c r="E323" s="81"/>
      <c r="F323" s="9"/>
      <c r="G323" s="9"/>
      <c r="H323" s="9"/>
      <c r="I323" s="9"/>
      <c r="J323" s="9"/>
      <c r="K323" s="9"/>
      <c r="L323" s="9"/>
      <c r="M323" s="9"/>
      <c r="N323" s="9"/>
      <c r="O323" s="9"/>
      <c r="P323" s="9"/>
      <c r="Q323" s="9"/>
      <c r="R323" s="9"/>
      <c r="S323" s="9"/>
      <c r="T323" s="9"/>
      <c r="U323" s="9"/>
      <c r="V323" s="9"/>
      <c r="W323" s="9"/>
      <c r="X323" s="9"/>
      <c r="Y323" s="9"/>
      <c r="Z323" s="9"/>
    </row>
    <row r="324" spans="1:26" ht="15.75" customHeight="1" x14ac:dyDescent="0.25">
      <c r="A324" s="9"/>
      <c r="B324" s="9"/>
      <c r="C324" s="9"/>
      <c r="D324" s="9"/>
      <c r="E324" s="81"/>
      <c r="F324" s="9"/>
      <c r="G324" s="9"/>
      <c r="H324" s="9"/>
      <c r="I324" s="9"/>
      <c r="J324" s="9"/>
      <c r="K324" s="9"/>
      <c r="L324" s="9"/>
      <c r="M324" s="9"/>
      <c r="N324" s="9"/>
      <c r="O324" s="9"/>
      <c r="P324" s="9"/>
      <c r="Q324" s="9"/>
      <c r="R324" s="9"/>
      <c r="S324" s="9"/>
      <c r="T324" s="9"/>
      <c r="U324" s="9"/>
      <c r="V324" s="9"/>
      <c r="W324" s="9"/>
      <c r="X324" s="9"/>
      <c r="Y324" s="9"/>
      <c r="Z324" s="9"/>
    </row>
    <row r="325" spans="1:26" ht="15.75" customHeight="1" x14ac:dyDescent="0.25">
      <c r="A325" s="9"/>
      <c r="B325" s="9"/>
      <c r="C325" s="9"/>
      <c r="D325" s="9"/>
      <c r="E325" s="81"/>
      <c r="F325" s="9"/>
      <c r="G325" s="9"/>
      <c r="H325" s="9"/>
      <c r="I325" s="9"/>
      <c r="J325" s="9"/>
      <c r="K325" s="9"/>
      <c r="L325" s="9"/>
      <c r="M325" s="9"/>
      <c r="N325" s="9"/>
      <c r="O325" s="9"/>
      <c r="P325" s="9"/>
      <c r="Q325" s="9"/>
      <c r="R325" s="9"/>
      <c r="S325" s="9"/>
      <c r="T325" s="9"/>
      <c r="U325" s="9"/>
      <c r="V325" s="9"/>
      <c r="W325" s="9"/>
      <c r="X325" s="9"/>
      <c r="Y325" s="9"/>
      <c r="Z325" s="9"/>
    </row>
    <row r="326" spans="1:26" ht="15.75" customHeight="1" x14ac:dyDescent="0.25">
      <c r="A326" s="9"/>
      <c r="B326" s="9"/>
      <c r="C326" s="9"/>
      <c r="D326" s="9"/>
      <c r="E326" s="81"/>
      <c r="F326" s="9"/>
      <c r="G326" s="9"/>
      <c r="H326" s="9"/>
      <c r="I326" s="9"/>
      <c r="J326" s="9"/>
      <c r="K326" s="9"/>
      <c r="L326" s="9"/>
      <c r="M326" s="9"/>
      <c r="N326" s="9"/>
      <c r="O326" s="9"/>
      <c r="P326" s="9"/>
      <c r="Q326" s="9"/>
      <c r="R326" s="9"/>
      <c r="S326" s="9"/>
      <c r="T326" s="9"/>
      <c r="U326" s="9"/>
      <c r="V326" s="9"/>
      <c r="W326" s="9"/>
      <c r="X326" s="9"/>
      <c r="Y326" s="9"/>
      <c r="Z326" s="9"/>
    </row>
    <row r="327" spans="1:26" ht="15.75" customHeight="1" x14ac:dyDescent="0.25">
      <c r="A327" s="9"/>
      <c r="B327" s="9"/>
      <c r="C327" s="9"/>
      <c r="D327" s="9"/>
      <c r="E327" s="81"/>
      <c r="F327" s="9"/>
      <c r="G327" s="9"/>
      <c r="H327" s="9"/>
      <c r="I327" s="9"/>
      <c r="J327" s="9"/>
      <c r="K327" s="9"/>
      <c r="L327" s="9"/>
      <c r="M327" s="9"/>
      <c r="N327" s="9"/>
      <c r="O327" s="9"/>
      <c r="P327" s="9"/>
      <c r="Q327" s="9"/>
      <c r="R327" s="9"/>
      <c r="S327" s="9"/>
      <c r="T327" s="9"/>
      <c r="U327" s="9"/>
      <c r="V327" s="9"/>
      <c r="W327" s="9"/>
      <c r="X327" s="9"/>
      <c r="Y327" s="9"/>
      <c r="Z327" s="9"/>
    </row>
    <row r="328" spans="1:26" ht="15.75" customHeight="1" x14ac:dyDescent="0.25">
      <c r="A328" s="9"/>
      <c r="B328" s="9"/>
      <c r="C328" s="9"/>
      <c r="D328" s="9"/>
      <c r="E328" s="81"/>
      <c r="F328" s="9"/>
      <c r="G328" s="9"/>
      <c r="H328" s="9"/>
      <c r="I328" s="9"/>
      <c r="J328" s="9"/>
      <c r="K328" s="9"/>
      <c r="L328" s="9"/>
      <c r="M328" s="9"/>
      <c r="N328" s="9"/>
      <c r="O328" s="9"/>
      <c r="P328" s="9"/>
      <c r="Q328" s="9"/>
      <c r="R328" s="9"/>
      <c r="S328" s="9"/>
      <c r="T328" s="9"/>
      <c r="U328" s="9"/>
      <c r="V328" s="9"/>
      <c r="W328" s="9"/>
      <c r="X328" s="9"/>
      <c r="Y328" s="9"/>
      <c r="Z328" s="9"/>
    </row>
    <row r="329" spans="1:26" ht="15.75" customHeight="1" x14ac:dyDescent="0.25">
      <c r="A329" s="9"/>
      <c r="B329" s="9"/>
      <c r="C329" s="9"/>
      <c r="D329" s="9"/>
      <c r="E329" s="81"/>
      <c r="F329" s="9"/>
      <c r="G329" s="9"/>
      <c r="H329" s="9"/>
      <c r="I329" s="9"/>
      <c r="J329" s="9"/>
      <c r="K329" s="9"/>
      <c r="L329" s="9"/>
      <c r="M329" s="9"/>
      <c r="N329" s="9"/>
      <c r="O329" s="9"/>
      <c r="P329" s="9"/>
      <c r="Q329" s="9"/>
      <c r="R329" s="9"/>
      <c r="S329" s="9"/>
      <c r="T329" s="9"/>
      <c r="U329" s="9"/>
      <c r="V329" s="9"/>
      <c r="W329" s="9"/>
      <c r="X329" s="9"/>
      <c r="Y329" s="9"/>
      <c r="Z329" s="9"/>
    </row>
    <row r="330" spans="1:26" ht="15.75" customHeight="1" x14ac:dyDescent="0.25">
      <c r="A330" s="9"/>
      <c r="B330" s="9"/>
      <c r="C330" s="9"/>
      <c r="D330" s="9"/>
      <c r="E330" s="81"/>
      <c r="F330" s="9"/>
      <c r="G330" s="9"/>
      <c r="H330" s="9"/>
      <c r="I330" s="9"/>
      <c r="J330" s="9"/>
      <c r="K330" s="9"/>
      <c r="L330" s="9"/>
      <c r="M330" s="9"/>
      <c r="N330" s="9"/>
      <c r="O330" s="9"/>
      <c r="P330" s="9"/>
      <c r="Q330" s="9"/>
      <c r="R330" s="9"/>
      <c r="S330" s="9"/>
      <c r="T330" s="9"/>
      <c r="U330" s="9"/>
      <c r="V330" s="9"/>
      <c r="W330" s="9"/>
      <c r="X330" s="9"/>
      <c r="Y330" s="9"/>
      <c r="Z330" s="9"/>
    </row>
    <row r="331" spans="1:26" ht="15.75" customHeight="1" x14ac:dyDescent="0.25">
      <c r="A331" s="9"/>
      <c r="B331" s="9"/>
      <c r="C331" s="9"/>
      <c r="D331" s="9"/>
      <c r="E331" s="81"/>
      <c r="F331" s="9"/>
      <c r="G331" s="9"/>
      <c r="H331" s="9"/>
      <c r="I331" s="9"/>
      <c r="J331" s="9"/>
      <c r="K331" s="9"/>
      <c r="L331" s="9"/>
      <c r="M331" s="9"/>
      <c r="N331" s="9"/>
      <c r="O331" s="9"/>
      <c r="P331" s="9"/>
      <c r="Q331" s="9"/>
      <c r="R331" s="9"/>
      <c r="S331" s="9"/>
      <c r="T331" s="9"/>
      <c r="U331" s="9"/>
      <c r="V331" s="9"/>
      <c r="W331" s="9"/>
      <c r="X331" s="9"/>
      <c r="Y331" s="9"/>
      <c r="Z331" s="9"/>
    </row>
    <row r="332" spans="1:26" ht="15.75" customHeight="1" x14ac:dyDescent="0.25">
      <c r="A332" s="9"/>
      <c r="B332" s="9"/>
      <c r="C332" s="9"/>
      <c r="D332" s="9"/>
      <c r="E332" s="81"/>
      <c r="F332" s="9"/>
      <c r="G332" s="9"/>
      <c r="H332" s="9"/>
      <c r="I332" s="9"/>
      <c r="J332" s="9"/>
      <c r="K332" s="9"/>
      <c r="L332" s="9"/>
      <c r="M332" s="9"/>
      <c r="N332" s="9"/>
      <c r="O332" s="9"/>
      <c r="P332" s="9"/>
      <c r="Q332" s="9"/>
      <c r="R332" s="9"/>
      <c r="S332" s="9"/>
      <c r="T332" s="9"/>
      <c r="U332" s="9"/>
      <c r="V332" s="9"/>
      <c r="W332" s="9"/>
      <c r="X332" s="9"/>
      <c r="Y332" s="9"/>
      <c r="Z332" s="9"/>
    </row>
    <row r="333" spans="1:26" ht="15.75" customHeight="1" x14ac:dyDescent="0.25">
      <c r="A333" s="9"/>
      <c r="B333" s="9"/>
      <c r="C333" s="9"/>
      <c r="D333" s="9"/>
      <c r="E333" s="81"/>
      <c r="F333" s="9"/>
      <c r="G333" s="9"/>
      <c r="H333" s="9"/>
      <c r="I333" s="9"/>
      <c r="J333" s="9"/>
      <c r="K333" s="9"/>
      <c r="L333" s="9"/>
      <c r="M333" s="9"/>
      <c r="N333" s="9"/>
      <c r="O333" s="9"/>
      <c r="P333" s="9"/>
      <c r="Q333" s="9"/>
      <c r="R333" s="9"/>
      <c r="S333" s="9"/>
      <c r="T333" s="9"/>
      <c r="U333" s="9"/>
      <c r="V333" s="9"/>
      <c r="W333" s="9"/>
      <c r="X333" s="9"/>
      <c r="Y333" s="9"/>
      <c r="Z333" s="9"/>
    </row>
    <row r="334" spans="1:26" ht="15.75" customHeight="1" x14ac:dyDescent="0.25">
      <c r="A334" s="9"/>
      <c r="B334" s="9"/>
      <c r="C334" s="9"/>
      <c r="D334" s="9"/>
      <c r="E334" s="81"/>
      <c r="F334" s="9"/>
      <c r="G334" s="9"/>
      <c r="H334" s="9"/>
      <c r="I334" s="9"/>
      <c r="J334" s="9"/>
      <c r="K334" s="9"/>
      <c r="L334" s="9"/>
      <c r="M334" s="9"/>
      <c r="N334" s="9"/>
      <c r="O334" s="9"/>
      <c r="P334" s="9"/>
      <c r="Q334" s="9"/>
      <c r="R334" s="9"/>
      <c r="S334" s="9"/>
      <c r="T334" s="9"/>
      <c r="U334" s="9"/>
      <c r="V334" s="9"/>
      <c r="W334" s="9"/>
      <c r="X334" s="9"/>
      <c r="Y334" s="9"/>
      <c r="Z334" s="9"/>
    </row>
    <row r="335" spans="1:26" ht="15.75" customHeight="1" x14ac:dyDescent="0.25">
      <c r="A335" s="9"/>
      <c r="B335" s="9"/>
      <c r="C335" s="9"/>
      <c r="D335" s="9"/>
      <c r="E335" s="81"/>
      <c r="F335" s="9"/>
      <c r="G335" s="9"/>
      <c r="H335" s="9"/>
      <c r="I335" s="9"/>
      <c r="J335" s="9"/>
      <c r="K335" s="9"/>
      <c r="L335" s="9"/>
      <c r="M335" s="9"/>
      <c r="N335" s="9"/>
      <c r="O335" s="9"/>
      <c r="P335" s="9"/>
      <c r="Q335" s="9"/>
      <c r="R335" s="9"/>
      <c r="S335" s="9"/>
      <c r="T335" s="9"/>
      <c r="U335" s="9"/>
      <c r="V335" s="9"/>
      <c r="W335" s="9"/>
      <c r="X335" s="9"/>
      <c r="Y335" s="9"/>
      <c r="Z335" s="9"/>
    </row>
    <row r="336" spans="1:26" ht="15.75" customHeight="1" x14ac:dyDescent="0.25">
      <c r="A336" s="9"/>
      <c r="B336" s="9"/>
      <c r="C336" s="9"/>
      <c r="D336" s="9"/>
      <c r="E336" s="81"/>
      <c r="F336" s="9"/>
      <c r="G336" s="9"/>
      <c r="H336" s="9"/>
      <c r="I336" s="9"/>
      <c r="J336" s="9"/>
      <c r="K336" s="9"/>
      <c r="L336" s="9"/>
      <c r="M336" s="9"/>
      <c r="N336" s="9"/>
      <c r="O336" s="9"/>
      <c r="P336" s="9"/>
      <c r="Q336" s="9"/>
      <c r="R336" s="9"/>
      <c r="S336" s="9"/>
      <c r="T336" s="9"/>
      <c r="U336" s="9"/>
      <c r="V336" s="9"/>
      <c r="W336" s="9"/>
      <c r="X336" s="9"/>
      <c r="Y336" s="9"/>
      <c r="Z336" s="9"/>
    </row>
    <row r="337" spans="1:26" ht="15.75" customHeight="1" x14ac:dyDescent="0.25">
      <c r="A337" s="9"/>
      <c r="B337" s="9"/>
      <c r="C337" s="9"/>
      <c r="D337" s="9"/>
      <c r="E337" s="81"/>
      <c r="F337" s="9"/>
      <c r="G337" s="9"/>
      <c r="H337" s="9"/>
      <c r="I337" s="9"/>
      <c r="J337" s="9"/>
      <c r="K337" s="9"/>
      <c r="L337" s="9"/>
      <c r="M337" s="9"/>
      <c r="N337" s="9"/>
      <c r="O337" s="9"/>
      <c r="P337" s="9"/>
      <c r="Q337" s="9"/>
      <c r="R337" s="9"/>
      <c r="S337" s="9"/>
      <c r="T337" s="9"/>
      <c r="U337" s="9"/>
      <c r="V337" s="9"/>
      <c r="W337" s="9"/>
      <c r="X337" s="9"/>
      <c r="Y337" s="9"/>
      <c r="Z337" s="9"/>
    </row>
    <row r="338" spans="1:26" ht="15.75" customHeight="1" x14ac:dyDescent="0.25">
      <c r="A338" s="9"/>
      <c r="B338" s="9"/>
      <c r="C338" s="9"/>
      <c r="D338" s="9"/>
      <c r="E338" s="81"/>
      <c r="F338" s="9"/>
      <c r="G338" s="9"/>
      <c r="H338" s="9"/>
      <c r="I338" s="9"/>
      <c r="J338" s="9"/>
      <c r="K338" s="9"/>
      <c r="L338" s="9"/>
      <c r="M338" s="9"/>
      <c r="N338" s="9"/>
      <c r="O338" s="9"/>
      <c r="P338" s="9"/>
      <c r="Q338" s="9"/>
      <c r="R338" s="9"/>
      <c r="S338" s="9"/>
      <c r="T338" s="9"/>
      <c r="U338" s="9"/>
      <c r="V338" s="9"/>
      <c r="W338" s="9"/>
      <c r="X338" s="9"/>
      <c r="Y338" s="9"/>
      <c r="Z338" s="9"/>
    </row>
    <row r="339" spans="1:26" ht="15.75" customHeight="1" x14ac:dyDescent="0.25">
      <c r="A339" s="9"/>
      <c r="B339" s="9"/>
      <c r="C339" s="9"/>
      <c r="D339" s="9"/>
      <c r="E339" s="81"/>
      <c r="F339" s="9"/>
      <c r="G339" s="9"/>
      <c r="H339" s="9"/>
      <c r="I339" s="9"/>
      <c r="J339" s="9"/>
      <c r="K339" s="9"/>
      <c r="L339" s="9"/>
      <c r="M339" s="9"/>
      <c r="N339" s="9"/>
      <c r="O339" s="9"/>
      <c r="P339" s="9"/>
      <c r="Q339" s="9"/>
      <c r="R339" s="9"/>
      <c r="S339" s="9"/>
      <c r="T339" s="9"/>
      <c r="U339" s="9"/>
      <c r="V339" s="9"/>
      <c r="W339" s="9"/>
      <c r="X339" s="9"/>
      <c r="Y339" s="9"/>
      <c r="Z339" s="9"/>
    </row>
    <row r="340" spans="1:26" ht="15.75" customHeight="1" x14ac:dyDescent="0.25">
      <c r="A340" s="9"/>
      <c r="B340" s="9"/>
      <c r="C340" s="9"/>
      <c r="D340" s="9"/>
      <c r="E340" s="81"/>
      <c r="F340" s="9"/>
      <c r="G340" s="9"/>
      <c r="H340" s="9"/>
      <c r="I340" s="9"/>
      <c r="J340" s="9"/>
      <c r="K340" s="9"/>
      <c r="L340" s="9"/>
      <c r="M340" s="9"/>
      <c r="N340" s="9"/>
      <c r="O340" s="9"/>
      <c r="P340" s="9"/>
      <c r="Q340" s="9"/>
      <c r="R340" s="9"/>
      <c r="S340" s="9"/>
      <c r="T340" s="9"/>
      <c r="U340" s="9"/>
      <c r="V340" s="9"/>
      <c r="W340" s="9"/>
      <c r="X340" s="9"/>
      <c r="Y340" s="9"/>
      <c r="Z340" s="9"/>
    </row>
    <row r="341" spans="1:26" ht="15.75" customHeight="1" x14ac:dyDescent="0.25">
      <c r="A341" s="9"/>
      <c r="B341" s="9"/>
      <c r="C341" s="9"/>
      <c r="D341" s="9"/>
      <c r="E341" s="81"/>
      <c r="F341" s="9"/>
      <c r="G341" s="9"/>
      <c r="H341" s="9"/>
      <c r="I341" s="9"/>
      <c r="J341" s="9"/>
      <c r="K341" s="9"/>
      <c r="L341" s="9"/>
      <c r="M341" s="9"/>
      <c r="N341" s="9"/>
      <c r="O341" s="9"/>
      <c r="P341" s="9"/>
      <c r="Q341" s="9"/>
      <c r="R341" s="9"/>
      <c r="S341" s="9"/>
      <c r="T341" s="9"/>
      <c r="U341" s="9"/>
      <c r="V341" s="9"/>
      <c r="W341" s="9"/>
      <c r="X341" s="9"/>
      <c r="Y341" s="9"/>
      <c r="Z341" s="9"/>
    </row>
    <row r="342" spans="1:26" ht="15.75" customHeight="1" x14ac:dyDescent="0.25">
      <c r="A342" s="9"/>
      <c r="B342" s="9"/>
      <c r="C342" s="9"/>
      <c r="D342" s="9"/>
      <c r="E342" s="81"/>
      <c r="F342" s="9"/>
      <c r="G342" s="9"/>
      <c r="H342" s="9"/>
      <c r="I342" s="9"/>
      <c r="J342" s="9"/>
      <c r="K342" s="9"/>
      <c r="L342" s="9"/>
      <c r="M342" s="9"/>
      <c r="N342" s="9"/>
      <c r="O342" s="9"/>
      <c r="P342" s="9"/>
      <c r="Q342" s="9"/>
      <c r="R342" s="9"/>
      <c r="S342" s="9"/>
      <c r="T342" s="9"/>
      <c r="U342" s="9"/>
      <c r="V342" s="9"/>
      <c r="W342" s="9"/>
      <c r="X342" s="9"/>
      <c r="Y342" s="9"/>
      <c r="Z342" s="9"/>
    </row>
    <row r="343" spans="1:26" ht="15.75" customHeight="1" x14ac:dyDescent="0.25">
      <c r="A343" s="9"/>
      <c r="B343" s="9"/>
      <c r="C343" s="9"/>
      <c r="D343" s="9"/>
      <c r="E343" s="81"/>
      <c r="F343" s="9"/>
      <c r="G343" s="9"/>
      <c r="H343" s="9"/>
      <c r="I343" s="9"/>
      <c r="J343" s="9"/>
      <c r="K343" s="9"/>
      <c r="L343" s="9"/>
      <c r="M343" s="9"/>
      <c r="N343" s="9"/>
      <c r="O343" s="9"/>
      <c r="P343" s="9"/>
      <c r="Q343" s="9"/>
      <c r="R343" s="9"/>
      <c r="S343" s="9"/>
      <c r="T343" s="9"/>
      <c r="U343" s="9"/>
      <c r="V343" s="9"/>
      <c r="W343" s="9"/>
      <c r="X343" s="9"/>
      <c r="Y343" s="9"/>
      <c r="Z343" s="9"/>
    </row>
    <row r="344" spans="1:26" ht="15.75" customHeight="1" x14ac:dyDescent="0.25">
      <c r="A344" s="9"/>
      <c r="B344" s="9"/>
      <c r="C344" s="9"/>
      <c r="D344" s="9"/>
      <c r="E344" s="81"/>
      <c r="F344" s="9"/>
      <c r="G344" s="9"/>
      <c r="H344" s="9"/>
      <c r="I344" s="9"/>
      <c r="J344" s="9"/>
      <c r="K344" s="9"/>
      <c r="L344" s="9"/>
      <c r="M344" s="9"/>
      <c r="N344" s="9"/>
      <c r="O344" s="9"/>
      <c r="P344" s="9"/>
      <c r="Q344" s="9"/>
      <c r="R344" s="9"/>
      <c r="S344" s="9"/>
      <c r="T344" s="9"/>
      <c r="U344" s="9"/>
      <c r="V344" s="9"/>
      <c r="W344" s="9"/>
      <c r="X344" s="9"/>
      <c r="Y344" s="9"/>
      <c r="Z344" s="9"/>
    </row>
    <row r="345" spans="1:26" ht="15.75" customHeight="1" x14ac:dyDescent="0.25">
      <c r="A345" s="9"/>
      <c r="B345" s="9"/>
      <c r="C345" s="9"/>
      <c r="D345" s="9"/>
      <c r="E345" s="81"/>
      <c r="F345" s="9"/>
      <c r="G345" s="9"/>
      <c r="H345" s="9"/>
      <c r="I345" s="9"/>
      <c r="J345" s="9"/>
      <c r="K345" s="9"/>
      <c r="L345" s="9"/>
      <c r="M345" s="9"/>
      <c r="N345" s="9"/>
      <c r="O345" s="9"/>
      <c r="P345" s="9"/>
      <c r="Q345" s="9"/>
      <c r="R345" s="9"/>
      <c r="S345" s="9"/>
      <c r="T345" s="9"/>
      <c r="U345" s="9"/>
      <c r="V345" s="9"/>
      <c r="W345" s="9"/>
      <c r="X345" s="9"/>
      <c r="Y345" s="9"/>
      <c r="Z345" s="9"/>
    </row>
    <row r="346" spans="1:26" ht="15.75" customHeight="1" x14ac:dyDescent="0.25">
      <c r="A346" s="9"/>
      <c r="B346" s="9"/>
      <c r="C346" s="9"/>
      <c r="D346" s="9"/>
      <c r="E346" s="81"/>
      <c r="F346" s="9"/>
      <c r="G346" s="9"/>
      <c r="H346" s="9"/>
      <c r="I346" s="9"/>
      <c r="J346" s="9"/>
      <c r="K346" s="9"/>
      <c r="L346" s="9"/>
      <c r="M346" s="9"/>
      <c r="N346" s="9"/>
      <c r="O346" s="9"/>
      <c r="P346" s="9"/>
      <c r="Q346" s="9"/>
      <c r="R346" s="9"/>
      <c r="S346" s="9"/>
      <c r="T346" s="9"/>
      <c r="U346" s="9"/>
      <c r="V346" s="9"/>
      <c r="W346" s="9"/>
      <c r="X346" s="9"/>
      <c r="Y346" s="9"/>
      <c r="Z346" s="9"/>
    </row>
    <row r="347" spans="1:26" ht="15.75" customHeight="1" x14ac:dyDescent="0.25">
      <c r="A347" s="9"/>
      <c r="B347" s="9"/>
      <c r="C347" s="9"/>
      <c r="D347" s="9"/>
      <c r="E347" s="81"/>
      <c r="F347" s="9"/>
      <c r="G347" s="9"/>
      <c r="H347" s="9"/>
      <c r="I347" s="9"/>
      <c r="J347" s="9"/>
      <c r="K347" s="9"/>
      <c r="L347" s="9"/>
      <c r="M347" s="9"/>
      <c r="N347" s="9"/>
      <c r="O347" s="9"/>
      <c r="P347" s="9"/>
      <c r="Q347" s="9"/>
      <c r="R347" s="9"/>
      <c r="S347" s="9"/>
      <c r="T347" s="9"/>
      <c r="U347" s="9"/>
      <c r="V347" s="9"/>
      <c r="W347" s="9"/>
      <c r="X347" s="9"/>
      <c r="Y347" s="9"/>
      <c r="Z347" s="9"/>
    </row>
    <row r="348" spans="1:26" ht="15.75" customHeight="1" x14ac:dyDescent="0.25">
      <c r="A348" s="9"/>
      <c r="B348" s="9"/>
      <c r="C348" s="9"/>
      <c r="D348" s="9"/>
      <c r="E348" s="81"/>
      <c r="F348" s="9"/>
      <c r="G348" s="9"/>
      <c r="H348" s="9"/>
      <c r="I348" s="9"/>
      <c r="J348" s="9"/>
      <c r="K348" s="9"/>
      <c r="L348" s="9"/>
      <c r="M348" s="9"/>
      <c r="N348" s="9"/>
      <c r="O348" s="9"/>
      <c r="P348" s="9"/>
      <c r="Q348" s="9"/>
      <c r="R348" s="9"/>
      <c r="S348" s="9"/>
      <c r="T348" s="9"/>
      <c r="U348" s="9"/>
      <c r="V348" s="9"/>
      <c r="W348" s="9"/>
      <c r="X348" s="9"/>
      <c r="Y348" s="9"/>
      <c r="Z348" s="9"/>
    </row>
    <row r="349" spans="1:26" ht="15.75" customHeight="1" x14ac:dyDescent="0.25">
      <c r="A349" s="9"/>
      <c r="B349" s="9"/>
      <c r="C349" s="9"/>
      <c r="D349" s="9"/>
      <c r="E349" s="81"/>
      <c r="F349" s="9"/>
      <c r="G349" s="9"/>
      <c r="H349" s="9"/>
      <c r="I349" s="9"/>
      <c r="J349" s="9"/>
      <c r="K349" s="9"/>
      <c r="L349" s="9"/>
      <c r="M349" s="9"/>
      <c r="N349" s="9"/>
      <c r="O349" s="9"/>
      <c r="P349" s="9"/>
      <c r="Q349" s="9"/>
      <c r="R349" s="9"/>
      <c r="S349" s="9"/>
      <c r="T349" s="9"/>
      <c r="U349" s="9"/>
      <c r="V349" s="9"/>
      <c r="W349" s="9"/>
      <c r="X349" s="9"/>
      <c r="Y349" s="9"/>
      <c r="Z349" s="9"/>
    </row>
    <row r="350" spans="1:26" ht="15.75" customHeight="1" x14ac:dyDescent="0.25">
      <c r="A350" s="9"/>
      <c r="B350" s="9"/>
      <c r="C350" s="9"/>
      <c r="D350" s="9"/>
      <c r="E350" s="81"/>
      <c r="F350" s="9"/>
      <c r="G350" s="9"/>
      <c r="H350" s="9"/>
      <c r="I350" s="9"/>
      <c r="J350" s="9"/>
      <c r="K350" s="9"/>
      <c r="L350" s="9"/>
      <c r="M350" s="9"/>
      <c r="N350" s="9"/>
      <c r="O350" s="9"/>
      <c r="P350" s="9"/>
      <c r="Q350" s="9"/>
      <c r="R350" s="9"/>
      <c r="S350" s="9"/>
      <c r="T350" s="9"/>
      <c r="U350" s="9"/>
      <c r="V350" s="9"/>
      <c r="W350" s="9"/>
      <c r="X350" s="9"/>
      <c r="Y350" s="9"/>
      <c r="Z350" s="9"/>
    </row>
    <row r="351" spans="1:26" ht="15.75" customHeight="1" x14ac:dyDescent="0.25">
      <c r="A351" s="9"/>
      <c r="B351" s="9"/>
      <c r="C351" s="9"/>
      <c r="D351" s="9"/>
      <c r="E351" s="81"/>
      <c r="F351" s="9"/>
      <c r="G351" s="9"/>
      <c r="H351" s="9"/>
      <c r="I351" s="9"/>
      <c r="J351" s="9"/>
      <c r="K351" s="9"/>
      <c r="L351" s="9"/>
      <c r="M351" s="9"/>
      <c r="N351" s="9"/>
      <c r="O351" s="9"/>
      <c r="P351" s="9"/>
      <c r="Q351" s="9"/>
      <c r="R351" s="9"/>
      <c r="S351" s="9"/>
      <c r="T351" s="9"/>
      <c r="U351" s="9"/>
      <c r="V351" s="9"/>
      <c r="W351" s="9"/>
      <c r="X351" s="9"/>
      <c r="Y351" s="9"/>
      <c r="Z351" s="9"/>
    </row>
    <row r="352" spans="1:26" ht="15.75" customHeight="1" x14ac:dyDescent="0.25">
      <c r="A352" s="9"/>
      <c r="B352" s="9"/>
      <c r="C352" s="9"/>
      <c r="D352" s="9"/>
      <c r="E352" s="81"/>
      <c r="F352" s="9"/>
      <c r="G352" s="9"/>
      <c r="H352" s="9"/>
      <c r="I352" s="9"/>
      <c r="J352" s="9"/>
      <c r="K352" s="9"/>
      <c r="L352" s="9"/>
      <c r="M352" s="9"/>
      <c r="N352" s="9"/>
      <c r="O352" s="9"/>
      <c r="P352" s="9"/>
      <c r="Q352" s="9"/>
      <c r="R352" s="9"/>
      <c r="S352" s="9"/>
      <c r="T352" s="9"/>
      <c r="U352" s="9"/>
      <c r="V352" s="9"/>
      <c r="W352" s="9"/>
      <c r="X352" s="9"/>
      <c r="Y352" s="9"/>
      <c r="Z352" s="9"/>
    </row>
    <row r="353" spans="1:26" ht="15.75" customHeight="1" x14ac:dyDescent="0.25">
      <c r="A353" s="9"/>
      <c r="B353" s="9"/>
      <c r="C353" s="9"/>
      <c r="D353" s="9"/>
      <c r="E353" s="81"/>
      <c r="F353" s="9"/>
      <c r="G353" s="9"/>
      <c r="H353" s="9"/>
      <c r="I353" s="9"/>
      <c r="J353" s="9"/>
      <c r="K353" s="9"/>
      <c r="L353" s="9"/>
      <c r="M353" s="9"/>
      <c r="N353" s="9"/>
      <c r="O353" s="9"/>
      <c r="P353" s="9"/>
      <c r="Q353" s="9"/>
      <c r="R353" s="9"/>
      <c r="S353" s="9"/>
      <c r="T353" s="9"/>
      <c r="U353" s="9"/>
      <c r="V353" s="9"/>
      <c r="W353" s="9"/>
      <c r="X353" s="9"/>
      <c r="Y353" s="9"/>
      <c r="Z353" s="9"/>
    </row>
    <row r="354" spans="1:26" ht="15.75" customHeight="1" x14ac:dyDescent="0.25">
      <c r="A354" s="9"/>
      <c r="B354" s="9"/>
      <c r="C354" s="9"/>
      <c r="D354" s="9"/>
      <c r="E354" s="81"/>
      <c r="F354" s="9"/>
      <c r="G354" s="9"/>
      <c r="H354" s="9"/>
      <c r="I354" s="9"/>
      <c r="J354" s="9"/>
      <c r="K354" s="9"/>
      <c r="L354" s="9"/>
      <c r="M354" s="9"/>
      <c r="N354" s="9"/>
      <c r="O354" s="9"/>
      <c r="P354" s="9"/>
      <c r="Q354" s="9"/>
      <c r="R354" s="9"/>
      <c r="S354" s="9"/>
      <c r="T354" s="9"/>
      <c r="U354" s="9"/>
      <c r="V354" s="9"/>
      <c r="W354" s="9"/>
      <c r="X354" s="9"/>
      <c r="Y354" s="9"/>
      <c r="Z354" s="9"/>
    </row>
    <row r="355" spans="1:26" ht="15.75" customHeight="1" x14ac:dyDescent="0.25">
      <c r="A355" s="9"/>
      <c r="B355" s="9"/>
      <c r="C355" s="9"/>
      <c r="D355" s="9"/>
      <c r="E355" s="81"/>
      <c r="F355" s="9"/>
      <c r="G355" s="9"/>
      <c r="H355" s="9"/>
      <c r="I355" s="9"/>
      <c r="J355" s="9"/>
      <c r="K355" s="9"/>
      <c r="L355" s="9"/>
      <c r="M355" s="9"/>
      <c r="N355" s="9"/>
      <c r="O355" s="9"/>
      <c r="P355" s="9"/>
      <c r="Q355" s="9"/>
      <c r="R355" s="9"/>
      <c r="S355" s="9"/>
      <c r="T355" s="9"/>
      <c r="U355" s="9"/>
      <c r="V355" s="9"/>
      <c r="W355" s="9"/>
      <c r="X355" s="9"/>
      <c r="Y355" s="9"/>
      <c r="Z355" s="9"/>
    </row>
    <row r="356" spans="1:26" ht="15.75" customHeight="1" x14ac:dyDescent="0.25">
      <c r="A356" s="9"/>
      <c r="B356" s="9"/>
      <c r="C356" s="9"/>
      <c r="D356" s="9"/>
      <c r="E356" s="81"/>
      <c r="F356" s="9"/>
      <c r="G356" s="9"/>
      <c r="H356" s="9"/>
      <c r="I356" s="9"/>
      <c r="J356" s="9"/>
      <c r="K356" s="9"/>
      <c r="L356" s="9"/>
      <c r="M356" s="9"/>
      <c r="N356" s="9"/>
      <c r="O356" s="9"/>
      <c r="P356" s="9"/>
      <c r="Q356" s="9"/>
      <c r="R356" s="9"/>
      <c r="S356" s="9"/>
      <c r="T356" s="9"/>
      <c r="U356" s="9"/>
      <c r="V356" s="9"/>
      <c r="W356" s="9"/>
      <c r="X356" s="9"/>
      <c r="Y356" s="9"/>
      <c r="Z356" s="9"/>
    </row>
    <row r="357" spans="1:26" ht="15.75" customHeight="1" x14ac:dyDescent="0.25">
      <c r="A357" s="9"/>
      <c r="B357" s="9"/>
      <c r="C357" s="9"/>
      <c r="D357" s="9"/>
      <c r="E357" s="81"/>
      <c r="F357" s="9"/>
      <c r="G357" s="9"/>
      <c r="H357" s="9"/>
      <c r="I357" s="9"/>
      <c r="J357" s="9"/>
      <c r="K357" s="9"/>
      <c r="L357" s="9"/>
      <c r="M357" s="9"/>
      <c r="N357" s="9"/>
      <c r="O357" s="9"/>
      <c r="P357" s="9"/>
      <c r="Q357" s="9"/>
      <c r="R357" s="9"/>
      <c r="S357" s="9"/>
      <c r="T357" s="9"/>
      <c r="U357" s="9"/>
      <c r="V357" s="9"/>
      <c r="W357" s="9"/>
      <c r="X357" s="9"/>
      <c r="Y357" s="9"/>
      <c r="Z357" s="9"/>
    </row>
    <row r="358" spans="1:26" ht="15.75" customHeight="1" x14ac:dyDescent="0.25">
      <c r="A358" s="9"/>
      <c r="B358" s="9"/>
      <c r="C358" s="9"/>
      <c r="D358" s="9"/>
      <c r="E358" s="81"/>
      <c r="F358" s="9"/>
      <c r="G358" s="9"/>
      <c r="H358" s="9"/>
      <c r="I358" s="9"/>
      <c r="J358" s="9"/>
      <c r="K358" s="9"/>
      <c r="L358" s="9"/>
      <c r="M358" s="9"/>
      <c r="N358" s="9"/>
      <c r="O358" s="9"/>
      <c r="P358" s="9"/>
      <c r="Q358" s="9"/>
      <c r="R358" s="9"/>
      <c r="S358" s="9"/>
      <c r="T358" s="9"/>
      <c r="U358" s="9"/>
      <c r="V358" s="9"/>
      <c r="W358" s="9"/>
      <c r="X358" s="9"/>
      <c r="Y358" s="9"/>
      <c r="Z358" s="9"/>
    </row>
    <row r="359" spans="1:26" ht="15.75" customHeight="1" x14ac:dyDescent="0.25">
      <c r="A359" s="9"/>
      <c r="B359" s="9"/>
      <c r="C359" s="9"/>
      <c r="D359" s="9"/>
      <c r="E359" s="81"/>
      <c r="F359" s="9"/>
      <c r="G359" s="9"/>
      <c r="H359" s="9"/>
      <c r="I359" s="9"/>
      <c r="J359" s="9"/>
      <c r="K359" s="9"/>
      <c r="L359" s="9"/>
      <c r="M359" s="9"/>
      <c r="N359" s="9"/>
      <c r="O359" s="9"/>
      <c r="P359" s="9"/>
      <c r="Q359" s="9"/>
      <c r="R359" s="9"/>
      <c r="S359" s="9"/>
      <c r="T359" s="9"/>
      <c r="U359" s="9"/>
      <c r="V359" s="9"/>
      <c r="W359" s="9"/>
      <c r="X359" s="9"/>
      <c r="Y359" s="9"/>
      <c r="Z359" s="9"/>
    </row>
    <row r="360" spans="1:26" ht="15.75" customHeight="1" x14ac:dyDescent="0.25">
      <c r="A360" s="9"/>
      <c r="B360" s="9"/>
      <c r="C360" s="9"/>
      <c r="D360" s="9"/>
      <c r="E360" s="81"/>
      <c r="F360" s="9"/>
      <c r="G360" s="9"/>
      <c r="H360" s="9"/>
      <c r="I360" s="9"/>
      <c r="J360" s="9"/>
      <c r="K360" s="9"/>
      <c r="L360" s="9"/>
      <c r="M360" s="9"/>
      <c r="N360" s="9"/>
      <c r="O360" s="9"/>
      <c r="P360" s="9"/>
      <c r="Q360" s="9"/>
      <c r="R360" s="9"/>
      <c r="S360" s="9"/>
      <c r="T360" s="9"/>
      <c r="U360" s="9"/>
      <c r="V360" s="9"/>
      <c r="W360" s="9"/>
      <c r="X360" s="9"/>
      <c r="Y360" s="9"/>
      <c r="Z360" s="9"/>
    </row>
    <row r="361" spans="1:26" ht="15.75" customHeight="1" x14ac:dyDescent="0.25">
      <c r="A361" s="9"/>
      <c r="B361" s="9"/>
      <c r="C361" s="9"/>
      <c r="D361" s="9"/>
      <c r="E361" s="81"/>
      <c r="F361" s="9"/>
      <c r="G361" s="9"/>
      <c r="H361" s="9"/>
      <c r="I361" s="9"/>
      <c r="J361" s="9"/>
      <c r="K361" s="9"/>
      <c r="L361" s="9"/>
      <c r="M361" s="9"/>
      <c r="N361" s="9"/>
      <c r="O361" s="9"/>
      <c r="P361" s="9"/>
      <c r="Q361" s="9"/>
      <c r="R361" s="9"/>
      <c r="S361" s="9"/>
      <c r="T361" s="9"/>
      <c r="U361" s="9"/>
      <c r="V361" s="9"/>
      <c r="W361" s="9"/>
      <c r="X361" s="9"/>
      <c r="Y361" s="9"/>
      <c r="Z361" s="9"/>
    </row>
    <row r="362" spans="1:26" ht="15.75" customHeight="1" x14ac:dyDescent="0.25">
      <c r="A362" s="9"/>
      <c r="B362" s="9"/>
      <c r="C362" s="9"/>
      <c r="D362" s="9"/>
      <c r="E362" s="81"/>
      <c r="F362" s="9"/>
      <c r="G362" s="9"/>
      <c r="H362" s="9"/>
      <c r="I362" s="9"/>
      <c r="J362" s="9"/>
      <c r="K362" s="9"/>
      <c r="L362" s="9"/>
      <c r="M362" s="9"/>
      <c r="N362" s="9"/>
      <c r="O362" s="9"/>
      <c r="P362" s="9"/>
      <c r="Q362" s="9"/>
      <c r="R362" s="9"/>
      <c r="S362" s="9"/>
      <c r="T362" s="9"/>
      <c r="U362" s="9"/>
      <c r="V362" s="9"/>
      <c r="W362" s="9"/>
      <c r="X362" s="9"/>
      <c r="Y362" s="9"/>
      <c r="Z362" s="9"/>
    </row>
    <row r="363" spans="1:26" ht="15.75" customHeight="1" x14ac:dyDescent="0.25">
      <c r="A363" s="9"/>
      <c r="B363" s="9"/>
      <c r="C363" s="9"/>
      <c r="D363" s="9"/>
      <c r="E363" s="81"/>
      <c r="F363" s="9"/>
      <c r="G363" s="9"/>
      <c r="H363" s="9"/>
      <c r="I363" s="9"/>
      <c r="J363" s="9"/>
      <c r="K363" s="9"/>
      <c r="L363" s="9"/>
      <c r="M363" s="9"/>
      <c r="N363" s="9"/>
      <c r="O363" s="9"/>
      <c r="P363" s="9"/>
      <c r="Q363" s="9"/>
      <c r="R363" s="9"/>
      <c r="S363" s="9"/>
      <c r="T363" s="9"/>
      <c r="U363" s="9"/>
      <c r="V363" s="9"/>
      <c r="W363" s="9"/>
      <c r="X363" s="9"/>
      <c r="Y363" s="9"/>
      <c r="Z363" s="9"/>
    </row>
    <row r="364" spans="1:26" ht="15.75" customHeight="1" x14ac:dyDescent="0.25">
      <c r="A364" s="9"/>
      <c r="B364" s="9"/>
      <c r="C364" s="9"/>
      <c r="D364" s="9"/>
      <c r="E364" s="81"/>
      <c r="F364" s="9"/>
      <c r="G364" s="9"/>
      <c r="H364" s="9"/>
      <c r="I364" s="9"/>
      <c r="J364" s="9"/>
      <c r="K364" s="9"/>
      <c r="L364" s="9"/>
      <c r="M364" s="9"/>
      <c r="N364" s="9"/>
      <c r="O364" s="9"/>
      <c r="P364" s="9"/>
      <c r="Q364" s="9"/>
      <c r="R364" s="9"/>
      <c r="S364" s="9"/>
      <c r="T364" s="9"/>
      <c r="U364" s="9"/>
      <c r="V364" s="9"/>
      <c r="W364" s="9"/>
      <c r="X364" s="9"/>
      <c r="Y364" s="9"/>
      <c r="Z364" s="9"/>
    </row>
    <row r="365" spans="1:26" ht="15.75" customHeight="1" x14ac:dyDescent="0.25">
      <c r="A365" s="9"/>
      <c r="B365" s="9"/>
      <c r="C365" s="9"/>
      <c r="D365" s="9"/>
      <c r="E365" s="81"/>
      <c r="F365" s="9"/>
      <c r="G365" s="9"/>
      <c r="H365" s="9"/>
      <c r="I365" s="9"/>
      <c r="J365" s="9"/>
      <c r="K365" s="9"/>
      <c r="L365" s="9"/>
      <c r="M365" s="9"/>
      <c r="N365" s="9"/>
      <c r="O365" s="9"/>
      <c r="P365" s="9"/>
      <c r="Q365" s="9"/>
      <c r="R365" s="9"/>
      <c r="S365" s="9"/>
      <c r="T365" s="9"/>
      <c r="U365" s="9"/>
      <c r="V365" s="9"/>
      <c r="W365" s="9"/>
      <c r="X365" s="9"/>
      <c r="Y365" s="9"/>
      <c r="Z365" s="9"/>
    </row>
    <row r="366" spans="1:26" ht="15.75" customHeight="1" x14ac:dyDescent="0.25">
      <c r="A366" s="9"/>
      <c r="B366" s="9"/>
      <c r="C366" s="9"/>
      <c r="D366" s="9"/>
      <c r="E366" s="81"/>
      <c r="F366" s="9"/>
      <c r="G366" s="9"/>
      <c r="H366" s="9"/>
      <c r="I366" s="9"/>
      <c r="J366" s="9"/>
      <c r="K366" s="9"/>
      <c r="L366" s="9"/>
      <c r="M366" s="9"/>
      <c r="N366" s="9"/>
      <c r="O366" s="9"/>
      <c r="P366" s="9"/>
      <c r="Q366" s="9"/>
      <c r="R366" s="9"/>
      <c r="S366" s="9"/>
      <c r="T366" s="9"/>
      <c r="U366" s="9"/>
      <c r="V366" s="9"/>
      <c r="W366" s="9"/>
      <c r="X366" s="9"/>
      <c r="Y366" s="9"/>
      <c r="Z366" s="9"/>
    </row>
    <row r="367" spans="1:26" ht="15.75" customHeight="1" x14ac:dyDescent="0.25">
      <c r="A367" s="9"/>
      <c r="B367" s="9"/>
      <c r="C367" s="9"/>
      <c r="D367" s="9"/>
      <c r="E367" s="81"/>
      <c r="F367" s="9"/>
      <c r="G367" s="9"/>
      <c r="H367" s="9"/>
      <c r="I367" s="9"/>
      <c r="J367" s="9"/>
      <c r="K367" s="9"/>
      <c r="L367" s="9"/>
      <c r="M367" s="9"/>
      <c r="N367" s="9"/>
      <c r="O367" s="9"/>
      <c r="P367" s="9"/>
      <c r="Q367" s="9"/>
      <c r="R367" s="9"/>
      <c r="S367" s="9"/>
      <c r="T367" s="9"/>
      <c r="U367" s="9"/>
      <c r="V367" s="9"/>
      <c r="W367" s="9"/>
      <c r="X367" s="9"/>
      <c r="Y367" s="9"/>
      <c r="Z367" s="9"/>
    </row>
    <row r="368" spans="1:26" ht="15.75" customHeight="1" x14ac:dyDescent="0.25">
      <c r="A368" s="9"/>
      <c r="B368" s="9"/>
      <c r="C368" s="9"/>
      <c r="D368" s="9"/>
      <c r="E368" s="81"/>
      <c r="F368" s="9"/>
      <c r="G368" s="9"/>
      <c r="H368" s="9"/>
      <c r="I368" s="9"/>
      <c r="J368" s="9"/>
      <c r="K368" s="9"/>
      <c r="L368" s="9"/>
      <c r="M368" s="9"/>
      <c r="N368" s="9"/>
      <c r="O368" s="9"/>
      <c r="P368" s="9"/>
      <c r="Q368" s="9"/>
      <c r="R368" s="9"/>
      <c r="S368" s="9"/>
      <c r="T368" s="9"/>
      <c r="U368" s="9"/>
      <c r="V368" s="9"/>
      <c r="W368" s="9"/>
      <c r="X368" s="9"/>
      <c r="Y368" s="9"/>
      <c r="Z368" s="9"/>
    </row>
    <row r="369" spans="1:26" ht="15.75" customHeight="1" x14ac:dyDescent="0.25">
      <c r="A369" s="9"/>
      <c r="B369" s="9"/>
      <c r="C369" s="9"/>
      <c r="D369" s="9"/>
      <c r="E369" s="81"/>
      <c r="F369" s="9"/>
      <c r="G369" s="9"/>
      <c r="H369" s="9"/>
      <c r="I369" s="9"/>
      <c r="J369" s="9"/>
      <c r="K369" s="9"/>
      <c r="L369" s="9"/>
      <c r="M369" s="9"/>
      <c r="N369" s="9"/>
      <c r="O369" s="9"/>
      <c r="P369" s="9"/>
      <c r="Q369" s="9"/>
      <c r="R369" s="9"/>
      <c r="S369" s="9"/>
      <c r="T369" s="9"/>
      <c r="U369" s="9"/>
      <c r="V369" s="9"/>
      <c r="W369" s="9"/>
      <c r="X369" s="9"/>
      <c r="Y369" s="9"/>
      <c r="Z369" s="9"/>
    </row>
    <row r="370" spans="1:26" ht="15.75" customHeight="1" x14ac:dyDescent="0.25">
      <c r="A370" s="9"/>
      <c r="B370" s="9"/>
      <c r="C370" s="9"/>
      <c r="D370" s="9"/>
      <c r="E370" s="81"/>
      <c r="F370" s="9"/>
      <c r="G370" s="9"/>
      <c r="H370" s="9"/>
      <c r="I370" s="9"/>
      <c r="J370" s="9"/>
      <c r="K370" s="9"/>
      <c r="L370" s="9"/>
      <c r="M370" s="9"/>
      <c r="N370" s="9"/>
      <c r="O370" s="9"/>
      <c r="P370" s="9"/>
      <c r="Q370" s="9"/>
      <c r="R370" s="9"/>
      <c r="S370" s="9"/>
      <c r="T370" s="9"/>
      <c r="U370" s="9"/>
      <c r="V370" s="9"/>
      <c r="W370" s="9"/>
      <c r="X370" s="9"/>
      <c r="Y370" s="9"/>
      <c r="Z370" s="9"/>
    </row>
    <row r="371" spans="1:26" ht="15.75" customHeight="1" x14ac:dyDescent="0.25">
      <c r="A371" s="9"/>
      <c r="B371" s="9"/>
      <c r="C371" s="9"/>
      <c r="D371" s="9"/>
      <c r="E371" s="81"/>
      <c r="F371" s="9"/>
      <c r="G371" s="9"/>
      <c r="H371" s="9"/>
      <c r="I371" s="9"/>
      <c r="J371" s="9"/>
      <c r="K371" s="9"/>
      <c r="L371" s="9"/>
      <c r="M371" s="9"/>
      <c r="N371" s="9"/>
      <c r="O371" s="9"/>
      <c r="P371" s="9"/>
      <c r="Q371" s="9"/>
      <c r="R371" s="9"/>
      <c r="S371" s="9"/>
      <c r="T371" s="9"/>
      <c r="U371" s="9"/>
      <c r="V371" s="9"/>
      <c r="W371" s="9"/>
      <c r="X371" s="9"/>
      <c r="Y371" s="9"/>
      <c r="Z371" s="9"/>
    </row>
    <row r="372" spans="1:26" ht="15.75" customHeight="1" x14ac:dyDescent="0.25">
      <c r="A372" s="9"/>
      <c r="B372" s="9"/>
      <c r="C372" s="9"/>
      <c r="D372" s="9"/>
      <c r="E372" s="81"/>
      <c r="F372" s="9"/>
      <c r="G372" s="9"/>
      <c r="H372" s="9"/>
      <c r="I372" s="9"/>
      <c r="J372" s="9"/>
      <c r="K372" s="9"/>
      <c r="L372" s="9"/>
      <c r="M372" s="9"/>
      <c r="N372" s="9"/>
      <c r="O372" s="9"/>
      <c r="P372" s="9"/>
      <c r="Q372" s="9"/>
      <c r="R372" s="9"/>
      <c r="S372" s="9"/>
      <c r="T372" s="9"/>
      <c r="U372" s="9"/>
      <c r="V372" s="9"/>
      <c r="W372" s="9"/>
      <c r="X372" s="9"/>
      <c r="Y372" s="9"/>
      <c r="Z372" s="9"/>
    </row>
    <row r="373" spans="1:26" ht="15.75" customHeight="1" x14ac:dyDescent="0.25">
      <c r="A373" s="9"/>
      <c r="B373" s="9"/>
      <c r="C373" s="9"/>
      <c r="D373" s="9"/>
      <c r="E373" s="81"/>
      <c r="F373" s="9"/>
      <c r="G373" s="9"/>
      <c r="H373" s="9"/>
      <c r="I373" s="9"/>
      <c r="J373" s="9"/>
      <c r="K373" s="9"/>
      <c r="L373" s="9"/>
      <c r="M373" s="9"/>
      <c r="N373" s="9"/>
      <c r="O373" s="9"/>
      <c r="P373" s="9"/>
      <c r="Q373" s="9"/>
      <c r="R373" s="9"/>
      <c r="S373" s="9"/>
      <c r="T373" s="9"/>
      <c r="U373" s="9"/>
      <c r="V373" s="9"/>
      <c r="W373" s="9"/>
      <c r="X373" s="9"/>
      <c r="Y373" s="9"/>
      <c r="Z373" s="9"/>
    </row>
    <row r="374" spans="1:26" ht="15.75" customHeight="1" x14ac:dyDescent="0.25">
      <c r="A374" s="9"/>
      <c r="B374" s="9"/>
      <c r="C374" s="9"/>
      <c r="D374" s="9"/>
      <c r="E374" s="81"/>
      <c r="F374" s="9"/>
      <c r="G374" s="9"/>
      <c r="H374" s="9"/>
      <c r="I374" s="9"/>
      <c r="J374" s="9"/>
      <c r="K374" s="9"/>
      <c r="L374" s="9"/>
      <c r="M374" s="9"/>
      <c r="N374" s="9"/>
      <c r="O374" s="9"/>
      <c r="P374" s="9"/>
      <c r="Q374" s="9"/>
      <c r="R374" s="9"/>
      <c r="S374" s="9"/>
      <c r="T374" s="9"/>
      <c r="U374" s="9"/>
      <c r="V374" s="9"/>
      <c r="W374" s="9"/>
      <c r="X374" s="9"/>
      <c r="Y374" s="9"/>
      <c r="Z374" s="9"/>
    </row>
    <row r="375" spans="1:26" ht="15.75" customHeight="1" x14ac:dyDescent="0.25">
      <c r="A375" s="9"/>
      <c r="B375" s="9"/>
      <c r="C375" s="9"/>
      <c r="D375" s="9"/>
      <c r="E375" s="81"/>
      <c r="F375" s="9"/>
      <c r="G375" s="9"/>
      <c r="H375" s="9"/>
      <c r="I375" s="9"/>
      <c r="J375" s="9"/>
      <c r="K375" s="9"/>
      <c r="L375" s="9"/>
      <c r="M375" s="9"/>
      <c r="N375" s="9"/>
      <c r="O375" s="9"/>
      <c r="P375" s="9"/>
      <c r="Q375" s="9"/>
      <c r="R375" s="9"/>
      <c r="S375" s="9"/>
      <c r="T375" s="9"/>
      <c r="U375" s="9"/>
      <c r="V375" s="9"/>
      <c r="W375" s="9"/>
      <c r="X375" s="9"/>
      <c r="Y375" s="9"/>
      <c r="Z375" s="9"/>
    </row>
    <row r="376" spans="1:26" ht="15.75" customHeight="1" x14ac:dyDescent="0.25">
      <c r="A376" s="9"/>
      <c r="B376" s="9"/>
      <c r="C376" s="9"/>
      <c r="D376" s="9"/>
      <c r="E376" s="81"/>
      <c r="F376" s="9"/>
      <c r="G376" s="9"/>
      <c r="H376" s="9"/>
      <c r="I376" s="9"/>
      <c r="J376" s="9"/>
      <c r="K376" s="9"/>
      <c r="L376" s="9"/>
      <c r="M376" s="9"/>
      <c r="N376" s="9"/>
      <c r="O376" s="9"/>
      <c r="P376" s="9"/>
      <c r="Q376" s="9"/>
      <c r="R376" s="9"/>
      <c r="S376" s="9"/>
      <c r="T376" s="9"/>
      <c r="U376" s="9"/>
      <c r="V376" s="9"/>
      <c r="W376" s="9"/>
      <c r="X376" s="9"/>
      <c r="Y376" s="9"/>
      <c r="Z376" s="9"/>
    </row>
    <row r="377" spans="1:26" ht="15.75" customHeight="1" x14ac:dyDescent="0.25">
      <c r="A377" s="9"/>
      <c r="B377" s="9"/>
      <c r="C377" s="9"/>
      <c r="D377" s="9"/>
      <c r="E377" s="81"/>
      <c r="F377" s="9"/>
      <c r="G377" s="9"/>
      <c r="H377" s="9"/>
      <c r="I377" s="9"/>
      <c r="J377" s="9"/>
      <c r="K377" s="9"/>
      <c r="L377" s="9"/>
      <c r="M377" s="9"/>
      <c r="N377" s="9"/>
      <c r="O377" s="9"/>
      <c r="P377" s="9"/>
      <c r="Q377" s="9"/>
      <c r="R377" s="9"/>
      <c r="S377" s="9"/>
      <c r="T377" s="9"/>
      <c r="U377" s="9"/>
      <c r="V377" s="9"/>
      <c r="W377" s="9"/>
      <c r="X377" s="9"/>
      <c r="Y377" s="9"/>
      <c r="Z377" s="9"/>
    </row>
    <row r="378" spans="1:26" ht="15.75" customHeight="1" x14ac:dyDescent="0.25">
      <c r="A378" s="9"/>
      <c r="B378" s="9"/>
      <c r="C378" s="9"/>
      <c r="D378" s="9"/>
      <c r="E378" s="81"/>
      <c r="F378" s="9"/>
      <c r="G378" s="9"/>
      <c r="H378" s="9"/>
      <c r="I378" s="9"/>
      <c r="J378" s="9"/>
      <c r="K378" s="9"/>
      <c r="L378" s="9"/>
      <c r="M378" s="9"/>
      <c r="N378" s="9"/>
      <c r="O378" s="9"/>
      <c r="P378" s="9"/>
      <c r="Q378" s="9"/>
      <c r="R378" s="9"/>
      <c r="S378" s="9"/>
      <c r="T378" s="9"/>
      <c r="U378" s="9"/>
      <c r="V378" s="9"/>
      <c r="W378" s="9"/>
      <c r="X378" s="9"/>
      <c r="Y378" s="9"/>
      <c r="Z378" s="9"/>
    </row>
    <row r="379" spans="1:26" ht="15.75" customHeight="1" x14ac:dyDescent="0.25">
      <c r="A379" s="9"/>
      <c r="B379" s="9"/>
      <c r="C379" s="9"/>
      <c r="D379" s="9"/>
      <c r="E379" s="81"/>
      <c r="F379" s="9"/>
      <c r="G379" s="9"/>
      <c r="H379" s="9"/>
      <c r="I379" s="9"/>
      <c r="J379" s="9"/>
      <c r="K379" s="9"/>
      <c r="L379" s="9"/>
      <c r="M379" s="9"/>
      <c r="N379" s="9"/>
      <c r="O379" s="9"/>
      <c r="P379" s="9"/>
      <c r="Q379" s="9"/>
      <c r="R379" s="9"/>
      <c r="S379" s="9"/>
      <c r="T379" s="9"/>
      <c r="U379" s="9"/>
      <c r="V379" s="9"/>
      <c r="W379" s="9"/>
      <c r="X379" s="9"/>
      <c r="Y379" s="9"/>
      <c r="Z379" s="9"/>
    </row>
    <row r="380" spans="1:26" ht="15.75" customHeight="1" x14ac:dyDescent="0.25">
      <c r="A380" s="9"/>
      <c r="B380" s="9"/>
      <c r="C380" s="9"/>
      <c r="D380" s="9"/>
      <c r="E380" s="81"/>
      <c r="F380" s="9"/>
      <c r="G380" s="9"/>
      <c r="H380" s="9"/>
      <c r="I380" s="9"/>
      <c r="J380" s="9"/>
      <c r="K380" s="9"/>
      <c r="L380" s="9"/>
      <c r="M380" s="9"/>
      <c r="N380" s="9"/>
      <c r="O380" s="9"/>
      <c r="P380" s="9"/>
      <c r="Q380" s="9"/>
      <c r="R380" s="9"/>
      <c r="S380" s="9"/>
      <c r="T380" s="9"/>
      <c r="U380" s="9"/>
      <c r="V380" s="9"/>
      <c r="W380" s="9"/>
      <c r="X380" s="9"/>
      <c r="Y380" s="9"/>
      <c r="Z380" s="9"/>
    </row>
    <row r="381" spans="1:26" ht="15.75" customHeight="1" x14ac:dyDescent="0.25">
      <c r="A381" s="9"/>
      <c r="B381" s="9"/>
      <c r="C381" s="9"/>
      <c r="D381" s="9"/>
      <c r="E381" s="81"/>
      <c r="F381" s="9"/>
      <c r="G381" s="9"/>
      <c r="H381" s="9"/>
      <c r="I381" s="9"/>
      <c r="J381" s="9"/>
      <c r="K381" s="9"/>
      <c r="L381" s="9"/>
      <c r="M381" s="9"/>
      <c r="N381" s="9"/>
      <c r="O381" s="9"/>
      <c r="P381" s="9"/>
      <c r="Q381" s="9"/>
      <c r="R381" s="9"/>
      <c r="S381" s="9"/>
      <c r="T381" s="9"/>
      <c r="U381" s="9"/>
      <c r="V381" s="9"/>
      <c r="W381" s="9"/>
      <c r="X381" s="9"/>
      <c r="Y381" s="9"/>
      <c r="Z381" s="9"/>
    </row>
    <row r="382" spans="1:26" ht="15.75" customHeight="1" x14ac:dyDescent="0.25">
      <c r="A382" s="9"/>
      <c r="B382" s="9"/>
      <c r="C382" s="9"/>
      <c r="D382" s="9"/>
      <c r="E382" s="81"/>
      <c r="F382" s="9"/>
      <c r="G382" s="9"/>
      <c r="H382" s="9"/>
      <c r="I382" s="9"/>
      <c r="J382" s="9"/>
      <c r="K382" s="9"/>
      <c r="L382" s="9"/>
      <c r="M382" s="9"/>
      <c r="N382" s="9"/>
      <c r="O382" s="9"/>
      <c r="P382" s="9"/>
      <c r="Q382" s="9"/>
      <c r="R382" s="9"/>
      <c r="S382" s="9"/>
      <c r="T382" s="9"/>
      <c r="U382" s="9"/>
      <c r="V382" s="9"/>
      <c r="W382" s="9"/>
      <c r="X382" s="9"/>
      <c r="Y382" s="9"/>
      <c r="Z382" s="9"/>
    </row>
    <row r="383" spans="1:26" ht="15.75" customHeight="1" x14ac:dyDescent="0.25">
      <c r="A383" s="9"/>
      <c r="B383" s="9"/>
      <c r="C383" s="9"/>
      <c r="D383" s="9"/>
      <c r="E383" s="81"/>
      <c r="F383" s="9"/>
      <c r="G383" s="9"/>
      <c r="H383" s="9"/>
      <c r="I383" s="9"/>
      <c r="J383" s="9"/>
      <c r="K383" s="9"/>
      <c r="L383" s="9"/>
      <c r="M383" s="9"/>
      <c r="N383" s="9"/>
      <c r="O383" s="9"/>
      <c r="P383" s="9"/>
      <c r="Q383" s="9"/>
      <c r="R383" s="9"/>
      <c r="S383" s="9"/>
      <c r="T383" s="9"/>
      <c r="U383" s="9"/>
      <c r="V383" s="9"/>
      <c r="W383" s="9"/>
      <c r="X383" s="9"/>
      <c r="Y383" s="9"/>
      <c r="Z383" s="9"/>
    </row>
    <row r="384" spans="1:26" ht="15.75" customHeight="1" x14ac:dyDescent="0.25">
      <c r="A384" s="9"/>
      <c r="B384" s="9"/>
      <c r="C384" s="9"/>
      <c r="D384" s="9"/>
      <c r="E384" s="81"/>
      <c r="F384" s="9"/>
      <c r="G384" s="9"/>
      <c r="H384" s="9"/>
      <c r="I384" s="9"/>
      <c r="J384" s="9"/>
      <c r="K384" s="9"/>
      <c r="L384" s="9"/>
      <c r="M384" s="9"/>
      <c r="N384" s="9"/>
      <c r="O384" s="9"/>
      <c r="P384" s="9"/>
      <c r="Q384" s="9"/>
      <c r="R384" s="9"/>
      <c r="S384" s="9"/>
      <c r="T384" s="9"/>
      <c r="U384" s="9"/>
      <c r="V384" s="9"/>
      <c r="W384" s="9"/>
      <c r="X384" s="9"/>
      <c r="Y384" s="9"/>
      <c r="Z384" s="9"/>
    </row>
    <row r="385" spans="1:26" ht="15.75" customHeight="1" x14ac:dyDescent="0.25">
      <c r="A385" s="9"/>
      <c r="B385" s="9"/>
      <c r="C385" s="9"/>
      <c r="D385" s="9"/>
      <c r="E385" s="81"/>
      <c r="F385" s="9"/>
      <c r="G385" s="9"/>
      <c r="H385" s="9"/>
      <c r="I385" s="9"/>
      <c r="J385" s="9"/>
      <c r="K385" s="9"/>
      <c r="L385" s="9"/>
      <c r="M385" s="9"/>
      <c r="N385" s="9"/>
      <c r="O385" s="9"/>
      <c r="P385" s="9"/>
      <c r="Q385" s="9"/>
      <c r="R385" s="9"/>
      <c r="S385" s="9"/>
      <c r="T385" s="9"/>
      <c r="U385" s="9"/>
      <c r="V385" s="9"/>
      <c r="W385" s="9"/>
      <c r="X385" s="9"/>
      <c r="Y385" s="9"/>
      <c r="Z385" s="9"/>
    </row>
    <row r="386" spans="1:26" ht="15.75" customHeight="1" x14ac:dyDescent="0.25">
      <c r="A386" s="9"/>
      <c r="B386" s="9"/>
      <c r="C386" s="9"/>
      <c r="D386" s="9"/>
      <c r="E386" s="81"/>
      <c r="F386" s="9"/>
      <c r="G386" s="9"/>
      <c r="H386" s="9"/>
      <c r="I386" s="9"/>
      <c r="J386" s="9"/>
      <c r="K386" s="9"/>
      <c r="L386" s="9"/>
      <c r="M386" s="9"/>
      <c r="N386" s="9"/>
      <c r="O386" s="9"/>
      <c r="P386" s="9"/>
      <c r="Q386" s="9"/>
      <c r="R386" s="9"/>
      <c r="S386" s="9"/>
      <c r="T386" s="9"/>
      <c r="U386" s="9"/>
      <c r="V386" s="9"/>
      <c r="W386" s="9"/>
      <c r="X386" s="9"/>
      <c r="Y386" s="9"/>
      <c r="Z386" s="9"/>
    </row>
    <row r="387" spans="1:26" ht="15.75" customHeight="1" x14ac:dyDescent="0.25">
      <c r="A387" s="9"/>
      <c r="B387" s="9"/>
      <c r="C387" s="9"/>
      <c r="D387" s="9"/>
      <c r="E387" s="81"/>
      <c r="F387" s="9"/>
      <c r="G387" s="9"/>
      <c r="H387" s="9"/>
      <c r="I387" s="9"/>
      <c r="J387" s="9"/>
      <c r="K387" s="9"/>
      <c r="L387" s="9"/>
      <c r="M387" s="9"/>
      <c r="N387" s="9"/>
      <c r="O387" s="9"/>
      <c r="P387" s="9"/>
      <c r="Q387" s="9"/>
      <c r="R387" s="9"/>
      <c r="S387" s="9"/>
      <c r="T387" s="9"/>
      <c r="U387" s="9"/>
      <c r="V387" s="9"/>
      <c r="W387" s="9"/>
      <c r="X387" s="9"/>
      <c r="Y387" s="9"/>
      <c r="Z387" s="9"/>
    </row>
    <row r="388" spans="1:26" ht="15.75" customHeight="1" x14ac:dyDescent="0.25">
      <c r="A388" s="9"/>
      <c r="B388" s="9"/>
      <c r="C388" s="9"/>
      <c r="D388" s="9"/>
      <c r="E388" s="81"/>
      <c r="F388" s="9"/>
      <c r="G388" s="9"/>
      <c r="H388" s="9"/>
      <c r="I388" s="9"/>
      <c r="J388" s="9"/>
      <c r="K388" s="9"/>
      <c r="L388" s="9"/>
      <c r="M388" s="9"/>
      <c r="N388" s="9"/>
      <c r="O388" s="9"/>
      <c r="P388" s="9"/>
      <c r="Q388" s="9"/>
      <c r="R388" s="9"/>
      <c r="S388" s="9"/>
      <c r="T388" s="9"/>
      <c r="U388" s="9"/>
      <c r="V388" s="9"/>
      <c r="W388" s="9"/>
      <c r="X388" s="9"/>
      <c r="Y388" s="9"/>
      <c r="Z388" s="9"/>
    </row>
    <row r="389" spans="1:26" ht="15.75" customHeight="1" x14ac:dyDescent="0.25">
      <c r="A389" s="9"/>
      <c r="B389" s="9"/>
      <c r="C389" s="9"/>
      <c r="D389" s="9"/>
      <c r="E389" s="81"/>
      <c r="F389" s="9"/>
      <c r="G389" s="9"/>
      <c r="H389" s="9"/>
      <c r="I389" s="9"/>
      <c r="J389" s="9"/>
      <c r="K389" s="9"/>
      <c r="L389" s="9"/>
      <c r="M389" s="9"/>
      <c r="N389" s="9"/>
      <c r="O389" s="9"/>
      <c r="P389" s="9"/>
      <c r="Q389" s="9"/>
      <c r="R389" s="9"/>
      <c r="S389" s="9"/>
      <c r="T389" s="9"/>
      <c r="U389" s="9"/>
      <c r="V389" s="9"/>
      <c r="W389" s="9"/>
      <c r="X389" s="9"/>
      <c r="Y389" s="9"/>
      <c r="Z389" s="9"/>
    </row>
    <row r="390" spans="1:26" ht="15.75" customHeight="1" x14ac:dyDescent="0.25">
      <c r="A390" s="9"/>
      <c r="B390" s="9"/>
      <c r="C390" s="9"/>
      <c r="D390" s="9"/>
      <c r="E390" s="81"/>
      <c r="F390" s="9"/>
      <c r="G390" s="9"/>
      <c r="H390" s="9"/>
      <c r="I390" s="9"/>
      <c r="J390" s="9"/>
      <c r="K390" s="9"/>
      <c r="L390" s="9"/>
      <c r="M390" s="9"/>
      <c r="N390" s="9"/>
      <c r="O390" s="9"/>
      <c r="P390" s="9"/>
      <c r="Q390" s="9"/>
      <c r="R390" s="9"/>
      <c r="S390" s="9"/>
      <c r="T390" s="9"/>
      <c r="U390" s="9"/>
      <c r="V390" s="9"/>
      <c r="W390" s="9"/>
      <c r="X390" s="9"/>
      <c r="Y390" s="9"/>
      <c r="Z390" s="9"/>
    </row>
    <row r="391" spans="1:26" ht="15.75" customHeight="1" x14ac:dyDescent="0.25">
      <c r="A391" s="9"/>
      <c r="B391" s="9"/>
      <c r="C391" s="9"/>
      <c r="D391" s="9"/>
      <c r="E391" s="81"/>
      <c r="F391" s="9"/>
      <c r="G391" s="9"/>
      <c r="H391" s="9"/>
      <c r="I391" s="9"/>
      <c r="J391" s="9"/>
      <c r="K391" s="9"/>
      <c r="L391" s="9"/>
      <c r="M391" s="9"/>
      <c r="N391" s="9"/>
      <c r="O391" s="9"/>
      <c r="P391" s="9"/>
      <c r="Q391" s="9"/>
      <c r="R391" s="9"/>
      <c r="S391" s="9"/>
      <c r="T391" s="9"/>
      <c r="U391" s="9"/>
      <c r="V391" s="9"/>
      <c r="W391" s="9"/>
      <c r="X391" s="9"/>
      <c r="Y391" s="9"/>
      <c r="Z391" s="9"/>
    </row>
    <row r="392" spans="1:26" ht="15.75" customHeight="1" x14ac:dyDescent="0.25">
      <c r="A392" s="9"/>
      <c r="B392" s="9"/>
      <c r="C392" s="9"/>
      <c r="D392" s="9"/>
      <c r="E392" s="81"/>
      <c r="F392" s="9"/>
      <c r="G392" s="9"/>
      <c r="H392" s="9"/>
      <c r="I392" s="9"/>
      <c r="J392" s="9"/>
      <c r="K392" s="9"/>
      <c r="L392" s="9"/>
      <c r="M392" s="9"/>
      <c r="N392" s="9"/>
      <c r="O392" s="9"/>
      <c r="P392" s="9"/>
      <c r="Q392" s="9"/>
      <c r="R392" s="9"/>
      <c r="S392" s="9"/>
      <c r="T392" s="9"/>
      <c r="U392" s="9"/>
      <c r="V392" s="9"/>
      <c r="W392" s="9"/>
      <c r="X392" s="9"/>
      <c r="Y392" s="9"/>
      <c r="Z392" s="9"/>
    </row>
    <row r="393" spans="1:26" ht="15.75" customHeight="1" x14ac:dyDescent="0.25">
      <c r="A393" s="9"/>
      <c r="B393" s="9"/>
      <c r="C393" s="9"/>
      <c r="D393" s="9"/>
      <c r="E393" s="81"/>
      <c r="F393" s="9"/>
      <c r="G393" s="9"/>
      <c r="H393" s="9"/>
      <c r="I393" s="9"/>
      <c r="J393" s="9"/>
      <c r="K393" s="9"/>
      <c r="L393" s="9"/>
      <c r="M393" s="9"/>
      <c r="N393" s="9"/>
      <c r="O393" s="9"/>
      <c r="P393" s="9"/>
      <c r="Q393" s="9"/>
      <c r="R393" s="9"/>
      <c r="S393" s="9"/>
      <c r="T393" s="9"/>
      <c r="U393" s="9"/>
      <c r="V393" s="9"/>
      <c r="W393" s="9"/>
      <c r="X393" s="9"/>
      <c r="Y393" s="9"/>
      <c r="Z393" s="9"/>
    </row>
    <row r="394" spans="1:26" ht="15.75" customHeight="1" x14ac:dyDescent="0.25">
      <c r="A394" s="9"/>
      <c r="B394" s="9"/>
      <c r="C394" s="9"/>
      <c r="D394" s="9"/>
      <c r="E394" s="81"/>
      <c r="F394" s="9"/>
      <c r="G394" s="9"/>
      <c r="H394" s="9"/>
      <c r="I394" s="9"/>
      <c r="J394" s="9"/>
      <c r="K394" s="9"/>
      <c r="L394" s="9"/>
      <c r="M394" s="9"/>
      <c r="N394" s="9"/>
      <c r="O394" s="9"/>
      <c r="P394" s="9"/>
      <c r="Q394" s="9"/>
      <c r="R394" s="9"/>
      <c r="S394" s="9"/>
      <c r="T394" s="9"/>
      <c r="U394" s="9"/>
      <c r="V394" s="9"/>
      <c r="W394" s="9"/>
      <c r="X394" s="9"/>
      <c r="Y394" s="9"/>
      <c r="Z394" s="9"/>
    </row>
    <row r="395" spans="1:26" ht="15.75" customHeight="1" x14ac:dyDescent="0.25">
      <c r="A395" s="9"/>
      <c r="B395" s="9"/>
      <c r="C395" s="9"/>
      <c r="D395" s="9"/>
      <c r="E395" s="81"/>
      <c r="F395" s="9"/>
      <c r="G395" s="9"/>
      <c r="H395" s="9"/>
      <c r="I395" s="9"/>
      <c r="J395" s="9"/>
      <c r="K395" s="9"/>
      <c r="L395" s="9"/>
      <c r="M395" s="9"/>
      <c r="N395" s="9"/>
      <c r="O395" s="9"/>
      <c r="P395" s="9"/>
      <c r="Q395" s="9"/>
      <c r="R395" s="9"/>
      <c r="S395" s="9"/>
      <c r="T395" s="9"/>
      <c r="U395" s="9"/>
      <c r="V395" s="9"/>
      <c r="W395" s="9"/>
      <c r="X395" s="9"/>
      <c r="Y395" s="9"/>
      <c r="Z395" s="9"/>
    </row>
    <row r="396" spans="1:26" ht="15.75" customHeight="1" x14ac:dyDescent="0.25">
      <c r="A396" s="9"/>
      <c r="B396" s="9"/>
      <c r="C396" s="9"/>
      <c r="D396" s="9"/>
      <c r="E396" s="81"/>
      <c r="F396" s="9"/>
      <c r="G396" s="9"/>
      <c r="H396" s="9"/>
      <c r="I396" s="9"/>
      <c r="J396" s="9"/>
      <c r="K396" s="9"/>
      <c r="L396" s="9"/>
      <c r="M396" s="9"/>
      <c r="N396" s="9"/>
      <c r="O396" s="9"/>
      <c r="P396" s="9"/>
      <c r="Q396" s="9"/>
      <c r="R396" s="9"/>
      <c r="S396" s="9"/>
      <c r="T396" s="9"/>
      <c r="U396" s="9"/>
      <c r="V396" s="9"/>
      <c r="W396" s="9"/>
      <c r="X396" s="9"/>
      <c r="Y396" s="9"/>
      <c r="Z396" s="9"/>
    </row>
    <row r="397" spans="1:26" ht="15.75" customHeight="1" x14ac:dyDescent="0.25">
      <c r="A397" s="9"/>
      <c r="B397" s="9"/>
      <c r="C397" s="9"/>
      <c r="D397" s="9"/>
      <c r="E397" s="81"/>
      <c r="F397" s="9"/>
      <c r="G397" s="9"/>
      <c r="H397" s="9"/>
      <c r="I397" s="9"/>
      <c r="J397" s="9"/>
      <c r="K397" s="9"/>
      <c r="L397" s="9"/>
      <c r="M397" s="9"/>
      <c r="N397" s="9"/>
      <c r="O397" s="9"/>
      <c r="P397" s="9"/>
      <c r="Q397" s="9"/>
      <c r="R397" s="9"/>
      <c r="S397" s="9"/>
      <c r="T397" s="9"/>
      <c r="U397" s="9"/>
      <c r="V397" s="9"/>
      <c r="W397" s="9"/>
      <c r="X397" s="9"/>
      <c r="Y397" s="9"/>
      <c r="Z397" s="9"/>
    </row>
    <row r="398" spans="1:26" ht="15.75" customHeight="1" x14ac:dyDescent="0.25">
      <c r="A398" s="9"/>
      <c r="B398" s="9"/>
      <c r="C398" s="9"/>
      <c r="D398" s="9"/>
      <c r="E398" s="81"/>
      <c r="F398" s="9"/>
      <c r="G398" s="9"/>
      <c r="H398" s="9"/>
      <c r="I398" s="9"/>
      <c r="J398" s="9"/>
      <c r="K398" s="9"/>
      <c r="L398" s="9"/>
      <c r="M398" s="9"/>
      <c r="N398" s="9"/>
      <c r="O398" s="9"/>
      <c r="P398" s="9"/>
      <c r="Q398" s="9"/>
      <c r="R398" s="9"/>
      <c r="S398" s="9"/>
      <c r="T398" s="9"/>
      <c r="U398" s="9"/>
      <c r="V398" s="9"/>
      <c r="W398" s="9"/>
      <c r="X398" s="9"/>
      <c r="Y398" s="9"/>
      <c r="Z398" s="9"/>
    </row>
    <row r="399" spans="1:26" ht="15.75" customHeight="1" x14ac:dyDescent="0.25">
      <c r="A399" s="9"/>
      <c r="B399" s="9"/>
      <c r="C399" s="9"/>
      <c r="D399" s="9"/>
      <c r="E399" s="81"/>
      <c r="F399" s="9"/>
      <c r="G399" s="9"/>
      <c r="H399" s="9"/>
      <c r="I399" s="9"/>
      <c r="J399" s="9"/>
      <c r="K399" s="9"/>
      <c r="L399" s="9"/>
      <c r="M399" s="9"/>
      <c r="N399" s="9"/>
      <c r="O399" s="9"/>
      <c r="P399" s="9"/>
      <c r="Q399" s="9"/>
      <c r="R399" s="9"/>
      <c r="S399" s="9"/>
      <c r="T399" s="9"/>
      <c r="U399" s="9"/>
      <c r="V399" s="9"/>
      <c r="W399" s="9"/>
      <c r="X399" s="9"/>
      <c r="Y399" s="9"/>
      <c r="Z399" s="9"/>
    </row>
    <row r="400" spans="1:26" ht="15.75" customHeight="1" x14ac:dyDescent="0.25">
      <c r="A400" s="9"/>
      <c r="B400" s="9"/>
      <c r="C400" s="9"/>
      <c r="D400" s="9"/>
      <c r="E400" s="81"/>
      <c r="F400" s="9"/>
      <c r="G400" s="9"/>
      <c r="H400" s="9"/>
      <c r="I400" s="9"/>
      <c r="J400" s="9"/>
      <c r="K400" s="9"/>
      <c r="L400" s="9"/>
      <c r="M400" s="9"/>
      <c r="N400" s="9"/>
      <c r="O400" s="9"/>
      <c r="P400" s="9"/>
      <c r="Q400" s="9"/>
      <c r="R400" s="9"/>
      <c r="S400" s="9"/>
      <c r="T400" s="9"/>
      <c r="U400" s="9"/>
      <c r="V400" s="9"/>
      <c r="W400" s="9"/>
      <c r="X400" s="9"/>
      <c r="Y400" s="9"/>
      <c r="Z400" s="9"/>
    </row>
    <row r="401" spans="1:26" ht="15.75" customHeight="1" x14ac:dyDescent="0.25">
      <c r="A401" s="9"/>
      <c r="B401" s="9"/>
      <c r="C401" s="9"/>
      <c r="D401" s="9"/>
      <c r="E401" s="81"/>
      <c r="F401" s="9"/>
      <c r="G401" s="9"/>
      <c r="H401" s="9"/>
      <c r="I401" s="9"/>
      <c r="J401" s="9"/>
      <c r="K401" s="9"/>
      <c r="L401" s="9"/>
      <c r="M401" s="9"/>
      <c r="N401" s="9"/>
      <c r="O401" s="9"/>
      <c r="P401" s="9"/>
      <c r="Q401" s="9"/>
      <c r="R401" s="9"/>
      <c r="S401" s="9"/>
      <c r="T401" s="9"/>
      <c r="U401" s="9"/>
      <c r="V401" s="9"/>
      <c r="W401" s="9"/>
      <c r="X401" s="9"/>
      <c r="Y401" s="9"/>
      <c r="Z401" s="9"/>
    </row>
    <row r="402" spans="1:26" ht="15.75" customHeight="1" x14ac:dyDescent="0.25">
      <c r="A402" s="9"/>
      <c r="B402" s="9"/>
      <c r="C402" s="9"/>
      <c r="D402" s="9"/>
      <c r="E402" s="81"/>
      <c r="F402" s="9"/>
      <c r="G402" s="9"/>
      <c r="H402" s="9"/>
      <c r="I402" s="9"/>
      <c r="J402" s="9"/>
      <c r="K402" s="9"/>
      <c r="L402" s="9"/>
      <c r="M402" s="9"/>
      <c r="N402" s="9"/>
      <c r="O402" s="9"/>
      <c r="P402" s="9"/>
      <c r="Q402" s="9"/>
      <c r="R402" s="9"/>
      <c r="S402" s="9"/>
      <c r="T402" s="9"/>
      <c r="U402" s="9"/>
      <c r="V402" s="9"/>
      <c r="W402" s="9"/>
      <c r="X402" s="9"/>
      <c r="Y402" s="9"/>
      <c r="Z402" s="9"/>
    </row>
    <row r="403" spans="1:26" ht="15.75" customHeight="1" x14ac:dyDescent="0.25">
      <c r="A403" s="9"/>
      <c r="B403" s="9"/>
      <c r="C403" s="9"/>
      <c r="D403" s="9"/>
      <c r="E403" s="81"/>
      <c r="F403" s="9"/>
      <c r="G403" s="9"/>
      <c r="H403" s="9"/>
      <c r="I403" s="9"/>
      <c r="J403" s="9"/>
      <c r="K403" s="9"/>
      <c r="L403" s="9"/>
      <c r="M403" s="9"/>
      <c r="N403" s="9"/>
      <c r="O403" s="9"/>
      <c r="P403" s="9"/>
      <c r="Q403" s="9"/>
      <c r="R403" s="9"/>
      <c r="S403" s="9"/>
      <c r="T403" s="9"/>
      <c r="U403" s="9"/>
      <c r="V403" s="9"/>
      <c r="W403" s="9"/>
      <c r="X403" s="9"/>
      <c r="Y403" s="9"/>
      <c r="Z403" s="9"/>
    </row>
    <row r="404" spans="1:26" ht="15.75" customHeight="1" x14ac:dyDescent="0.25">
      <c r="A404" s="9"/>
      <c r="B404" s="9"/>
      <c r="C404" s="9"/>
      <c r="D404" s="9"/>
      <c r="E404" s="81"/>
      <c r="F404" s="9"/>
      <c r="G404" s="9"/>
      <c r="H404" s="9"/>
      <c r="I404" s="9"/>
      <c r="J404" s="9"/>
      <c r="K404" s="9"/>
      <c r="L404" s="9"/>
      <c r="M404" s="9"/>
      <c r="N404" s="9"/>
      <c r="O404" s="9"/>
      <c r="P404" s="9"/>
      <c r="Q404" s="9"/>
      <c r="R404" s="9"/>
      <c r="S404" s="9"/>
      <c r="T404" s="9"/>
      <c r="U404" s="9"/>
      <c r="V404" s="9"/>
      <c r="W404" s="9"/>
      <c r="X404" s="9"/>
      <c r="Y404" s="9"/>
      <c r="Z404" s="9"/>
    </row>
    <row r="405" spans="1:26" ht="15.75" customHeight="1" x14ac:dyDescent="0.25">
      <c r="A405" s="9"/>
      <c r="B405" s="9"/>
      <c r="C405" s="9"/>
      <c r="D405" s="9"/>
      <c r="E405" s="81"/>
      <c r="F405" s="9"/>
      <c r="G405" s="9"/>
      <c r="H405" s="9"/>
      <c r="I405" s="9"/>
      <c r="J405" s="9"/>
      <c r="K405" s="9"/>
      <c r="L405" s="9"/>
      <c r="M405" s="9"/>
      <c r="N405" s="9"/>
      <c r="O405" s="9"/>
      <c r="P405" s="9"/>
      <c r="Q405" s="9"/>
      <c r="R405" s="9"/>
      <c r="S405" s="9"/>
      <c r="T405" s="9"/>
      <c r="U405" s="9"/>
      <c r="V405" s="9"/>
      <c r="W405" s="9"/>
      <c r="X405" s="9"/>
      <c r="Y405" s="9"/>
      <c r="Z405" s="9"/>
    </row>
    <row r="406" spans="1:26" ht="15.75" customHeight="1" x14ac:dyDescent="0.25">
      <c r="A406" s="9"/>
      <c r="B406" s="9"/>
      <c r="C406" s="9"/>
      <c r="D406" s="9"/>
      <c r="E406" s="81"/>
      <c r="F406" s="9"/>
      <c r="G406" s="9"/>
      <c r="H406" s="9"/>
      <c r="I406" s="9"/>
      <c r="J406" s="9"/>
      <c r="K406" s="9"/>
      <c r="L406" s="9"/>
      <c r="M406" s="9"/>
      <c r="N406" s="9"/>
      <c r="O406" s="9"/>
      <c r="P406" s="9"/>
      <c r="Q406" s="9"/>
      <c r="R406" s="9"/>
      <c r="S406" s="9"/>
      <c r="T406" s="9"/>
      <c r="U406" s="9"/>
      <c r="V406" s="9"/>
      <c r="W406" s="9"/>
      <c r="X406" s="9"/>
      <c r="Y406" s="9"/>
      <c r="Z406" s="9"/>
    </row>
    <row r="407" spans="1:26" ht="15.75" customHeight="1" x14ac:dyDescent="0.25">
      <c r="A407" s="9"/>
      <c r="B407" s="9"/>
      <c r="C407" s="9"/>
      <c r="D407" s="9"/>
      <c r="E407" s="81"/>
      <c r="F407" s="9"/>
      <c r="G407" s="9"/>
      <c r="H407" s="9"/>
      <c r="I407" s="9"/>
      <c r="J407" s="9"/>
      <c r="K407" s="9"/>
      <c r="L407" s="9"/>
      <c r="M407" s="9"/>
      <c r="N407" s="9"/>
      <c r="O407" s="9"/>
      <c r="P407" s="9"/>
      <c r="Q407" s="9"/>
      <c r="R407" s="9"/>
      <c r="S407" s="9"/>
      <c r="T407" s="9"/>
      <c r="U407" s="9"/>
      <c r="V407" s="9"/>
      <c r="W407" s="9"/>
      <c r="X407" s="9"/>
      <c r="Y407" s="9"/>
      <c r="Z407" s="9"/>
    </row>
    <row r="408" spans="1:26" ht="15.75" customHeight="1" x14ac:dyDescent="0.25">
      <c r="A408" s="9"/>
      <c r="B408" s="9"/>
      <c r="C408" s="9"/>
      <c r="D408" s="9"/>
      <c r="E408" s="81"/>
      <c r="F408" s="9"/>
      <c r="G408" s="9"/>
      <c r="H408" s="9"/>
      <c r="I408" s="9"/>
      <c r="J408" s="9"/>
      <c r="K408" s="9"/>
      <c r="L408" s="9"/>
      <c r="M408" s="9"/>
      <c r="N408" s="9"/>
      <c r="O408" s="9"/>
      <c r="P408" s="9"/>
      <c r="Q408" s="9"/>
      <c r="R408" s="9"/>
      <c r="S408" s="9"/>
      <c r="T408" s="9"/>
      <c r="U408" s="9"/>
      <c r="V408" s="9"/>
      <c r="W408" s="9"/>
      <c r="X408" s="9"/>
      <c r="Y408" s="9"/>
      <c r="Z408" s="9"/>
    </row>
    <row r="409" spans="1:26" ht="15.75" customHeight="1" x14ac:dyDescent="0.25">
      <c r="A409" s="9"/>
      <c r="B409" s="9"/>
      <c r="C409" s="9"/>
      <c r="D409" s="9"/>
      <c r="E409" s="81"/>
      <c r="F409" s="9"/>
      <c r="G409" s="9"/>
      <c r="H409" s="9"/>
      <c r="I409" s="9"/>
      <c r="J409" s="9"/>
      <c r="K409" s="9"/>
      <c r="L409" s="9"/>
      <c r="M409" s="9"/>
      <c r="N409" s="9"/>
      <c r="O409" s="9"/>
      <c r="P409" s="9"/>
      <c r="Q409" s="9"/>
      <c r="R409" s="9"/>
      <c r="S409" s="9"/>
      <c r="T409" s="9"/>
      <c r="U409" s="9"/>
      <c r="V409" s="9"/>
      <c r="W409" s="9"/>
      <c r="X409" s="9"/>
      <c r="Y409" s="9"/>
      <c r="Z409" s="9"/>
    </row>
    <row r="410" spans="1:26" ht="15.75" customHeight="1" x14ac:dyDescent="0.25">
      <c r="A410" s="9"/>
      <c r="B410" s="9"/>
      <c r="C410" s="9"/>
      <c r="D410" s="9"/>
      <c r="E410" s="81"/>
      <c r="F410" s="9"/>
      <c r="G410" s="9"/>
      <c r="H410" s="9"/>
      <c r="I410" s="9"/>
      <c r="J410" s="9"/>
      <c r="K410" s="9"/>
      <c r="L410" s="9"/>
      <c r="M410" s="9"/>
      <c r="N410" s="9"/>
      <c r="O410" s="9"/>
      <c r="P410" s="9"/>
      <c r="Q410" s="9"/>
      <c r="R410" s="9"/>
      <c r="S410" s="9"/>
      <c r="T410" s="9"/>
      <c r="U410" s="9"/>
      <c r="V410" s="9"/>
      <c r="W410" s="9"/>
      <c r="X410" s="9"/>
      <c r="Y410" s="9"/>
      <c r="Z410" s="9"/>
    </row>
    <row r="411" spans="1:26" ht="15.75" customHeight="1" x14ac:dyDescent="0.25">
      <c r="A411" s="9"/>
      <c r="B411" s="9"/>
      <c r="C411" s="9"/>
      <c r="D411" s="9"/>
      <c r="E411" s="81"/>
      <c r="F411" s="9"/>
      <c r="G411" s="9"/>
      <c r="H411" s="9"/>
      <c r="I411" s="9"/>
      <c r="J411" s="9"/>
      <c r="K411" s="9"/>
      <c r="L411" s="9"/>
      <c r="M411" s="9"/>
      <c r="N411" s="9"/>
      <c r="O411" s="9"/>
      <c r="P411" s="9"/>
      <c r="Q411" s="9"/>
      <c r="R411" s="9"/>
      <c r="S411" s="9"/>
      <c r="T411" s="9"/>
      <c r="U411" s="9"/>
      <c r="V411" s="9"/>
      <c r="W411" s="9"/>
      <c r="X411" s="9"/>
      <c r="Y411" s="9"/>
      <c r="Z411" s="9"/>
    </row>
    <row r="412" spans="1:26" ht="15.75" customHeight="1" x14ac:dyDescent="0.25">
      <c r="A412" s="9"/>
      <c r="B412" s="9"/>
      <c r="C412" s="9"/>
      <c r="D412" s="9"/>
      <c r="E412" s="81"/>
      <c r="F412" s="9"/>
      <c r="G412" s="9"/>
      <c r="H412" s="9"/>
      <c r="I412" s="9"/>
      <c r="J412" s="9"/>
      <c r="K412" s="9"/>
      <c r="L412" s="9"/>
      <c r="M412" s="9"/>
      <c r="N412" s="9"/>
      <c r="O412" s="9"/>
      <c r="P412" s="9"/>
      <c r="Q412" s="9"/>
      <c r="R412" s="9"/>
      <c r="S412" s="9"/>
      <c r="T412" s="9"/>
      <c r="U412" s="9"/>
      <c r="V412" s="9"/>
      <c r="W412" s="9"/>
      <c r="X412" s="9"/>
      <c r="Y412" s="9"/>
      <c r="Z412" s="9"/>
    </row>
    <row r="413" spans="1:26" ht="15.75" customHeight="1" x14ac:dyDescent="0.25">
      <c r="A413" s="9"/>
      <c r="B413" s="9"/>
      <c r="C413" s="9"/>
      <c r="D413" s="9"/>
      <c r="E413" s="81"/>
      <c r="F413" s="9"/>
      <c r="G413" s="9"/>
      <c r="H413" s="9"/>
      <c r="I413" s="9"/>
      <c r="J413" s="9"/>
      <c r="K413" s="9"/>
      <c r="L413" s="9"/>
      <c r="M413" s="9"/>
      <c r="N413" s="9"/>
      <c r="O413" s="9"/>
      <c r="P413" s="9"/>
      <c r="Q413" s="9"/>
      <c r="R413" s="9"/>
      <c r="S413" s="9"/>
      <c r="T413" s="9"/>
      <c r="U413" s="9"/>
      <c r="V413" s="9"/>
      <c r="W413" s="9"/>
      <c r="X413" s="9"/>
      <c r="Y413" s="9"/>
      <c r="Z413" s="9"/>
    </row>
    <row r="414" spans="1:26" ht="15.75" customHeight="1" x14ac:dyDescent="0.25">
      <c r="A414" s="9"/>
      <c r="B414" s="9"/>
      <c r="C414" s="9"/>
      <c r="D414" s="9"/>
      <c r="E414" s="81"/>
      <c r="F414" s="9"/>
      <c r="G414" s="9"/>
      <c r="H414" s="9"/>
      <c r="I414" s="9"/>
      <c r="J414" s="9"/>
      <c r="K414" s="9"/>
      <c r="L414" s="9"/>
      <c r="M414" s="9"/>
      <c r="N414" s="9"/>
      <c r="O414" s="9"/>
      <c r="P414" s="9"/>
      <c r="Q414" s="9"/>
      <c r="R414" s="9"/>
      <c r="S414" s="9"/>
      <c r="T414" s="9"/>
      <c r="U414" s="9"/>
      <c r="V414" s="9"/>
      <c r="W414" s="9"/>
      <c r="X414" s="9"/>
      <c r="Y414" s="9"/>
      <c r="Z414" s="9"/>
    </row>
    <row r="415" spans="1:26" ht="15.75" customHeight="1" x14ac:dyDescent="0.25">
      <c r="A415" s="9"/>
      <c r="B415" s="9"/>
      <c r="C415" s="9"/>
      <c r="D415" s="9"/>
      <c r="E415" s="81"/>
      <c r="F415" s="9"/>
      <c r="G415" s="9"/>
      <c r="H415" s="9"/>
      <c r="I415" s="9"/>
      <c r="J415" s="9"/>
      <c r="K415" s="9"/>
      <c r="L415" s="9"/>
      <c r="M415" s="9"/>
      <c r="N415" s="9"/>
      <c r="O415" s="9"/>
      <c r="P415" s="9"/>
      <c r="Q415" s="9"/>
      <c r="R415" s="9"/>
      <c r="S415" s="9"/>
      <c r="T415" s="9"/>
      <c r="U415" s="9"/>
      <c r="V415" s="9"/>
      <c r="W415" s="9"/>
      <c r="X415" s="9"/>
      <c r="Y415" s="9"/>
      <c r="Z415" s="9"/>
    </row>
    <row r="416" spans="1:26" ht="15.75" customHeight="1" x14ac:dyDescent="0.25">
      <c r="A416" s="9"/>
      <c r="B416" s="9"/>
      <c r="C416" s="9"/>
      <c r="D416" s="9"/>
      <c r="E416" s="81"/>
      <c r="F416" s="9"/>
      <c r="G416" s="9"/>
      <c r="H416" s="9"/>
      <c r="I416" s="9"/>
      <c r="J416" s="9"/>
      <c r="K416" s="9"/>
      <c r="L416" s="9"/>
      <c r="M416" s="9"/>
      <c r="N416" s="9"/>
      <c r="O416" s="9"/>
      <c r="P416" s="9"/>
      <c r="Q416" s="9"/>
      <c r="R416" s="9"/>
      <c r="S416" s="9"/>
      <c r="T416" s="9"/>
      <c r="U416" s="9"/>
      <c r="V416" s="9"/>
      <c r="W416" s="9"/>
      <c r="X416" s="9"/>
      <c r="Y416" s="9"/>
      <c r="Z416" s="9"/>
    </row>
    <row r="417" spans="1:26" ht="15.75" customHeight="1" x14ac:dyDescent="0.25">
      <c r="A417" s="9"/>
      <c r="B417" s="9"/>
      <c r="C417" s="9"/>
      <c r="D417" s="9"/>
      <c r="E417" s="81"/>
      <c r="F417" s="9"/>
      <c r="G417" s="9"/>
      <c r="H417" s="9"/>
      <c r="I417" s="9"/>
      <c r="J417" s="9"/>
      <c r="K417" s="9"/>
      <c r="L417" s="9"/>
      <c r="M417" s="9"/>
      <c r="N417" s="9"/>
      <c r="O417" s="9"/>
      <c r="P417" s="9"/>
      <c r="Q417" s="9"/>
      <c r="R417" s="9"/>
      <c r="S417" s="9"/>
      <c r="T417" s="9"/>
      <c r="U417" s="9"/>
      <c r="V417" s="9"/>
      <c r="W417" s="9"/>
      <c r="X417" s="9"/>
      <c r="Y417" s="9"/>
      <c r="Z417" s="9"/>
    </row>
    <row r="418" spans="1:26" ht="15.75" customHeight="1" x14ac:dyDescent="0.25">
      <c r="A418" s="9"/>
      <c r="B418" s="9"/>
      <c r="C418" s="9"/>
      <c r="D418" s="9"/>
      <c r="E418" s="81"/>
      <c r="F418" s="9"/>
      <c r="G418" s="9"/>
      <c r="H418" s="9"/>
      <c r="I418" s="9"/>
      <c r="J418" s="9"/>
      <c r="K418" s="9"/>
      <c r="L418" s="9"/>
      <c r="M418" s="9"/>
      <c r="N418" s="9"/>
      <c r="O418" s="9"/>
      <c r="P418" s="9"/>
      <c r="Q418" s="9"/>
      <c r="R418" s="9"/>
      <c r="S418" s="9"/>
      <c r="T418" s="9"/>
      <c r="U418" s="9"/>
      <c r="V418" s="9"/>
      <c r="W418" s="9"/>
      <c r="X418" s="9"/>
      <c r="Y418" s="9"/>
      <c r="Z418" s="9"/>
    </row>
    <row r="419" spans="1:26" ht="15.75" customHeight="1" x14ac:dyDescent="0.25">
      <c r="A419" s="9"/>
      <c r="B419" s="9"/>
      <c r="C419" s="9"/>
      <c r="D419" s="9"/>
      <c r="E419" s="81"/>
      <c r="F419" s="9"/>
      <c r="G419" s="9"/>
      <c r="H419" s="9"/>
      <c r="I419" s="9"/>
      <c r="J419" s="9"/>
      <c r="K419" s="9"/>
      <c r="L419" s="9"/>
      <c r="M419" s="9"/>
      <c r="N419" s="9"/>
      <c r="O419" s="9"/>
      <c r="P419" s="9"/>
      <c r="Q419" s="9"/>
      <c r="R419" s="9"/>
      <c r="S419" s="9"/>
      <c r="T419" s="9"/>
      <c r="U419" s="9"/>
      <c r="V419" s="9"/>
      <c r="W419" s="9"/>
      <c r="X419" s="9"/>
      <c r="Y419" s="9"/>
      <c r="Z419" s="9"/>
    </row>
    <row r="420" spans="1:26" ht="15.75" customHeight="1" x14ac:dyDescent="0.25">
      <c r="A420" s="9"/>
      <c r="B420" s="9"/>
      <c r="C420" s="9"/>
      <c r="D420" s="9"/>
      <c r="E420" s="81"/>
      <c r="F420" s="9"/>
      <c r="G420" s="9"/>
      <c r="H420" s="9"/>
      <c r="I420" s="9"/>
      <c r="J420" s="9"/>
      <c r="K420" s="9"/>
      <c r="L420" s="9"/>
      <c r="M420" s="9"/>
      <c r="N420" s="9"/>
      <c r="O420" s="9"/>
      <c r="P420" s="9"/>
      <c r="Q420" s="9"/>
      <c r="R420" s="9"/>
      <c r="S420" s="9"/>
      <c r="T420" s="9"/>
      <c r="U420" s="9"/>
      <c r="V420" s="9"/>
      <c r="W420" s="9"/>
      <c r="X420" s="9"/>
      <c r="Y420" s="9"/>
      <c r="Z420" s="9"/>
    </row>
    <row r="421" spans="1:26" ht="15.75" customHeight="1" x14ac:dyDescent="0.25">
      <c r="A421" s="9"/>
      <c r="B421" s="9"/>
      <c r="C421" s="9"/>
      <c r="D421" s="9"/>
      <c r="E421" s="81"/>
      <c r="F421" s="9"/>
      <c r="G421" s="9"/>
      <c r="H421" s="9"/>
      <c r="I421" s="9"/>
      <c r="J421" s="9"/>
      <c r="K421" s="9"/>
      <c r="L421" s="9"/>
      <c r="M421" s="9"/>
      <c r="N421" s="9"/>
      <c r="O421" s="9"/>
      <c r="P421" s="9"/>
      <c r="Q421" s="9"/>
      <c r="R421" s="9"/>
      <c r="S421" s="9"/>
      <c r="T421" s="9"/>
      <c r="U421" s="9"/>
      <c r="V421" s="9"/>
      <c r="W421" s="9"/>
      <c r="X421" s="9"/>
      <c r="Y421" s="9"/>
      <c r="Z421" s="9"/>
    </row>
    <row r="422" spans="1:26" ht="15.75" customHeight="1" x14ac:dyDescent="0.25">
      <c r="A422" s="9"/>
      <c r="B422" s="9"/>
      <c r="C422" s="9"/>
      <c r="D422" s="9"/>
      <c r="E422" s="81"/>
      <c r="F422" s="9"/>
      <c r="G422" s="9"/>
      <c r="H422" s="9"/>
      <c r="I422" s="9"/>
      <c r="J422" s="9"/>
      <c r="K422" s="9"/>
      <c r="L422" s="9"/>
      <c r="M422" s="9"/>
      <c r="N422" s="9"/>
      <c r="O422" s="9"/>
      <c r="P422" s="9"/>
      <c r="Q422" s="9"/>
      <c r="R422" s="9"/>
      <c r="S422" s="9"/>
      <c r="T422" s="9"/>
      <c r="U422" s="9"/>
      <c r="V422" s="9"/>
      <c r="W422" s="9"/>
      <c r="X422" s="9"/>
      <c r="Y422" s="9"/>
      <c r="Z422" s="9"/>
    </row>
    <row r="423" spans="1:26" ht="15.75" customHeight="1" x14ac:dyDescent="0.25">
      <c r="A423" s="9"/>
      <c r="B423" s="9"/>
      <c r="C423" s="9"/>
      <c r="D423" s="9"/>
      <c r="E423" s="81"/>
      <c r="F423" s="9"/>
      <c r="G423" s="9"/>
      <c r="H423" s="9"/>
      <c r="I423" s="9"/>
      <c r="J423" s="9"/>
      <c r="K423" s="9"/>
      <c r="L423" s="9"/>
      <c r="M423" s="9"/>
      <c r="N423" s="9"/>
      <c r="O423" s="9"/>
      <c r="P423" s="9"/>
      <c r="Q423" s="9"/>
      <c r="R423" s="9"/>
      <c r="S423" s="9"/>
      <c r="T423" s="9"/>
      <c r="U423" s="9"/>
      <c r="V423" s="9"/>
      <c r="W423" s="9"/>
      <c r="X423" s="9"/>
      <c r="Y423" s="9"/>
      <c r="Z423" s="9"/>
    </row>
    <row r="424" spans="1:26" ht="15.75" customHeight="1" x14ac:dyDescent="0.25">
      <c r="A424" s="9"/>
      <c r="B424" s="9"/>
      <c r="C424" s="9"/>
      <c r="D424" s="9"/>
      <c r="E424" s="81"/>
      <c r="F424" s="9"/>
      <c r="G424" s="9"/>
      <c r="H424" s="9"/>
      <c r="I424" s="9"/>
      <c r="J424" s="9"/>
      <c r="K424" s="9"/>
      <c r="L424" s="9"/>
      <c r="M424" s="9"/>
      <c r="N424" s="9"/>
      <c r="O424" s="9"/>
      <c r="P424" s="9"/>
      <c r="Q424" s="9"/>
      <c r="R424" s="9"/>
      <c r="S424" s="9"/>
      <c r="T424" s="9"/>
      <c r="U424" s="9"/>
      <c r="V424" s="9"/>
      <c r="W424" s="9"/>
      <c r="X424" s="9"/>
      <c r="Y424" s="9"/>
      <c r="Z424" s="9"/>
    </row>
    <row r="425" spans="1:26" ht="15.75" customHeight="1" x14ac:dyDescent="0.25">
      <c r="A425" s="9"/>
      <c r="B425" s="9"/>
      <c r="C425" s="9"/>
      <c r="D425" s="9"/>
      <c r="E425" s="81"/>
      <c r="F425" s="9"/>
      <c r="G425" s="9"/>
      <c r="H425" s="9"/>
      <c r="I425" s="9"/>
      <c r="J425" s="9"/>
      <c r="K425" s="9"/>
      <c r="L425" s="9"/>
      <c r="M425" s="9"/>
      <c r="N425" s="9"/>
      <c r="O425" s="9"/>
      <c r="P425" s="9"/>
      <c r="Q425" s="9"/>
      <c r="R425" s="9"/>
      <c r="S425" s="9"/>
      <c r="T425" s="9"/>
      <c r="U425" s="9"/>
      <c r="V425" s="9"/>
      <c r="W425" s="9"/>
      <c r="X425" s="9"/>
      <c r="Y425" s="9"/>
      <c r="Z425" s="9"/>
    </row>
    <row r="426" spans="1:26" ht="15.75" customHeight="1" x14ac:dyDescent="0.25">
      <c r="A426" s="9"/>
      <c r="B426" s="9"/>
      <c r="C426" s="9"/>
      <c r="D426" s="9"/>
      <c r="E426" s="81"/>
      <c r="F426" s="9"/>
      <c r="G426" s="9"/>
      <c r="H426" s="9"/>
      <c r="I426" s="9"/>
      <c r="J426" s="9"/>
      <c r="K426" s="9"/>
      <c r="L426" s="9"/>
      <c r="M426" s="9"/>
      <c r="N426" s="9"/>
      <c r="O426" s="9"/>
      <c r="P426" s="9"/>
      <c r="Q426" s="9"/>
      <c r="R426" s="9"/>
      <c r="S426" s="9"/>
      <c r="T426" s="9"/>
      <c r="U426" s="9"/>
      <c r="V426" s="9"/>
      <c r="W426" s="9"/>
      <c r="X426" s="9"/>
      <c r="Y426" s="9"/>
      <c r="Z426" s="9"/>
    </row>
    <row r="427" spans="1:26" ht="15.75" customHeight="1" x14ac:dyDescent="0.25">
      <c r="A427" s="9"/>
      <c r="B427" s="9"/>
      <c r="C427" s="9"/>
      <c r="D427" s="9"/>
      <c r="E427" s="81"/>
      <c r="F427" s="9"/>
      <c r="G427" s="9"/>
      <c r="H427" s="9"/>
      <c r="I427" s="9"/>
      <c r="J427" s="9"/>
      <c r="K427" s="9"/>
      <c r="L427" s="9"/>
      <c r="M427" s="9"/>
      <c r="N427" s="9"/>
      <c r="O427" s="9"/>
      <c r="P427" s="9"/>
      <c r="Q427" s="9"/>
      <c r="R427" s="9"/>
      <c r="S427" s="9"/>
      <c r="T427" s="9"/>
      <c r="U427" s="9"/>
      <c r="V427" s="9"/>
      <c r="W427" s="9"/>
      <c r="X427" s="9"/>
      <c r="Y427" s="9"/>
      <c r="Z427" s="9"/>
    </row>
    <row r="428" spans="1:26" ht="15.75" customHeight="1" x14ac:dyDescent="0.25">
      <c r="A428" s="9"/>
      <c r="B428" s="9"/>
      <c r="C428" s="9"/>
      <c r="D428" s="9"/>
      <c r="E428" s="81"/>
      <c r="F428" s="9"/>
      <c r="G428" s="9"/>
      <c r="H428" s="9"/>
      <c r="I428" s="9"/>
      <c r="J428" s="9"/>
      <c r="K428" s="9"/>
      <c r="L428" s="9"/>
      <c r="M428" s="9"/>
      <c r="N428" s="9"/>
      <c r="O428" s="9"/>
      <c r="P428" s="9"/>
      <c r="Q428" s="9"/>
      <c r="R428" s="9"/>
      <c r="S428" s="9"/>
      <c r="T428" s="9"/>
      <c r="U428" s="9"/>
      <c r="V428" s="9"/>
      <c r="W428" s="9"/>
      <c r="X428" s="9"/>
      <c r="Y428" s="9"/>
      <c r="Z428" s="9"/>
    </row>
    <row r="429" spans="1:26" ht="15.75" customHeight="1" x14ac:dyDescent="0.25">
      <c r="A429" s="9"/>
      <c r="B429" s="9"/>
      <c r="C429" s="9"/>
      <c r="D429" s="9"/>
      <c r="E429" s="81"/>
      <c r="F429" s="9"/>
      <c r="G429" s="9"/>
      <c r="H429" s="9"/>
      <c r="I429" s="9"/>
      <c r="J429" s="9"/>
      <c r="K429" s="9"/>
      <c r="L429" s="9"/>
      <c r="M429" s="9"/>
      <c r="N429" s="9"/>
      <c r="O429" s="9"/>
      <c r="P429" s="9"/>
      <c r="Q429" s="9"/>
      <c r="R429" s="9"/>
      <c r="S429" s="9"/>
      <c r="T429" s="9"/>
      <c r="U429" s="9"/>
      <c r="V429" s="9"/>
      <c r="W429" s="9"/>
      <c r="X429" s="9"/>
      <c r="Y429" s="9"/>
      <c r="Z429" s="9"/>
    </row>
    <row r="430" spans="1:26" ht="15.75" customHeight="1" x14ac:dyDescent="0.25">
      <c r="A430" s="9"/>
      <c r="B430" s="9"/>
      <c r="C430" s="9"/>
      <c r="D430" s="9"/>
      <c r="E430" s="81"/>
      <c r="F430" s="9"/>
      <c r="G430" s="9"/>
      <c r="H430" s="9"/>
      <c r="I430" s="9"/>
      <c r="J430" s="9"/>
      <c r="K430" s="9"/>
      <c r="L430" s="9"/>
      <c r="M430" s="9"/>
      <c r="N430" s="9"/>
      <c r="O430" s="9"/>
      <c r="P430" s="9"/>
      <c r="Q430" s="9"/>
      <c r="R430" s="9"/>
      <c r="S430" s="9"/>
      <c r="T430" s="9"/>
      <c r="U430" s="9"/>
      <c r="V430" s="9"/>
      <c r="W430" s="9"/>
      <c r="X430" s="9"/>
      <c r="Y430" s="9"/>
      <c r="Z430" s="9"/>
    </row>
    <row r="431" spans="1:26" ht="15.75" customHeight="1" x14ac:dyDescent="0.25">
      <c r="A431" s="9"/>
      <c r="B431" s="9"/>
      <c r="C431" s="9"/>
      <c r="D431" s="9"/>
      <c r="E431" s="81"/>
      <c r="F431" s="9"/>
      <c r="G431" s="9"/>
      <c r="H431" s="9"/>
      <c r="I431" s="9"/>
      <c r="J431" s="9"/>
      <c r="K431" s="9"/>
      <c r="L431" s="9"/>
      <c r="M431" s="9"/>
      <c r="N431" s="9"/>
      <c r="O431" s="9"/>
      <c r="P431" s="9"/>
      <c r="Q431" s="9"/>
      <c r="R431" s="9"/>
      <c r="S431" s="9"/>
      <c r="T431" s="9"/>
      <c r="U431" s="9"/>
      <c r="V431" s="9"/>
      <c r="W431" s="9"/>
      <c r="X431" s="9"/>
      <c r="Y431" s="9"/>
      <c r="Z431" s="9"/>
    </row>
    <row r="432" spans="1:26" ht="15.75" customHeight="1" x14ac:dyDescent="0.25">
      <c r="A432" s="9"/>
      <c r="B432" s="9"/>
      <c r="C432" s="9"/>
      <c r="D432" s="9"/>
      <c r="E432" s="81"/>
      <c r="F432" s="9"/>
      <c r="G432" s="9"/>
      <c r="H432" s="9"/>
      <c r="I432" s="9"/>
      <c r="J432" s="9"/>
      <c r="K432" s="9"/>
      <c r="L432" s="9"/>
      <c r="M432" s="9"/>
      <c r="N432" s="9"/>
      <c r="O432" s="9"/>
      <c r="P432" s="9"/>
      <c r="Q432" s="9"/>
      <c r="R432" s="9"/>
      <c r="S432" s="9"/>
      <c r="T432" s="9"/>
      <c r="U432" s="9"/>
      <c r="V432" s="9"/>
      <c r="W432" s="9"/>
      <c r="X432" s="9"/>
      <c r="Y432" s="9"/>
      <c r="Z432" s="9"/>
    </row>
    <row r="433" spans="1:26" ht="15.75" customHeight="1" x14ac:dyDescent="0.25">
      <c r="A433" s="9"/>
      <c r="B433" s="9"/>
      <c r="C433" s="9"/>
      <c r="D433" s="9"/>
      <c r="E433" s="81"/>
      <c r="F433" s="9"/>
      <c r="G433" s="9"/>
      <c r="H433" s="9"/>
      <c r="I433" s="9"/>
      <c r="J433" s="9"/>
      <c r="K433" s="9"/>
      <c r="L433" s="9"/>
      <c r="M433" s="9"/>
      <c r="N433" s="9"/>
      <c r="O433" s="9"/>
      <c r="P433" s="9"/>
      <c r="Q433" s="9"/>
      <c r="R433" s="9"/>
      <c r="S433" s="9"/>
      <c r="T433" s="9"/>
      <c r="U433" s="9"/>
      <c r="V433" s="9"/>
      <c r="W433" s="9"/>
      <c r="X433" s="9"/>
      <c r="Y433" s="9"/>
      <c r="Z433" s="9"/>
    </row>
    <row r="434" spans="1:26" ht="15.75" customHeight="1" x14ac:dyDescent="0.25">
      <c r="A434" s="9"/>
      <c r="B434" s="9"/>
      <c r="C434" s="9"/>
      <c r="D434" s="9"/>
      <c r="E434" s="81"/>
      <c r="F434" s="9"/>
      <c r="G434" s="9"/>
      <c r="H434" s="9"/>
      <c r="I434" s="9"/>
      <c r="J434" s="9"/>
      <c r="K434" s="9"/>
      <c r="L434" s="9"/>
      <c r="M434" s="9"/>
      <c r="N434" s="9"/>
      <c r="O434" s="9"/>
      <c r="P434" s="9"/>
      <c r="Q434" s="9"/>
      <c r="R434" s="9"/>
      <c r="S434" s="9"/>
      <c r="T434" s="9"/>
      <c r="U434" s="9"/>
      <c r="V434" s="9"/>
      <c r="W434" s="9"/>
      <c r="X434" s="9"/>
      <c r="Y434" s="9"/>
      <c r="Z434" s="9"/>
    </row>
    <row r="435" spans="1:26" ht="15.75" customHeight="1" x14ac:dyDescent="0.25">
      <c r="A435" s="9"/>
      <c r="B435" s="9"/>
      <c r="C435" s="9"/>
      <c r="D435" s="9"/>
      <c r="E435" s="81"/>
      <c r="F435" s="9"/>
      <c r="G435" s="9"/>
      <c r="H435" s="9"/>
      <c r="I435" s="9"/>
      <c r="J435" s="9"/>
      <c r="K435" s="9"/>
      <c r="L435" s="9"/>
      <c r="M435" s="9"/>
      <c r="N435" s="9"/>
      <c r="O435" s="9"/>
      <c r="P435" s="9"/>
      <c r="Q435" s="9"/>
      <c r="R435" s="9"/>
      <c r="S435" s="9"/>
      <c r="T435" s="9"/>
      <c r="U435" s="9"/>
      <c r="V435" s="9"/>
      <c r="W435" s="9"/>
      <c r="X435" s="9"/>
      <c r="Y435" s="9"/>
      <c r="Z435" s="9"/>
    </row>
    <row r="436" spans="1:26" ht="15.75" customHeight="1" x14ac:dyDescent="0.25">
      <c r="A436" s="9"/>
      <c r="B436" s="9"/>
      <c r="C436" s="9"/>
      <c r="D436" s="9"/>
      <c r="E436" s="81"/>
      <c r="F436" s="9"/>
      <c r="G436" s="9"/>
      <c r="H436" s="9"/>
      <c r="I436" s="9"/>
      <c r="J436" s="9"/>
      <c r="K436" s="9"/>
      <c r="L436" s="9"/>
      <c r="M436" s="9"/>
      <c r="N436" s="9"/>
      <c r="O436" s="9"/>
      <c r="P436" s="9"/>
      <c r="Q436" s="9"/>
      <c r="R436" s="9"/>
      <c r="S436" s="9"/>
      <c r="T436" s="9"/>
      <c r="U436" s="9"/>
      <c r="V436" s="9"/>
      <c r="W436" s="9"/>
      <c r="X436" s="9"/>
      <c r="Y436" s="9"/>
      <c r="Z436" s="9"/>
    </row>
    <row r="437" spans="1:26" ht="15.75" customHeight="1" x14ac:dyDescent="0.25">
      <c r="A437" s="9"/>
      <c r="B437" s="9"/>
      <c r="C437" s="9"/>
      <c r="D437" s="9"/>
      <c r="E437" s="81"/>
      <c r="F437" s="9"/>
      <c r="G437" s="9"/>
      <c r="H437" s="9"/>
      <c r="I437" s="9"/>
      <c r="J437" s="9"/>
      <c r="K437" s="9"/>
      <c r="L437" s="9"/>
      <c r="M437" s="9"/>
      <c r="N437" s="9"/>
      <c r="O437" s="9"/>
      <c r="P437" s="9"/>
      <c r="Q437" s="9"/>
      <c r="R437" s="9"/>
      <c r="S437" s="9"/>
      <c r="T437" s="9"/>
      <c r="U437" s="9"/>
      <c r="V437" s="9"/>
      <c r="W437" s="9"/>
      <c r="X437" s="9"/>
      <c r="Y437" s="9"/>
      <c r="Z437" s="9"/>
    </row>
    <row r="438" spans="1:26" ht="15.75" customHeight="1" x14ac:dyDescent="0.25">
      <c r="A438" s="9"/>
      <c r="B438" s="9"/>
      <c r="C438" s="9"/>
      <c r="D438" s="9"/>
      <c r="E438" s="81"/>
      <c r="F438" s="9"/>
      <c r="G438" s="9"/>
      <c r="H438" s="9"/>
      <c r="I438" s="9"/>
      <c r="J438" s="9"/>
      <c r="K438" s="9"/>
      <c r="L438" s="9"/>
      <c r="M438" s="9"/>
      <c r="N438" s="9"/>
      <c r="O438" s="9"/>
      <c r="P438" s="9"/>
      <c r="Q438" s="9"/>
      <c r="R438" s="9"/>
      <c r="S438" s="9"/>
      <c r="T438" s="9"/>
      <c r="U438" s="9"/>
      <c r="V438" s="9"/>
      <c r="W438" s="9"/>
      <c r="X438" s="9"/>
      <c r="Y438" s="9"/>
      <c r="Z438" s="9"/>
    </row>
    <row r="439" spans="1:26" ht="15.75" customHeight="1" x14ac:dyDescent="0.25">
      <c r="A439" s="9"/>
      <c r="B439" s="9"/>
      <c r="C439" s="9"/>
      <c r="D439" s="9"/>
      <c r="E439" s="81"/>
      <c r="F439" s="9"/>
      <c r="G439" s="9"/>
      <c r="H439" s="9"/>
      <c r="I439" s="9"/>
      <c r="J439" s="9"/>
      <c r="K439" s="9"/>
      <c r="L439" s="9"/>
      <c r="M439" s="9"/>
      <c r="N439" s="9"/>
      <c r="O439" s="9"/>
      <c r="P439" s="9"/>
      <c r="Q439" s="9"/>
      <c r="R439" s="9"/>
      <c r="S439" s="9"/>
      <c r="T439" s="9"/>
      <c r="U439" s="9"/>
      <c r="V439" s="9"/>
      <c r="W439" s="9"/>
      <c r="X439" s="9"/>
      <c r="Y439" s="9"/>
      <c r="Z439" s="9"/>
    </row>
    <row r="440" spans="1:26" ht="15.75" customHeight="1" x14ac:dyDescent="0.25">
      <c r="A440" s="9"/>
      <c r="B440" s="9"/>
      <c r="C440" s="9"/>
      <c r="D440" s="9"/>
      <c r="E440" s="81"/>
      <c r="F440" s="9"/>
      <c r="G440" s="9"/>
      <c r="H440" s="9"/>
      <c r="I440" s="9"/>
      <c r="J440" s="9"/>
      <c r="K440" s="9"/>
      <c r="L440" s="9"/>
      <c r="M440" s="9"/>
      <c r="N440" s="9"/>
      <c r="O440" s="9"/>
      <c r="P440" s="9"/>
      <c r="Q440" s="9"/>
      <c r="R440" s="9"/>
      <c r="S440" s="9"/>
      <c r="T440" s="9"/>
      <c r="U440" s="9"/>
      <c r="V440" s="9"/>
      <c r="W440" s="9"/>
      <c r="X440" s="9"/>
      <c r="Y440" s="9"/>
      <c r="Z440" s="9"/>
    </row>
    <row r="441" spans="1:26" ht="15.75" customHeight="1" x14ac:dyDescent="0.25">
      <c r="A441" s="9"/>
      <c r="B441" s="9"/>
      <c r="C441" s="9"/>
      <c r="D441" s="9"/>
      <c r="E441" s="81"/>
      <c r="F441" s="9"/>
      <c r="G441" s="9"/>
      <c r="H441" s="9"/>
      <c r="I441" s="9"/>
      <c r="J441" s="9"/>
      <c r="K441" s="9"/>
      <c r="L441" s="9"/>
      <c r="M441" s="9"/>
      <c r="N441" s="9"/>
      <c r="O441" s="9"/>
      <c r="P441" s="9"/>
      <c r="Q441" s="9"/>
      <c r="R441" s="9"/>
      <c r="S441" s="9"/>
      <c r="T441" s="9"/>
      <c r="U441" s="9"/>
      <c r="V441" s="9"/>
      <c r="W441" s="9"/>
      <c r="X441" s="9"/>
      <c r="Y441" s="9"/>
      <c r="Z441" s="9"/>
    </row>
    <row r="442" spans="1:26" ht="15.75" customHeight="1" x14ac:dyDescent="0.25">
      <c r="A442" s="9"/>
      <c r="B442" s="9"/>
      <c r="C442" s="9"/>
      <c r="D442" s="9"/>
      <c r="E442" s="81"/>
      <c r="F442" s="9"/>
      <c r="G442" s="9"/>
      <c r="H442" s="9"/>
      <c r="I442" s="9"/>
      <c r="J442" s="9"/>
      <c r="K442" s="9"/>
      <c r="L442" s="9"/>
      <c r="M442" s="9"/>
      <c r="N442" s="9"/>
      <c r="O442" s="9"/>
      <c r="P442" s="9"/>
      <c r="Q442" s="9"/>
      <c r="R442" s="9"/>
      <c r="S442" s="9"/>
      <c r="T442" s="9"/>
      <c r="U442" s="9"/>
      <c r="V442" s="9"/>
      <c r="W442" s="9"/>
      <c r="X442" s="9"/>
      <c r="Y442" s="9"/>
      <c r="Z442" s="9"/>
    </row>
    <row r="443" spans="1:26" ht="15.75" customHeight="1" x14ac:dyDescent="0.25">
      <c r="A443" s="9"/>
      <c r="B443" s="9"/>
      <c r="C443" s="9"/>
      <c r="D443" s="9"/>
      <c r="E443" s="81"/>
      <c r="F443" s="9"/>
      <c r="G443" s="9"/>
      <c r="H443" s="9"/>
      <c r="I443" s="9"/>
      <c r="J443" s="9"/>
      <c r="K443" s="9"/>
      <c r="L443" s="9"/>
      <c r="M443" s="9"/>
      <c r="N443" s="9"/>
      <c r="O443" s="9"/>
      <c r="P443" s="9"/>
      <c r="Q443" s="9"/>
      <c r="R443" s="9"/>
      <c r="S443" s="9"/>
      <c r="T443" s="9"/>
      <c r="U443" s="9"/>
      <c r="V443" s="9"/>
      <c r="W443" s="9"/>
      <c r="X443" s="9"/>
      <c r="Y443" s="9"/>
      <c r="Z443" s="9"/>
    </row>
    <row r="444" spans="1:26" ht="15.75" customHeight="1" x14ac:dyDescent="0.25">
      <c r="A444" s="9"/>
      <c r="B444" s="9"/>
      <c r="C444" s="9"/>
      <c r="D444" s="9"/>
      <c r="E444" s="81"/>
      <c r="F444" s="9"/>
      <c r="G444" s="9"/>
      <c r="H444" s="9"/>
      <c r="I444" s="9"/>
      <c r="J444" s="9"/>
      <c r="K444" s="9"/>
      <c r="L444" s="9"/>
      <c r="M444" s="9"/>
      <c r="N444" s="9"/>
      <c r="O444" s="9"/>
      <c r="P444" s="9"/>
      <c r="Q444" s="9"/>
      <c r="R444" s="9"/>
      <c r="S444" s="9"/>
      <c r="T444" s="9"/>
      <c r="U444" s="9"/>
      <c r="V444" s="9"/>
      <c r="W444" s="9"/>
      <c r="X444" s="9"/>
      <c r="Y444" s="9"/>
      <c r="Z444" s="9"/>
    </row>
    <row r="445" spans="1:26" ht="15.75" customHeight="1" x14ac:dyDescent="0.25">
      <c r="A445" s="9"/>
      <c r="B445" s="9"/>
      <c r="C445" s="9"/>
      <c r="D445" s="9"/>
      <c r="E445" s="81"/>
      <c r="F445" s="9"/>
      <c r="G445" s="9"/>
      <c r="H445" s="9"/>
      <c r="I445" s="9"/>
      <c r="J445" s="9"/>
      <c r="K445" s="9"/>
      <c r="L445" s="9"/>
      <c r="M445" s="9"/>
      <c r="N445" s="9"/>
      <c r="O445" s="9"/>
      <c r="P445" s="9"/>
      <c r="Q445" s="9"/>
      <c r="R445" s="9"/>
      <c r="S445" s="9"/>
      <c r="T445" s="9"/>
      <c r="U445" s="9"/>
      <c r="V445" s="9"/>
      <c r="W445" s="9"/>
      <c r="X445" s="9"/>
      <c r="Y445" s="9"/>
      <c r="Z445" s="9"/>
    </row>
    <row r="446" spans="1:26" ht="15.75" customHeight="1" x14ac:dyDescent="0.25">
      <c r="A446" s="9"/>
      <c r="B446" s="9"/>
      <c r="C446" s="9"/>
      <c r="D446" s="9"/>
      <c r="E446" s="81"/>
      <c r="F446" s="9"/>
      <c r="G446" s="9"/>
      <c r="H446" s="9"/>
      <c r="I446" s="9"/>
      <c r="J446" s="9"/>
      <c r="K446" s="9"/>
      <c r="L446" s="9"/>
      <c r="M446" s="9"/>
      <c r="N446" s="9"/>
      <c r="O446" s="9"/>
      <c r="P446" s="9"/>
      <c r="Q446" s="9"/>
      <c r="R446" s="9"/>
      <c r="S446" s="9"/>
      <c r="T446" s="9"/>
      <c r="U446" s="9"/>
      <c r="V446" s="9"/>
      <c r="W446" s="9"/>
      <c r="X446" s="9"/>
      <c r="Y446" s="9"/>
      <c r="Z446" s="9"/>
    </row>
    <row r="447" spans="1:26" ht="15.75" customHeight="1" x14ac:dyDescent="0.25">
      <c r="A447" s="9"/>
      <c r="B447" s="9"/>
      <c r="C447" s="9"/>
      <c r="D447" s="9"/>
      <c r="E447" s="81"/>
      <c r="F447" s="9"/>
      <c r="G447" s="9"/>
      <c r="H447" s="9"/>
      <c r="I447" s="9"/>
      <c r="J447" s="9"/>
      <c r="K447" s="9"/>
      <c r="L447" s="9"/>
      <c r="M447" s="9"/>
      <c r="N447" s="9"/>
      <c r="O447" s="9"/>
      <c r="P447" s="9"/>
      <c r="Q447" s="9"/>
      <c r="R447" s="9"/>
      <c r="S447" s="9"/>
      <c r="T447" s="9"/>
      <c r="U447" s="9"/>
      <c r="V447" s="9"/>
      <c r="W447" s="9"/>
      <c r="X447" s="9"/>
      <c r="Y447" s="9"/>
      <c r="Z447" s="9"/>
    </row>
    <row r="448" spans="1:26" ht="15.75" customHeight="1" x14ac:dyDescent="0.25">
      <c r="A448" s="9"/>
      <c r="B448" s="9"/>
      <c r="C448" s="9"/>
      <c r="D448" s="9"/>
      <c r="E448" s="81"/>
      <c r="F448" s="9"/>
      <c r="G448" s="9"/>
      <c r="H448" s="9"/>
      <c r="I448" s="9"/>
      <c r="J448" s="9"/>
      <c r="K448" s="9"/>
      <c r="L448" s="9"/>
      <c r="M448" s="9"/>
      <c r="N448" s="9"/>
      <c r="O448" s="9"/>
      <c r="P448" s="9"/>
      <c r="Q448" s="9"/>
      <c r="R448" s="9"/>
      <c r="S448" s="9"/>
      <c r="T448" s="9"/>
      <c r="U448" s="9"/>
      <c r="V448" s="9"/>
      <c r="W448" s="9"/>
      <c r="X448" s="9"/>
      <c r="Y448" s="9"/>
      <c r="Z448" s="9"/>
    </row>
    <row r="449" spans="1:26" ht="15.75" customHeight="1" x14ac:dyDescent="0.25">
      <c r="A449" s="9"/>
      <c r="B449" s="9"/>
      <c r="C449" s="9"/>
      <c r="D449" s="9"/>
      <c r="E449" s="81"/>
      <c r="F449" s="9"/>
      <c r="G449" s="9"/>
      <c r="H449" s="9"/>
      <c r="I449" s="9"/>
      <c r="J449" s="9"/>
      <c r="K449" s="9"/>
      <c r="L449" s="9"/>
      <c r="M449" s="9"/>
      <c r="N449" s="9"/>
      <c r="O449" s="9"/>
      <c r="P449" s="9"/>
      <c r="Q449" s="9"/>
      <c r="R449" s="9"/>
      <c r="S449" s="9"/>
      <c r="T449" s="9"/>
      <c r="U449" s="9"/>
      <c r="V449" s="9"/>
      <c r="W449" s="9"/>
      <c r="X449" s="9"/>
      <c r="Y449" s="9"/>
      <c r="Z449" s="9"/>
    </row>
    <row r="450" spans="1:26" ht="15.75" customHeight="1" x14ac:dyDescent="0.25">
      <c r="A450" s="9"/>
      <c r="B450" s="9"/>
      <c r="C450" s="9"/>
      <c r="D450" s="9"/>
      <c r="E450" s="81"/>
      <c r="F450" s="9"/>
      <c r="G450" s="9"/>
      <c r="H450" s="9"/>
      <c r="I450" s="9"/>
      <c r="J450" s="9"/>
      <c r="K450" s="9"/>
      <c r="L450" s="9"/>
      <c r="M450" s="9"/>
      <c r="N450" s="9"/>
      <c r="O450" s="9"/>
      <c r="P450" s="9"/>
      <c r="Q450" s="9"/>
      <c r="R450" s="9"/>
      <c r="S450" s="9"/>
      <c r="T450" s="9"/>
      <c r="U450" s="9"/>
      <c r="V450" s="9"/>
      <c r="W450" s="9"/>
      <c r="X450" s="9"/>
      <c r="Y450" s="9"/>
      <c r="Z450" s="9"/>
    </row>
    <row r="451" spans="1:26" ht="15.75" customHeight="1" x14ac:dyDescent="0.25">
      <c r="A451" s="9"/>
      <c r="B451" s="9"/>
      <c r="C451" s="9"/>
      <c r="D451" s="9"/>
      <c r="E451" s="81"/>
      <c r="F451" s="9"/>
      <c r="G451" s="9"/>
      <c r="H451" s="9"/>
      <c r="I451" s="9"/>
      <c r="J451" s="9"/>
      <c r="K451" s="9"/>
      <c r="L451" s="9"/>
      <c r="M451" s="9"/>
      <c r="N451" s="9"/>
      <c r="O451" s="9"/>
      <c r="P451" s="9"/>
      <c r="Q451" s="9"/>
      <c r="R451" s="9"/>
      <c r="S451" s="9"/>
      <c r="T451" s="9"/>
      <c r="U451" s="9"/>
      <c r="V451" s="9"/>
      <c r="W451" s="9"/>
      <c r="X451" s="9"/>
      <c r="Y451" s="9"/>
      <c r="Z451" s="9"/>
    </row>
    <row r="452" spans="1:26" ht="15.75" customHeight="1" x14ac:dyDescent="0.25">
      <c r="A452" s="9"/>
      <c r="B452" s="9"/>
      <c r="C452" s="9"/>
      <c r="D452" s="9"/>
      <c r="E452" s="81"/>
      <c r="F452" s="9"/>
      <c r="G452" s="9"/>
      <c r="H452" s="9"/>
      <c r="I452" s="9"/>
      <c r="J452" s="9"/>
      <c r="K452" s="9"/>
      <c r="L452" s="9"/>
      <c r="M452" s="9"/>
      <c r="N452" s="9"/>
      <c r="O452" s="9"/>
      <c r="P452" s="9"/>
      <c r="Q452" s="9"/>
      <c r="R452" s="9"/>
      <c r="S452" s="9"/>
      <c r="T452" s="9"/>
      <c r="U452" s="9"/>
      <c r="V452" s="9"/>
      <c r="W452" s="9"/>
      <c r="X452" s="9"/>
      <c r="Y452" s="9"/>
      <c r="Z452" s="9"/>
    </row>
    <row r="453" spans="1:26" ht="15.75" customHeight="1" x14ac:dyDescent="0.25">
      <c r="A453" s="9"/>
      <c r="B453" s="9"/>
      <c r="C453" s="9"/>
      <c r="D453" s="9"/>
      <c r="E453" s="81"/>
      <c r="F453" s="9"/>
      <c r="G453" s="9"/>
      <c r="H453" s="9"/>
      <c r="I453" s="9"/>
      <c r="J453" s="9"/>
      <c r="K453" s="9"/>
      <c r="L453" s="9"/>
      <c r="M453" s="9"/>
      <c r="N453" s="9"/>
      <c r="O453" s="9"/>
      <c r="P453" s="9"/>
      <c r="Q453" s="9"/>
      <c r="R453" s="9"/>
      <c r="S453" s="9"/>
      <c r="T453" s="9"/>
      <c r="U453" s="9"/>
      <c r="V453" s="9"/>
      <c r="W453" s="9"/>
      <c r="X453" s="9"/>
      <c r="Y453" s="9"/>
      <c r="Z453" s="9"/>
    </row>
    <row r="454" spans="1:26" ht="15.75" customHeight="1" x14ac:dyDescent="0.25">
      <c r="A454" s="9"/>
      <c r="B454" s="9"/>
      <c r="C454" s="9"/>
      <c r="D454" s="9"/>
      <c r="E454" s="81"/>
      <c r="F454" s="9"/>
      <c r="G454" s="9"/>
      <c r="H454" s="9"/>
      <c r="I454" s="9"/>
      <c r="J454" s="9"/>
      <c r="K454" s="9"/>
      <c r="L454" s="9"/>
      <c r="M454" s="9"/>
      <c r="N454" s="9"/>
      <c r="O454" s="9"/>
      <c r="P454" s="9"/>
      <c r="Q454" s="9"/>
      <c r="R454" s="9"/>
      <c r="S454" s="9"/>
      <c r="T454" s="9"/>
      <c r="U454" s="9"/>
      <c r="V454" s="9"/>
      <c r="W454" s="9"/>
      <c r="X454" s="9"/>
      <c r="Y454" s="9"/>
      <c r="Z454" s="9"/>
    </row>
    <row r="455" spans="1:26" ht="15.75" customHeight="1" x14ac:dyDescent="0.25">
      <c r="A455" s="9"/>
      <c r="B455" s="9"/>
      <c r="C455" s="9"/>
      <c r="D455" s="9"/>
      <c r="E455" s="81"/>
      <c r="F455" s="9"/>
      <c r="G455" s="9"/>
      <c r="H455" s="9"/>
      <c r="I455" s="9"/>
      <c r="J455" s="9"/>
      <c r="K455" s="9"/>
      <c r="L455" s="9"/>
      <c r="M455" s="9"/>
      <c r="N455" s="9"/>
      <c r="O455" s="9"/>
      <c r="P455" s="9"/>
      <c r="Q455" s="9"/>
      <c r="R455" s="9"/>
      <c r="S455" s="9"/>
      <c r="T455" s="9"/>
      <c r="U455" s="9"/>
      <c r="V455" s="9"/>
      <c r="W455" s="9"/>
      <c r="X455" s="9"/>
      <c r="Y455" s="9"/>
      <c r="Z455" s="9"/>
    </row>
    <row r="456" spans="1:26" ht="15.75" customHeight="1" x14ac:dyDescent="0.25">
      <c r="A456" s="9"/>
      <c r="B456" s="9"/>
      <c r="C456" s="9"/>
      <c r="D456" s="9"/>
      <c r="E456" s="81"/>
      <c r="F456" s="9"/>
      <c r="G456" s="9"/>
      <c r="H456" s="9"/>
      <c r="I456" s="9"/>
      <c r="J456" s="9"/>
      <c r="K456" s="9"/>
      <c r="L456" s="9"/>
      <c r="M456" s="9"/>
      <c r="N456" s="9"/>
      <c r="O456" s="9"/>
      <c r="P456" s="9"/>
      <c r="Q456" s="9"/>
      <c r="R456" s="9"/>
      <c r="S456" s="9"/>
      <c r="T456" s="9"/>
      <c r="U456" s="9"/>
      <c r="V456" s="9"/>
      <c r="W456" s="9"/>
      <c r="X456" s="9"/>
      <c r="Y456" s="9"/>
      <c r="Z456" s="9"/>
    </row>
    <row r="457" spans="1:26" ht="15.75" customHeight="1" x14ac:dyDescent="0.25">
      <c r="A457" s="9"/>
      <c r="B457" s="9"/>
      <c r="C457" s="9"/>
      <c r="D457" s="9"/>
      <c r="E457" s="81"/>
      <c r="F457" s="9"/>
      <c r="G457" s="9"/>
      <c r="H457" s="9"/>
      <c r="I457" s="9"/>
      <c r="J457" s="9"/>
      <c r="K457" s="9"/>
      <c r="L457" s="9"/>
      <c r="M457" s="9"/>
      <c r="N457" s="9"/>
      <c r="O457" s="9"/>
      <c r="P457" s="9"/>
      <c r="Q457" s="9"/>
      <c r="R457" s="9"/>
      <c r="S457" s="9"/>
      <c r="T457" s="9"/>
      <c r="U457" s="9"/>
      <c r="V457" s="9"/>
      <c r="W457" s="9"/>
      <c r="X457" s="9"/>
      <c r="Y457" s="9"/>
      <c r="Z457" s="9"/>
    </row>
    <row r="458" spans="1:26" ht="15.75" customHeight="1" x14ac:dyDescent="0.25">
      <c r="A458" s="9"/>
      <c r="B458" s="9"/>
      <c r="C458" s="9"/>
      <c r="D458" s="9"/>
      <c r="E458" s="81"/>
      <c r="F458" s="9"/>
      <c r="G458" s="9"/>
      <c r="H458" s="9"/>
      <c r="I458" s="9"/>
      <c r="J458" s="9"/>
      <c r="K458" s="9"/>
      <c r="L458" s="9"/>
      <c r="M458" s="9"/>
      <c r="N458" s="9"/>
      <c r="O458" s="9"/>
      <c r="P458" s="9"/>
      <c r="Q458" s="9"/>
      <c r="R458" s="9"/>
      <c r="S458" s="9"/>
      <c r="T458" s="9"/>
      <c r="U458" s="9"/>
      <c r="V458" s="9"/>
      <c r="W458" s="9"/>
      <c r="X458" s="9"/>
      <c r="Y458" s="9"/>
      <c r="Z458" s="9"/>
    </row>
    <row r="459" spans="1:26" ht="15.75" customHeight="1" x14ac:dyDescent="0.25">
      <c r="A459" s="9"/>
      <c r="B459" s="9"/>
      <c r="C459" s="9"/>
      <c r="D459" s="9"/>
      <c r="E459" s="81"/>
      <c r="F459" s="9"/>
      <c r="G459" s="9"/>
      <c r="H459" s="9"/>
      <c r="I459" s="9"/>
      <c r="J459" s="9"/>
      <c r="K459" s="9"/>
      <c r="L459" s="9"/>
      <c r="M459" s="9"/>
      <c r="N459" s="9"/>
      <c r="O459" s="9"/>
      <c r="P459" s="9"/>
      <c r="Q459" s="9"/>
      <c r="R459" s="9"/>
      <c r="S459" s="9"/>
      <c r="T459" s="9"/>
      <c r="U459" s="9"/>
      <c r="V459" s="9"/>
      <c r="W459" s="9"/>
      <c r="X459" s="9"/>
      <c r="Y459" s="9"/>
      <c r="Z459" s="9"/>
    </row>
    <row r="460" spans="1:26" ht="15.75" customHeight="1" x14ac:dyDescent="0.25">
      <c r="A460" s="9"/>
      <c r="B460" s="9"/>
      <c r="C460" s="9"/>
      <c r="D460" s="9"/>
      <c r="E460" s="81"/>
      <c r="F460" s="9"/>
      <c r="G460" s="9"/>
      <c r="H460" s="9"/>
      <c r="I460" s="9"/>
      <c r="J460" s="9"/>
      <c r="K460" s="9"/>
      <c r="L460" s="9"/>
      <c r="M460" s="9"/>
      <c r="N460" s="9"/>
      <c r="O460" s="9"/>
      <c r="P460" s="9"/>
      <c r="Q460" s="9"/>
      <c r="R460" s="9"/>
      <c r="S460" s="9"/>
      <c r="T460" s="9"/>
      <c r="U460" s="9"/>
      <c r="V460" s="9"/>
      <c r="W460" s="9"/>
      <c r="X460" s="9"/>
      <c r="Y460" s="9"/>
      <c r="Z460" s="9"/>
    </row>
    <row r="461" spans="1:26" ht="15.75" customHeight="1" x14ac:dyDescent="0.25">
      <c r="A461" s="9"/>
      <c r="B461" s="9"/>
      <c r="C461" s="9"/>
      <c r="D461" s="9"/>
      <c r="E461" s="81"/>
      <c r="F461" s="9"/>
      <c r="G461" s="9"/>
      <c r="H461" s="9"/>
      <c r="I461" s="9"/>
      <c r="J461" s="9"/>
      <c r="K461" s="9"/>
      <c r="L461" s="9"/>
      <c r="M461" s="9"/>
      <c r="N461" s="9"/>
      <c r="O461" s="9"/>
      <c r="P461" s="9"/>
      <c r="Q461" s="9"/>
      <c r="R461" s="9"/>
      <c r="S461" s="9"/>
      <c r="T461" s="9"/>
      <c r="U461" s="9"/>
      <c r="V461" s="9"/>
      <c r="W461" s="9"/>
      <c r="X461" s="9"/>
      <c r="Y461" s="9"/>
      <c r="Z461" s="9"/>
    </row>
    <row r="462" spans="1:26" ht="15.75" customHeight="1" x14ac:dyDescent="0.25">
      <c r="A462" s="9"/>
      <c r="B462" s="9"/>
      <c r="C462" s="9"/>
      <c r="D462" s="9"/>
      <c r="E462" s="81"/>
      <c r="F462" s="9"/>
      <c r="G462" s="9"/>
      <c r="H462" s="9"/>
      <c r="I462" s="9"/>
      <c r="J462" s="9"/>
      <c r="K462" s="9"/>
      <c r="L462" s="9"/>
      <c r="M462" s="9"/>
      <c r="N462" s="9"/>
      <c r="O462" s="9"/>
      <c r="P462" s="9"/>
      <c r="Q462" s="9"/>
      <c r="R462" s="9"/>
      <c r="S462" s="9"/>
      <c r="T462" s="9"/>
      <c r="U462" s="9"/>
      <c r="V462" s="9"/>
      <c r="W462" s="9"/>
      <c r="X462" s="9"/>
      <c r="Y462" s="9"/>
      <c r="Z462" s="9"/>
    </row>
    <row r="463" spans="1:26" ht="15.75" customHeight="1" x14ac:dyDescent="0.25">
      <c r="A463" s="9"/>
      <c r="B463" s="9"/>
      <c r="C463" s="9"/>
      <c r="D463" s="9"/>
      <c r="E463" s="81"/>
      <c r="F463" s="9"/>
      <c r="G463" s="9"/>
      <c r="H463" s="9"/>
      <c r="I463" s="9"/>
      <c r="J463" s="9"/>
      <c r="K463" s="9"/>
      <c r="L463" s="9"/>
      <c r="M463" s="9"/>
      <c r="N463" s="9"/>
      <c r="O463" s="9"/>
      <c r="P463" s="9"/>
      <c r="Q463" s="9"/>
      <c r="R463" s="9"/>
      <c r="S463" s="9"/>
      <c r="T463" s="9"/>
      <c r="U463" s="9"/>
      <c r="V463" s="9"/>
      <c r="W463" s="9"/>
      <c r="X463" s="9"/>
      <c r="Y463" s="9"/>
      <c r="Z463" s="9"/>
    </row>
    <row r="464" spans="1:26" ht="15.75" customHeight="1" x14ac:dyDescent="0.25">
      <c r="A464" s="9"/>
      <c r="B464" s="9"/>
      <c r="C464" s="9"/>
      <c r="D464" s="9"/>
      <c r="E464" s="81"/>
      <c r="F464" s="9"/>
      <c r="G464" s="9"/>
      <c r="H464" s="9"/>
      <c r="I464" s="9"/>
      <c r="J464" s="9"/>
      <c r="K464" s="9"/>
      <c r="L464" s="9"/>
      <c r="M464" s="9"/>
      <c r="N464" s="9"/>
      <c r="O464" s="9"/>
      <c r="P464" s="9"/>
      <c r="Q464" s="9"/>
      <c r="R464" s="9"/>
      <c r="S464" s="9"/>
      <c r="T464" s="9"/>
      <c r="U464" s="9"/>
      <c r="V464" s="9"/>
      <c r="W464" s="9"/>
      <c r="X464" s="9"/>
      <c r="Y464" s="9"/>
      <c r="Z464" s="9"/>
    </row>
    <row r="465" spans="1:26" ht="15.75" customHeight="1" x14ac:dyDescent="0.25">
      <c r="A465" s="9"/>
      <c r="B465" s="9"/>
      <c r="C465" s="9"/>
      <c r="D465" s="9"/>
      <c r="E465" s="81"/>
      <c r="F465" s="9"/>
      <c r="G465" s="9"/>
      <c r="H465" s="9"/>
      <c r="I465" s="9"/>
      <c r="J465" s="9"/>
      <c r="K465" s="9"/>
      <c r="L465" s="9"/>
      <c r="M465" s="9"/>
      <c r="N465" s="9"/>
      <c r="O465" s="9"/>
      <c r="P465" s="9"/>
      <c r="Q465" s="9"/>
      <c r="R465" s="9"/>
      <c r="S465" s="9"/>
      <c r="T465" s="9"/>
      <c r="U465" s="9"/>
      <c r="V465" s="9"/>
      <c r="W465" s="9"/>
      <c r="X465" s="9"/>
      <c r="Y465" s="9"/>
      <c r="Z465" s="9"/>
    </row>
    <row r="466" spans="1:26" ht="15.75" customHeight="1" x14ac:dyDescent="0.25">
      <c r="A466" s="9"/>
      <c r="B466" s="9"/>
      <c r="C466" s="9"/>
      <c r="D466" s="9"/>
      <c r="E466" s="81"/>
      <c r="F466" s="9"/>
      <c r="G466" s="9"/>
      <c r="H466" s="9"/>
      <c r="I466" s="9"/>
      <c r="J466" s="9"/>
      <c r="K466" s="9"/>
      <c r="L466" s="9"/>
      <c r="M466" s="9"/>
      <c r="N466" s="9"/>
      <c r="O466" s="9"/>
      <c r="P466" s="9"/>
      <c r="Q466" s="9"/>
      <c r="R466" s="9"/>
      <c r="S466" s="9"/>
      <c r="T466" s="9"/>
      <c r="U466" s="9"/>
      <c r="V466" s="9"/>
      <c r="W466" s="9"/>
      <c r="X466" s="9"/>
      <c r="Y466" s="9"/>
      <c r="Z466" s="9"/>
    </row>
    <row r="467" spans="1:26" ht="15.75" customHeight="1" x14ac:dyDescent="0.25">
      <c r="A467" s="9"/>
      <c r="B467" s="9"/>
      <c r="C467" s="9"/>
      <c r="D467" s="9"/>
      <c r="E467" s="81"/>
      <c r="F467" s="9"/>
      <c r="G467" s="9"/>
      <c r="H467" s="9"/>
      <c r="I467" s="9"/>
      <c r="J467" s="9"/>
      <c r="K467" s="9"/>
      <c r="L467" s="9"/>
      <c r="M467" s="9"/>
      <c r="N467" s="9"/>
      <c r="O467" s="9"/>
      <c r="P467" s="9"/>
      <c r="Q467" s="9"/>
      <c r="R467" s="9"/>
      <c r="S467" s="9"/>
      <c r="T467" s="9"/>
      <c r="U467" s="9"/>
      <c r="V467" s="9"/>
      <c r="W467" s="9"/>
      <c r="X467" s="9"/>
      <c r="Y467" s="9"/>
      <c r="Z467" s="9"/>
    </row>
    <row r="468" spans="1:26" ht="15.75" customHeight="1" x14ac:dyDescent="0.25">
      <c r="A468" s="9"/>
      <c r="B468" s="9"/>
      <c r="C468" s="9"/>
      <c r="D468" s="9"/>
      <c r="E468" s="81"/>
      <c r="F468" s="9"/>
      <c r="G468" s="9"/>
      <c r="H468" s="9"/>
      <c r="I468" s="9"/>
      <c r="J468" s="9"/>
      <c r="K468" s="9"/>
      <c r="L468" s="9"/>
      <c r="M468" s="9"/>
      <c r="N468" s="9"/>
      <c r="O468" s="9"/>
      <c r="P468" s="9"/>
      <c r="Q468" s="9"/>
      <c r="R468" s="9"/>
      <c r="S468" s="9"/>
      <c r="T468" s="9"/>
      <c r="U468" s="9"/>
      <c r="V468" s="9"/>
      <c r="W468" s="9"/>
      <c r="X468" s="9"/>
      <c r="Y468" s="9"/>
      <c r="Z468" s="9"/>
    </row>
    <row r="469" spans="1:26" ht="15.75" customHeight="1" x14ac:dyDescent="0.25">
      <c r="A469" s="9"/>
      <c r="B469" s="9"/>
      <c r="C469" s="9"/>
      <c r="D469" s="9"/>
      <c r="E469" s="81"/>
      <c r="F469" s="9"/>
      <c r="G469" s="9"/>
      <c r="H469" s="9"/>
      <c r="I469" s="9"/>
      <c r="J469" s="9"/>
      <c r="K469" s="9"/>
      <c r="L469" s="9"/>
      <c r="M469" s="9"/>
      <c r="N469" s="9"/>
      <c r="O469" s="9"/>
      <c r="P469" s="9"/>
      <c r="Q469" s="9"/>
      <c r="R469" s="9"/>
      <c r="S469" s="9"/>
      <c r="T469" s="9"/>
      <c r="U469" s="9"/>
      <c r="V469" s="9"/>
      <c r="W469" s="9"/>
      <c r="X469" s="9"/>
      <c r="Y469" s="9"/>
      <c r="Z469" s="9"/>
    </row>
    <row r="470" spans="1:26" ht="15.75" customHeight="1" x14ac:dyDescent="0.25">
      <c r="A470" s="9"/>
      <c r="B470" s="9"/>
      <c r="C470" s="9"/>
      <c r="D470" s="9"/>
      <c r="E470" s="81"/>
      <c r="F470" s="9"/>
      <c r="G470" s="9"/>
      <c r="H470" s="9"/>
      <c r="I470" s="9"/>
      <c r="J470" s="9"/>
      <c r="K470" s="9"/>
      <c r="L470" s="9"/>
      <c r="M470" s="9"/>
      <c r="N470" s="9"/>
      <c r="O470" s="9"/>
      <c r="P470" s="9"/>
      <c r="Q470" s="9"/>
      <c r="R470" s="9"/>
      <c r="S470" s="9"/>
      <c r="T470" s="9"/>
      <c r="U470" s="9"/>
      <c r="V470" s="9"/>
      <c r="W470" s="9"/>
      <c r="X470" s="9"/>
      <c r="Y470" s="9"/>
      <c r="Z470" s="9"/>
    </row>
    <row r="471" spans="1:26" ht="15.75" customHeight="1" x14ac:dyDescent="0.25">
      <c r="A471" s="9"/>
      <c r="B471" s="9"/>
      <c r="C471" s="9"/>
      <c r="D471" s="9"/>
      <c r="E471" s="81"/>
      <c r="F471" s="9"/>
      <c r="G471" s="9"/>
      <c r="H471" s="9"/>
      <c r="I471" s="9"/>
      <c r="J471" s="9"/>
      <c r="K471" s="9"/>
      <c r="L471" s="9"/>
      <c r="M471" s="9"/>
      <c r="N471" s="9"/>
      <c r="O471" s="9"/>
      <c r="P471" s="9"/>
      <c r="Q471" s="9"/>
      <c r="R471" s="9"/>
      <c r="S471" s="9"/>
      <c r="T471" s="9"/>
      <c r="U471" s="9"/>
      <c r="V471" s="9"/>
      <c r="W471" s="9"/>
      <c r="X471" s="9"/>
      <c r="Y471" s="9"/>
      <c r="Z471" s="9"/>
    </row>
    <row r="472" spans="1:26" ht="15.75" customHeight="1" x14ac:dyDescent="0.25">
      <c r="A472" s="9"/>
      <c r="B472" s="9"/>
      <c r="C472" s="9"/>
      <c r="D472" s="9"/>
      <c r="E472" s="81"/>
      <c r="F472" s="9"/>
      <c r="G472" s="9"/>
      <c r="H472" s="9"/>
      <c r="I472" s="9"/>
      <c r="J472" s="9"/>
      <c r="K472" s="9"/>
      <c r="L472" s="9"/>
      <c r="M472" s="9"/>
      <c r="N472" s="9"/>
      <c r="O472" s="9"/>
      <c r="P472" s="9"/>
      <c r="Q472" s="9"/>
      <c r="R472" s="9"/>
      <c r="S472" s="9"/>
      <c r="T472" s="9"/>
      <c r="U472" s="9"/>
      <c r="V472" s="9"/>
      <c r="W472" s="9"/>
      <c r="X472" s="9"/>
      <c r="Y472" s="9"/>
      <c r="Z472" s="9"/>
    </row>
    <row r="473" spans="1:26" ht="15.75" customHeight="1" x14ac:dyDescent="0.25">
      <c r="A473" s="9"/>
      <c r="B473" s="9"/>
      <c r="C473" s="9"/>
      <c r="D473" s="9"/>
      <c r="E473" s="81"/>
      <c r="F473" s="9"/>
      <c r="G473" s="9"/>
      <c r="H473" s="9"/>
      <c r="I473" s="9"/>
      <c r="J473" s="9"/>
      <c r="K473" s="9"/>
      <c r="L473" s="9"/>
      <c r="M473" s="9"/>
      <c r="N473" s="9"/>
      <c r="O473" s="9"/>
      <c r="P473" s="9"/>
      <c r="Q473" s="9"/>
      <c r="R473" s="9"/>
      <c r="S473" s="9"/>
      <c r="T473" s="9"/>
      <c r="U473" s="9"/>
      <c r="V473" s="9"/>
      <c r="W473" s="9"/>
      <c r="X473" s="9"/>
      <c r="Y473" s="9"/>
      <c r="Z473" s="9"/>
    </row>
    <row r="474" spans="1:26" ht="15.75" customHeight="1" x14ac:dyDescent="0.25">
      <c r="A474" s="9"/>
      <c r="B474" s="9"/>
      <c r="C474" s="9"/>
      <c r="D474" s="9"/>
      <c r="E474" s="81"/>
      <c r="F474" s="9"/>
      <c r="G474" s="9"/>
      <c r="H474" s="9"/>
      <c r="I474" s="9"/>
      <c r="J474" s="9"/>
      <c r="K474" s="9"/>
      <c r="L474" s="9"/>
      <c r="M474" s="9"/>
      <c r="N474" s="9"/>
      <c r="O474" s="9"/>
      <c r="P474" s="9"/>
      <c r="Q474" s="9"/>
      <c r="R474" s="9"/>
      <c r="S474" s="9"/>
      <c r="T474" s="9"/>
      <c r="U474" s="9"/>
      <c r="V474" s="9"/>
      <c r="W474" s="9"/>
      <c r="X474" s="9"/>
      <c r="Y474" s="9"/>
      <c r="Z474" s="9"/>
    </row>
    <row r="475" spans="1:26" ht="15.75" customHeight="1" x14ac:dyDescent="0.25">
      <c r="A475" s="9"/>
      <c r="B475" s="9"/>
      <c r="C475" s="9"/>
      <c r="D475" s="9"/>
      <c r="E475" s="81"/>
      <c r="F475" s="9"/>
      <c r="G475" s="9"/>
      <c r="H475" s="9"/>
      <c r="I475" s="9"/>
      <c r="J475" s="9"/>
      <c r="K475" s="9"/>
      <c r="L475" s="9"/>
      <c r="M475" s="9"/>
      <c r="N475" s="9"/>
      <c r="O475" s="9"/>
      <c r="P475" s="9"/>
      <c r="Q475" s="9"/>
      <c r="R475" s="9"/>
      <c r="S475" s="9"/>
      <c r="T475" s="9"/>
      <c r="U475" s="9"/>
      <c r="V475" s="9"/>
      <c r="W475" s="9"/>
      <c r="X475" s="9"/>
      <c r="Y475" s="9"/>
      <c r="Z475" s="9"/>
    </row>
    <row r="476" spans="1:26" ht="15.75" customHeight="1" x14ac:dyDescent="0.25">
      <c r="A476" s="9"/>
      <c r="B476" s="9"/>
      <c r="C476" s="9"/>
      <c r="D476" s="9"/>
      <c r="E476" s="81"/>
      <c r="F476" s="9"/>
      <c r="G476" s="9"/>
      <c r="H476" s="9"/>
      <c r="I476" s="9"/>
      <c r="J476" s="9"/>
      <c r="K476" s="9"/>
      <c r="L476" s="9"/>
      <c r="M476" s="9"/>
      <c r="N476" s="9"/>
      <c r="O476" s="9"/>
      <c r="P476" s="9"/>
      <c r="Q476" s="9"/>
      <c r="R476" s="9"/>
      <c r="S476" s="9"/>
      <c r="T476" s="9"/>
      <c r="U476" s="9"/>
      <c r="V476" s="9"/>
      <c r="W476" s="9"/>
      <c r="X476" s="9"/>
      <c r="Y476" s="9"/>
      <c r="Z476" s="9"/>
    </row>
    <row r="477" spans="1:26" ht="15.75" customHeight="1" x14ac:dyDescent="0.25">
      <c r="A477" s="9"/>
      <c r="B477" s="9"/>
      <c r="C477" s="9"/>
      <c r="D477" s="9"/>
      <c r="E477" s="81"/>
      <c r="F477" s="9"/>
      <c r="G477" s="9"/>
      <c r="H477" s="9"/>
      <c r="I477" s="9"/>
      <c r="J477" s="9"/>
      <c r="K477" s="9"/>
      <c r="L477" s="9"/>
      <c r="M477" s="9"/>
      <c r="N477" s="9"/>
      <c r="O477" s="9"/>
      <c r="P477" s="9"/>
      <c r="Q477" s="9"/>
      <c r="R477" s="9"/>
      <c r="S477" s="9"/>
      <c r="T477" s="9"/>
      <c r="U477" s="9"/>
      <c r="V477" s="9"/>
      <c r="W477" s="9"/>
      <c r="X477" s="9"/>
      <c r="Y477" s="9"/>
      <c r="Z477" s="9"/>
    </row>
    <row r="478" spans="1:26" ht="15.75" customHeight="1" x14ac:dyDescent="0.25">
      <c r="A478" s="9"/>
      <c r="B478" s="9"/>
      <c r="C478" s="9"/>
      <c r="D478" s="9"/>
      <c r="E478" s="81"/>
      <c r="F478" s="9"/>
      <c r="G478" s="9"/>
      <c r="H478" s="9"/>
      <c r="I478" s="9"/>
      <c r="J478" s="9"/>
      <c r="K478" s="9"/>
      <c r="L478" s="9"/>
      <c r="M478" s="9"/>
      <c r="N478" s="9"/>
      <c r="O478" s="9"/>
      <c r="P478" s="9"/>
      <c r="Q478" s="9"/>
      <c r="R478" s="9"/>
      <c r="S478" s="9"/>
      <c r="T478" s="9"/>
      <c r="U478" s="9"/>
      <c r="V478" s="9"/>
      <c r="W478" s="9"/>
      <c r="X478" s="9"/>
      <c r="Y478" s="9"/>
      <c r="Z478" s="9"/>
    </row>
    <row r="479" spans="1:26" ht="15.75" customHeight="1" x14ac:dyDescent="0.25">
      <c r="A479" s="9"/>
      <c r="B479" s="9"/>
      <c r="C479" s="9"/>
      <c r="D479" s="9"/>
      <c r="E479" s="81"/>
      <c r="F479" s="9"/>
      <c r="G479" s="9"/>
      <c r="H479" s="9"/>
      <c r="I479" s="9"/>
      <c r="J479" s="9"/>
      <c r="K479" s="9"/>
      <c r="L479" s="9"/>
      <c r="M479" s="9"/>
      <c r="N479" s="9"/>
      <c r="O479" s="9"/>
      <c r="P479" s="9"/>
      <c r="Q479" s="9"/>
      <c r="R479" s="9"/>
      <c r="S479" s="9"/>
      <c r="T479" s="9"/>
      <c r="U479" s="9"/>
      <c r="V479" s="9"/>
      <c r="W479" s="9"/>
      <c r="X479" s="9"/>
      <c r="Y479" s="9"/>
      <c r="Z479" s="9"/>
    </row>
    <row r="480" spans="1:26" ht="15.75" customHeight="1" x14ac:dyDescent="0.25">
      <c r="A480" s="9"/>
      <c r="B480" s="9"/>
      <c r="C480" s="9"/>
      <c r="D480" s="9"/>
      <c r="E480" s="81"/>
      <c r="F480" s="9"/>
      <c r="G480" s="9"/>
      <c r="H480" s="9"/>
      <c r="I480" s="9"/>
      <c r="J480" s="9"/>
      <c r="K480" s="9"/>
      <c r="L480" s="9"/>
      <c r="M480" s="9"/>
      <c r="N480" s="9"/>
      <c r="O480" s="9"/>
      <c r="P480" s="9"/>
      <c r="Q480" s="9"/>
      <c r="R480" s="9"/>
      <c r="S480" s="9"/>
      <c r="T480" s="9"/>
      <c r="U480" s="9"/>
      <c r="V480" s="9"/>
      <c r="W480" s="9"/>
      <c r="X480" s="9"/>
      <c r="Y480" s="9"/>
      <c r="Z480" s="9"/>
    </row>
    <row r="481" spans="1:26" ht="15.75" customHeight="1" x14ac:dyDescent="0.25">
      <c r="A481" s="9"/>
      <c r="B481" s="9"/>
      <c r="C481" s="9"/>
      <c r="D481" s="9"/>
      <c r="E481" s="81"/>
      <c r="F481" s="9"/>
      <c r="G481" s="9"/>
      <c r="H481" s="9"/>
      <c r="I481" s="9"/>
      <c r="J481" s="9"/>
      <c r="K481" s="9"/>
      <c r="L481" s="9"/>
      <c r="M481" s="9"/>
      <c r="N481" s="9"/>
      <c r="O481" s="9"/>
      <c r="P481" s="9"/>
      <c r="Q481" s="9"/>
      <c r="R481" s="9"/>
      <c r="S481" s="9"/>
      <c r="T481" s="9"/>
      <c r="U481" s="9"/>
      <c r="V481" s="9"/>
      <c r="W481" s="9"/>
      <c r="X481" s="9"/>
      <c r="Y481" s="9"/>
      <c r="Z481" s="9"/>
    </row>
    <row r="482" spans="1:26" ht="15.75" customHeight="1" x14ac:dyDescent="0.25">
      <c r="A482" s="9"/>
      <c r="B482" s="9"/>
      <c r="C482" s="9"/>
      <c r="D482" s="9"/>
      <c r="E482" s="81"/>
      <c r="F482" s="9"/>
      <c r="G482" s="9"/>
      <c r="H482" s="9"/>
      <c r="I482" s="9"/>
      <c r="J482" s="9"/>
      <c r="K482" s="9"/>
      <c r="L482" s="9"/>
      <c r="M482" s="9"/>
      <c r="N482" s="9"/>
      <c r="O482" s="9"/>
      <c r="P482" s="9"/>
      <c r="Q482" s="9"/>
      <c r="R482" s="9"/>
      <c r="S482" s="9"/>
      <c r="T482" s="9"/>
      <c r="U482" s="9"/>
      <c r="V482" s="9"/>
      <c r="W482" s="9"/>
      <c r="X482" s="9"/>
      <c r="Y482" s="9"/>
      <c r="Z482" s="9"/>
    </row>
    <row r="483" spans="1:26" ht="15.75" customHeight="1" x14ac:dyDescent="0.25">
      <c r="A483" s="9"/>
      <c r="B483" s="9"/>
      <c r="C483" s="9"/>
      <c r="D483" s="9"/>
      <c r="E483" s="81"/>
      <c r="F483" s="9"/>
      <c r="G483" s="9"/>
      <c r="H483" s="9"/>
      <c r="I483" s="9"/>
      <c r="J483" s="9"/>
      <c r="K483" s="9"/>
      <c r="L483" s="9"/>
      <c r="M483" s="9"/>
      <c r="N483" s="9"/>
      <c r="O483" s="9"/>
      <c r="P483" s="9"/>
      <c r="Q483" s="9"/>
      <c r="R483" s="9"/>
      <c r="S483" s="9"/>
      <c r="T483" s="9"/>
      <c r="U483" s="9"/>
      <c r="V483" s="9"/>
      <c r="W483" s="9"/>
      <c r="X483" s="9"/>
      <c r="Y483" s="9"/>
      <c r="Z483" s="9"/>
    </row>
    <row r="484" spans="1:26" ht="15.75" customHeight="1" x14ac:dyDescent="0.25">
      <c r="A484" s="9"/>
      <c r="B484" s="9"/>
      <c r="C484" s="9"/>
      <c r="D484" s="9"/>
      <c r="E484" s="81"/>
      <c r="F484" s="9"/>
      <c r="G484" s="9"/>
      <c r="H484" s="9"/>
      <c r="I484" s="9"/>
      <c r="J484" s="9"/>
      <c r="K484" s="9"/>
      <c r="L484" s="9"/>
      <c r="M484" s="9"/>
      <c r="N484" s="9"/>
      <c r="O484" s="9"/>
      <c r="P484" s="9"/>
      <c r="Q484" s="9"/>
      <c r="R484" s="9"/>
      <c r="S484" s="9"/>
      <c r="T484" s="9"/>
      <c r="U484" s="9"/>
      <c r="V484" s="9"/>
      <c r="W484" s="9"/>
      <c r="X484" s="9"/>
      <c r="Y484" s="9"/>
      <c r="Z484" s="9"/>
    </row>
    <row r="485" spans="1:26" ht="15.75" customHeight="1" x14ac:dyDescent="0.25">
      <c r="A485" s="9"/>
      <c r="B485" s="9"/>
      <c r="C485" s="9"/>
      <c r="D485" s="9"/>
      <c r="E485" s="81"/>
      <c r="F485" s="9"/>
      <c r="G485" s="9"/>
      <c r="H485" s="9"/>
      <c r="I485" s="9"/>
      <c r="J485" s="9"/>
      <c r="K485" s="9"/>
      <c r="L485" s="9"/>
      <c r="M485" s="9"/>
      <c r="N485" s="9"/>
      <c r="O485" s="9"/>
      <c r="P485" s="9"/>
      <c r="Q485" s="9"/>
      <c r="R485" s="9"/>
      <c r="S485" s="9"/>
      <c r="T485" s="9"/>
      <c r="U485" s="9"/>
      <c r="V485" s="9"/>
      <c r="W485" s="9"/>
      <c r="X485" s="9"/>
      <c r="Y485" s="9"/>
      <c r="Z485" s="9"/>
    </row>
    <row r="486" spans="1:26" ht="15.75" customHeight="1" x14ac:dyDescent="0.25">
      <c r="A486" s="9"/>
      <c r="B486" s="9"/>
      <c r="C486" s="9"/>
      <c r="D486" s="9"/>
      <c r="E486" s="81"/>
      <c r="F486" s="9"/>
      <c r="G486" s="9"/>
      <c r="H486" s="9"/>
      <c r="I486" s="9"/>
      <c r="J486" s="9"/>
      <c r="K486" s="9"/>
      <c r="L486" s="9"/>
      <c r="M486" s="9"/>
      <c r="N486" s="9"/>
      <c r="O486" s="9"/>
      <c r="P486" s="9"/>
      <c r="Q486" s="9"/>
      <c r="R486" s="9"/>
      <c r="S486" s="9"/>
      <c r="T486" s="9"/>
      <c r="U486" s="9"/>
      <c r="V486" s="9"/>
      <c r="W486" s="9"/>
      <c r="X486" s="9"/>
      <c r="Y486" s="9"/>
      <c r="Z486" s="9"/>
    </row>
    <row r="487" spans="1:26" ht="15.75" customHeight="1" x14ac:dyDescent="0.25">
      <c r="A487" s="9"/>
      <c r="B487" s="9"/>
      <c r="C487" s="9"/>
      <c r="D487" s="9"/>
      <c r="E487" s="81"/>
      <c r="F487" s="9"/>
      <c r="G487" s="9"/>
      <c r="H487" s="9"/>
      <c r="I487" s="9"/>
      <c r="J487" s="9"/>
      <c r="K487" s="9"/>
      <c r="L487" s="9"/>
      <c r="M487" s="9"/>
      <c r="N487" s="9"/>
      <c r="O487" s="9"/>
      <c r="P487" s="9"/>
      <c r="Q487" s="9"/>
      <c r="R487" s="9"/>
      <c r="S487" s="9"/>
      <c r="T487" s="9"/>
      <c r="U487" s="9"/>
      <c r="V487" s="9"/>
      <c r="W487" s="9"/>
      <c r="X487" s="9"/>
      <c r="Y487" s="9"/>
      <c r="Z487" s="9"/>
    </row>
    <row r="488" spans="1:26" ht="15.75" customHeight="1" x14ac:dyDescent="0.25">
      <c r="A488" s="9"/>
      <c r="B488" s="9"/>
      <c r="C488" s="9"/>
      <c r="D488" s="9"/>
      <c r="E488" s="81"/>
      <c r="F488" s="9"/>
      <c r="G488" s="9"/>
      <c r="H488" s="9"/>
      <c r="I488" s="9"/>
      <c r="J488" s="9"/>
      <c r="K488" s="9"/>
      <c r="L488" s="9"/>
      <c r="M488" s="9"/>
      <c r="N488" s="9"/>
      <c r="O488" s="9"/>
      <c r="P488" s="9"/>
      <c r="Q488" s="9"/>
      <c r="R488" s="9"/>
      <c r="S488" s="9"/>
      <c r="T488" s="9"/>
      <c r="U488" s="9"/>
      <c r="V488" s="9"/>
      <c r="W488" s="9"/>
      <c r="X488" s="9"/>
      <c r="Y488" s="9"/>
      <c r="Z488" s="9"/>
    </row>
    <row r="489" spans="1:26" ht="15.75" customHeight="1" x14ac:dyDescent="0.25">
      <c r="A489" s="9"/>
      <c r="B489" s="9"/>
      <c r="C489" s="9"/>
      <c r="D489" s="9"/>
      <c r="E489" s="81"/>
      <c r="F489" s="9"/>
      <c r="G489" s="9"/>
      <c r="H489" s="9"/>
      <c r="I489" s="9"/>
      <c r="J489" s="9"/>
      <c r="K489" s="9"/>
      <c r="L489" s="9"/>
      <c r="M489" s="9"/>
      <c r="N489" s="9"/>
      <c r="O489" s="9"/>
      <c r="P489" s="9"/>
      <c r="Q489" s="9"/>
      <c r="R489" s="9"/>
      <c r="S489" s="9"/>
      <c r="T489" s="9"/>
      <c r="U489" s="9"/>
      <c r="V489" s="9"/>
      <c r="W489" s="9"/>
      <c r="X489" s="9"/>
      <c r="Y489" s="9"/>
      <c r="Z489" s="9"/>
    </row>
    <row r="490" spans="1:26" ht="15.75" customHeight="1" x14ac:dyDescent="0.25">
      <c r="A490" s="9"/>
      <c r="B490" s="9"/>
      <c r="C490" s="9"/>
      <c r="D490" s="9"/>
      <c r="E490" s="81"/>
      <c r="F490" s="9"/>
      <c r="G490" s="9"/>
      <c r="H490" s="9"/>
      <c r="I490" s="9"/>
      <c r="J490" s="9"/>
      <c r="K490" s="9"/>
      <c r="L490" s="9"/>
      <c r="M490" s="9"/>
      <c r="N490" s="9"/>
      <c r="O490" s="9"/>
      <c r="P490" s="9"/>
      <c r="Q490" s="9"/>
      <c r="R490" s="9"/>
      <c r="S490" s="9"/>
      <c r="T490" s="9"/>
      <c r="U490" s="9"/>
      <c r="V490" s="9"/>
      <c r="W490" s="9"/>
      <c r="X490" s="9"/>
      <c r="Y490" s="9"/>
      <c r="Z490" s="9"/>
    </row>
    <row r="491" spans="1:26" ht="15.75" customHeight="1" x14ac:dyDescent="0.25">
      <c r="A491" s="9"/>
      <c r="B491" s="9"/>
      <c r="C491" s="9"/>
      <c r="D491" s="9"/>
      <c r="E491" s="81"/>
      <c r="F491" s="9"/>
      <c r="G491" s="9"/>
      <c r="H491" s="9"/>
      <c r="I491" s="9"/>
      <c r="J491" s="9"/>
      <c r="K491" s="9"/>
      <c r="L491" s="9"/>
      <c r="M491" s="9"/>
      <c r="N491" s="9"/>
      <c r="O491" s="9"/>
      <c r="P491" s="9"/>
      <c r="Q491" s="9"/>
      <c r="R491" s="9"/>
      <c r="S491" s="9"/>
      <c r="T491" s="9"/>
      <c r="U491" s="9"/>
      <c r="V491" s="9"/>
      <c r="W491" s="9"/>
      <c r="X491" s="9"/>
      <c r="Y491" s="9"/>
      <c r="Z491" s="9"/>
    </row>
    <row r="492" spans="1:26" ht="15.75" customHeight="1" x14ac:dyDescent="0.25">
      <c r="A492" s="9"/>
      <c r="B492" s="9"/>
      <c r="C492" s="9"/>
      <c r="D492" s="9"/>
      <c r="E492" s="81"/>
      <c r="F492" s="9"/>
      <c r="G492" s="9"/>
      <c r="H492" s="9"/>
      <c r="I492" s="9"/>
      <c r="J492" s="9"/>
      <c r="K492" s="9"/>
      <c r="L492" s="9"/>
      <c r="M492" s="9"/>
      <c r="N492" s="9"/>
      <c r="O492" s="9"/>
      <c r="P492" s="9"/>
      <c r="Q492" s="9"/>
      <c r="R492" s="9"/>
      <c r="S492" s="9"/>
      <c r="T492" s="9"/>
      <c r="U492" s="9"/>
      <c r="V492" s="9"/>
      <c r="W492" s="9"/>
      <c r="X492" s="9"/>
      <c r="Y492" s="9"/>
      <c r="Z492" s="9"/>
    </row>
    <row r="493" spans="1:26" ht="15.75" customHeight="1" x14ac:dyDescent="0.25">
      <c r="A493" s="9"/>
      <c r="B493" s="9"/>
      <c r="C493" s="9"/>
      <c r="D493" s="9"/>
      <c r="E493" s="81"/>
      <c r="F493" s="9"/>
      <c r="G493" s="9"/>
      <c r="H493" s="9"/>
      <c r="I493" s="9"/>
      <c r="J493" s="9"/>
      <c r="K493" s="9"/>
      <c r="L493" s="9"/>
      <c r="M493" s="9"/>
      <c r="N493" s="9"/>
      <c r="O493" s="9"/>
      <c r="P493" s="9"/>
      <c r="Q493" s="9"/>
      <c r="R493" s="9"/>
      <c r="S493" s="9"/>
      <c r="T493" s="9"/>
      <c r="U493" s="9"/>
      <c r="V493" s="9"/>
      <c r="W493" s="9"/>
      <c r="X493" s="9"/>
      <c r="Y493" s="9"/>
      <c r="Z493" s="9"/>
    </row>
    <row r="494" spans="1:26" ht="15.75" customHeight="1" x14ac:dyDescent="0.25">
      <c r="A494" s="9"/>
      <c r="B494" s="9"/>
      <c r="C494" s="9"/>
      <c r="D494" s="9"/>
      <c r="E494" s="81"/>
      <c r="F494" s="9"/>
      <c r="G494" s="9"/>
      <c r="H494" s="9"/>
      <c r="I494" s="9"/>
      <c r="J494" s="9"/>
      <c r="K494" s="9"/>
      <c r="L494" s="9"/>
      <c r="M494" s="9"/>
      <c r="N494" s="9"/>
      <c r="O494" s="9"/>
      <c r="P494" s="9"/>
      <c r="Q494" s="9"/>
      <c r="R494" s="9"/>
      <c r="S494" s="9"/>
      <c r="T494" s="9"/>
      <c r="U494" s="9"/>
      <c r="V494" s="9"/>
      <c r="W494" s="9"/>
      <c r="X494" s="9"/>
      <c r="Y494" s="9"/>
      <c r="Z494" s="9"/>
    </row>
    <row r="495" spans="1:26" ht="15.75" customHeight="1" x14ac:dyDescent="0.25">
      <c r="A495" s="9"/>
      <c r="B495" s="9"/>
      <c r="C495" s="9"/>
      <c r="D495" s="9"/>
      <c r="E495" s="81"/>
      <c r="F495" s="9"/>
      <c r="G495" s="9"/>
      <c r="H495" s="9"/>
      <c r="I495" s="9"/>
      <c r="J495" s="9"/>
      <c r="K495" s="9"/>
      <c r="L495" s="9"/>
      <c r="M495" s="9"/>
      <c r="N495" s="9"/>
      <c r="O495" s="9"/>
      <c r="P495" s="9"/>
      <c r="Q495" s="9"/>
      <c r="R495" s="9"/>
      <c r="S495" s="9"/>
      <c r="T495" s="9"/>
      <c r="U495" s="9"/>
      <c r="V495" s="9"/>
      <c r="W495" s="9"/>
      <c r="X495" s="9"/>
      <c r="Y495" s="9"/>
      <c r="Z495" s="9"/>
    </row>
    <row r="496" spans="1:26" ht="15.75" customHeight="1" x14ac:dyDescent="0.25">
      <c r="A496" s="9"/>
      <c r="B496" s="9"/>
      <c r="C496" s="9"/>
      <c r="D496" s="9"/>
      <c r="E496" s="81"/>
      <c r="F496" s="9"/>
      <c r="G496" s="9"/>
      <c r="H496" s="9"/>
      <c r="I496" s="9"/>
      <c r="J496" s="9"/>
      <c r="K496" s="9"/>
      <c r="L496" s="9"/>
      <c r="M496" s="9"/>
      <c r="N496" s="9"/>
      <c r="O496" s="9"/>
      <c r="P496" s="9"/>
      <c r="Q496" s="9"/>
      <c r="R496" s="9"/>
      <c r="S496" s="9"/>
      <c r="T496" s="9"/>
      <c r="U496" s="9"/>
      <c r="V496" s="9"/>
      <c r="W496" s="9"/>
      <c r="X496" s="9"/>
      <c r="Y496" s="9"/>
      <c r="Z496" s="9"/>
    </row>
    <row r="497" spans="1:26" ht="15.75" customHeight="1" x14ac:dyDescent="0.25">
      <c r="A497" s="9"/>
      <c r="B497" s="9"/>
      <c r="C497" s="9"/>
      <c r="D497" s="9"/>
      <c r="E497" s="81"/>
      <c r="F497" s="9"/>
      <c r="G497" s="9"/>
      <c r="H497" s="9"/>
      <c r="I497" s="9"/>
      <c r="J497" s="9"/>
      <c r="K497" s="9"/>
      <c r="L497" s="9"/>
      <c r="M497" s="9"/>
      <c r="N497" s="9"/>
      <c r="O497" s="9"/>
      <c r="P497" s="9"/>
      <c r="Q497" s="9"/>
      <c r="R497" s="9"/>
      <c r="S497" s="9"/>
      <c r="T497" s="9"/>
      <c r="U497" s="9"/>
      <c r="V497" s="9"/>
      <c r="W497" s="9"/>
      <c r="X497" s="9"/>
      <c r="Y497" s="9"/>
      <c r="Z497" s="9"/>
    </row>
    <row r="498" spans="1:26" ht="15.75" customHeight="1" x14ac:dyDescent="0.25">
      <c r="A498" s="9"/>
      <c r="B498" s="9"/>
      <c r="C498" s="9"/>
      <c r="D498" s="9"/>
      <c r="E498" s="81"/>
      <c r="F498" s="9"/>
      <c r="G498" s="9"/>
      <c r="H498" s="9"/>
      <c r="I498" s="9"/>
      <c r="J498" s="9"/>
      <c r="K498" s="9"/>
      <c r="L498" s="9"/>
      <c r="M498" s="9"/>
      <c r="N498" s="9"/>
      <c r="O498" s="9"/>
      <c r="P498" s="9"/>
      <c r="Q498" s="9"/>
      <c r="R498" s="9"/>
      <c r="S498" s="9"/>
      <c r="T498" s="9"/>
      <c r="U498" s="9"/>
      <c r="V498" s="9"/>
      <c r="W498" s="9"/>
      <c r="X498" s="9"/>
      <c r="Y498" s="9"/>
      <c r="Z498" s="9"/>
    </row>
    <row r="499" spans="1:26" ht="15.75" customHeight="1" x14ac:dyDescent="0.25">
      <c r="A499" s="9"/>
      <c r="B499" s="9"/>
      <c r="C499" s="9"/>
      <c r="D499" s="9"/>
      <c r="E499" s="81"/>
      <c r="F499" s="9"/>
      <c r="G499" s="9"/>
      <c r="H499" s="9"/>
      <c r="I499" s="9"/>
      <c r="J499" s="9"/>
      <c r="K499" s="9"/>
      <c r="L499" s="9"/>
      <c r="M499" s="9"/>
      <c r="N499" s="9"/>
      <c r="O499" s="9"/>
      <c r="P499" s="9"/>
      <c r="Q499" s="9"/>
      <c r="R499" s="9"/>
      <c r="S499" s="9"/>
      <c r="T499" s="9"/>
      <c r="U499" s="9"/>
      <c r="V499" s="9"/>
      <c r="W499" s="9"/>
      <c r="X499" s="9"/>
      <c r="Y499" s="9"/>
      <c r="Z499" s="9"/>
    </row>
    <row r="500" spans="1:26" ht="15.75" customHeight="1" x14ac:dyDescent="0.25">
      <c r="A500" s="9"/>
      <c r="B500" s="9"/>
      <c r="C500" s="9"/>
      <c r="D500" s="9"/>
      <c r="E500" s="81"/>
      <c r="F500" s="9"/>
      <c r="G500" s="9"/>
      <c r="H500" s="9"/>
      <c r="I500" s="9"/>
      <c r="J500" s="9"/>
      <c r="K500" s="9"/>
      <c r="L500" s="9"/>
      <c r="M500" s="9"/>
      <c r="N500" s="9"/>
      <c r="O500" s="9"/>
      <c r="P500" s="9"/>
      <c r="Q500" s="9"/>
      <c r="R500" s="9"/>
      <c r="S500" s="9"/>
      <c r="T500" s="9"/>
      <c r="U500" s="9"/>
      <c r="V500" s="9"/>
      <c r="W500" s="9"/>
      <c r="X500" s="9"/>
      <c r="Y500" s="9"/>
      <c r="Z500" s="9"/>
    </row>
    <row r="501" spans="1:26" ht="15.75" customHeight="1" x14ac:dyDescent="0.25">
      <c r="A501" s="9"/>
      <c r="B501" s="9"/>
      <c r="C501" s="9"/>
      <c r="D501" s="9"/>
      <c r="E501" s="81"/>
      <c r="F501" s="9"/>
      <c r="G501" s="9"/>
      <c r="H501" s="9"/>
      <c r="I501" s="9"/>
      <c r="J501" s="9"/>
      <c r="K501" s="9"/>
      <c r="L501" s="9"/>
      <c r="M501" s="9"/>
      <c r="N501" s="9"/>
      <c r="O501" s="9"/>
      <c r="P501" s="9"/>
      <c r="Q501" s="9"/>
      <c r="R501" s="9"/>
      <c r="S501" s="9"/>
      <c r="T501" s="9"/>
      <c r="U501" s="9"/>
      <c r="V501" s="9"/>
      <c r="W501" s="9"/>
      <c r="X501" s="9"/>
      <c r="Y501" s="9"/>
      <c r="Z501" s="9"/>
    </row>
    <row r="502" spans="1:26" ht="15.75" customHeight="1" x14ac:dyDescent="0.25">
      <c r="A502" s="9"/>
      <c r="B502" s="9"/>
      <c r="C502" s="9"/>
      <c r="D502" s="9"/>
      <c r="E502" s="81"/>
      <c r="F502" s="9"/>
      <c r="G502" s="9"/>
      <c r="H502" s="9"/>
      <c r="I502" s="9"/>
      <c r="J502" s="9"/>
      <c r="K502" s="9"/>
      <c r="L502" s="9"/>
      <c r="M502" s="9"/>
      <c r="N502" s="9"/>
      <c r="O502" s="9"/>
      <c r="P502" s="9"/>
      <c r="Q502" s="9"/>
      <c r="R502" s="9"/>
      <c r="S502" s="9"/>
      <c r="T502" s="9"/>
      <c r="U502" s="9"/>
      <c r="V502" s="9"/>
      <c r="W502" s="9"/>
      <c r="X502" s="9"/>
      <c r="Y502" s="9"/>
      <c r="Z502" s="9"/>
    </row>
    <row r="503" spans="1:26" ht="15.75" customHeight="1" x14ac:dyDescent="0.25">
      <c r="A503" s="9"/>
      <c r="B503" s="9"/>
      <c r="C503" s="9"/>
      <c r="D503" s="9"/>
      <c r="E503" s="81"/>
      <c r="F503" s="9"/>
      <c r="G503" s="9"/>
      <c r="H503" s="9"/>
      <c r="I503" s="9"/>
      <c r="J503" s="9"/>
      <c r="K503" s="9"/>
      <c r="L503" s="9"/>
      <c r="M503" s="9"/>
      <c r="N503" s="9"/>
      <c r="O503" s="9"/>
      <c r="P503" s="9"/>
      <c r="Q503" s="9"/>
      <c r="R503" s="9"/>
      <c r="S503" s="9"/>
      <c r="T503" s="9"/>
      <c r="U503" s="9"/>
      <c r="V503" s="9"/>
      <c r="W503" s="9"/>
      <c r="X503" s="9"/>
      <c r="Y503" s="9"/>
      <c r="Z503" s="9"/>
    </row>
    <row r="504" spans="1:26" ht="15.75" customHeight="1" x14ac:dyDescent="0.25">
      <c r="A504" s="9"/>
      <c r="B504" s="9"/>
      <c r="C504" s="9"/>
      <c r="D504" s="9"/>
      <c r="E504" s="81"/>
      <c r="F504" s="9"/>
      <c r="G504" s="9"/>
      <c r="H504" s="9"/>
      <c r="I504" s="9"/>
      <c r="J504" s="9"/>
      <c r="K504" s="9"/>
      <c r="L504" s="9"/>
      <c r="M504" s="9"/>
      <c r="N504" s="9"/>
      <c r="O504" s="9"/>
      <c r="P504" s="9"/>
      <c r="Q504" s="9"/>
      <c r="R504" s="9"/>
      <c r="S504" s="9"/>
      <c r="T504" s="9"/>
      <c r="U504" s="9"/>
      <c r="V504" s="9"/>
      <c r="W504" s="9"/>
      <c r="X504" s="9"/>
      <c r="Y504" s="9"/>
      <c r="Z504" s="9"/>
    </row>
    <row r="505" spans="1:26" ht="15.75" customHeight="1" x14ac:dyDescent="0.25">
      <c r="A505" s="9"/>
      <c r="B505" s="9"/>
      <c r="C505" s="9"/>
      <c r="D505" s="9"/>
      <c r="E505" s="81"/>
      <c r="F505" s="9"/>
      <c r="G505" s="9"/>
      <c r="H505" s="9"/>
      <c r="I505" s="9"/>
      <c r="J505" s="9"/>
      <c r="K505" s="9"/>
      <c r="L505" s="9"/>
      <c r="M505" s="9"/>
      <c r="N505" s="9"/>
      <c r="O505" s="9"/>
      <c r="P505" s="9"/>
      <c r="Q505" s="9"/>
      <c r="R505" s="9"/>
      <c r="S505" s="9"/>
      <c r="T505" s="9"/>
      <c r="U505" s="9"/>
      <c r="V505" s="9"/>
      <c r="W505" s="9"/>
      <c r="X505" s="9"/>
      <c r="Y505" s="9"/>
      <c r="Z505" s="9"/>
    </row>
    <row r="506" spans="1:26" ht="15.75" customHeight="1" x14ac:dyDescent="0.25">
      <c r="A506" s="9"/>
      <c r="B506" s="9"/>
      <c r="C506" s="9"/>
      <c r="D506" s="9"/>
      <c r="E506" s="81"/>
      <c r="F506" s="9"/>
      <c r="G506" s="9"/>
      <c r="H506" s="9"/>
      <c r="I506" s="9"/>
      <c r="J506" s="9"/>
      <c r="K506" s="9"/>
      <c r="L506" s="9"/>
      <c r="M506" s="9"/>
      <c r="N506" s="9"/>
      <c r="O506" s="9"/>
      <c r="P506" s="9"/>
      <c r="Q506" s="9"/>
      <c r="R506" s="9"/>
      <c r="S506" s="9"/>
      <c r="T506" s="9"/>
      <c r="U506" s="9"/>
      <c r="V506" s="9"/>
      <c r="W506" s="9"/>
      <c r="X506" s="9"/>
      <c r="Y506" s="9"/>
      <c r="Z506" s="9"/>
    </row>
    <row r="507" spans="1:26" ht="15.75" customHeight="1" x14ac:dyDescent="0.25">
      <c r="A507" s="9"/>
      <c r="B507" s="9"/>
      <c r="C507" s="9"/>
      <c r="D507" s="9"/>
      <c r="E507" s="81"/>
      <c r="F507" s="9"/>
      <c r="G507" s="9"/>
      <c r="H507" s="9"/>
      <c r="I507" s="9"/>
      <c r="J507" s="9"/>
      <c r="K507" s="9"/>
      <c r="L507" s="9"/>
      <c r="M507" s="9"/>
      <c r="N507" s="9"/>
      <c r="O507" s="9"/>
      <c r="P507" s="9"/>
      <c r="Q507" s="9"/>
      <c r="R507" s="9"/>
      <c r="S507" s="9"/>
      <c r="T507" s="9"/>
      <c r="U507" s="9"/>
      <c r="V507" s="9"/>
      <c r="W507" s="9"/>
      <c r="X507" s="9"/>
      <c r="Y507" s="9"/>
      <c r="Z507" s="9"/>
    </row>
    <row r="508" spans="1:26" ht="15.75" customHeight="1" x14ac:dyDescent="0.25">
      <c r="A508" s="9"/>
      <c r="B508" s="9"/>
      <c r="C508" s="9"/>
      <c r="D508" s="9"/>
      <c r="E508" s="81"/>
      <c r="F508" s="9"/>
      <c r="G508" s="9"/>
      <c r="H508" s="9"/>
      <c r="I508" s="9"/>
      <c r="J508" s="9"/>
      <c r="K508" s="9"/>
      <c r="L508" s="9"/>
      <c r="M508" s="9"/>
      <c r="N508" s="9"/>
      <c r="O508" s="9"/>
      <c r="P508" s="9"/>
      <c r="Q508" s="9"/>
      <c r="R508" s="9"/>
      <c r="S508" s="9"/>
      <c r="T508" s="9"/>
      <c r="U508" s="9"/>
      <c r="V508" s="9"/>
      <c r="W508" s="9"/>
      <c r="X508" s="9"/>
      <c r="Y508" s="9"/>
      <c r="Z508" s="9"/>
    </row>
    <row r="509" spans="1:26" ht="15.75" customHeight="1" x14ac:dyDescent="0.25">
      <c r="A509" s="9"/>
      <c r="B509" s="9"/>
      <c r="C509" s="9"/>
      <c r="D509" s="9"/>
      <c r="E509" s="81"/>
      <c r="F509" s="9"/>
      <c r="G509" s="9"/>
      <c r="H509" s="9"/>
      <c r="I509" s="9"/>
      <c r="J509" s="9"/>
      <c r="K509" s="9"/>
      <c r="L509" s="9"/>
      <c r="M509" s="9"/>
      <c r="N509" s="9"/>
      <c r="O509" s="9"/>
      <c r="P509" s="9"/>
      <c r="Q509" s="9"/>
      <c r="R509" s="9"/>
      <c r="S509" s="9"/>
      <c r="T509" s="9"/>
      <c r="U509" s="9"/>
      <c r="V509" s="9"/>
      <c r="W509" s="9"/>
      <c r="X509" s="9"/>
      <c r="Y509" s="9"/>
      <c r="Z509" s="9"/>
    </row>
    <row r="510" spans="1:26" ht="15.75" customHeight="1" x14ac:dyDescent="0.25">
      <c r="A510" s="9"/>
      <c r="B510" s="9"/>
      <c r="C510" s="9"/>
      <c r="D510" s="9"/>
      <c r="E510" s="81"/>
      <c r="F510" s="9"/>
      <c r="G510" s="9"/>
      <c r="H510" s="9"/>
      <c r="I510" s="9"/>
      <c r="J510" s="9"/>
      <c r="K510" s="9"/>
      <c r="L510" s="9"/>
      <c r="M510" s="9"/>
      <c r="N510" s="9"/>
      <c r="O510" s="9"/>
      <c r="P510" s="9"/>
      <c r="Q510" s="9"/>
      <c r="R510" s="9"/>
      <c r="S510" s="9"/>
      <c r="T510" s="9"/>
      <c r="U510" s="9"/>
      <c r="V510" s="9"/>
      <c r="W510" s="9"/>
      <c r="X510" s="9"/>
      <c r="Y510" s="9"/>
      <c r="Z510" s="9"/>
    </row>
    <row r="511" spans="1:26" ht="15.75" customHeight="1" x14ac:dyDescent="0.25">
      <c r="A511" s="9"/>
      <c r="B511" s="9"/>
      <c r="C511" s="9"/>
      <c r="D511" s="9"/>
      <c r="E511" s="81"/>
      <c r="F511" s="9"/>
      <c r="G511" s="9"/>
      <c r="H511" s="9"/>
      <c r="I511" s="9"/>
      <c r="J511" s="9"/>
      <c r="K511" s="9"/>
      <c r="L511" s="9"/>
      <c r="M511" s="9"/>
      <c r="N511" s="9"/>
      <c r="O511" s="9"/>
      <c r="P511" s="9"/>
      <c r="Q511" s="9"/>
      <c r="R511" s="9"/>
      <c r="S511" s="9"/>
      <c r="T511" s="9"/>
      <c r="U511" s="9"/>
      <c r="V511" s="9"/>
      <c r="W511" s="9"/>
      <c r="X511" s="9"/>
      <c r="Y511" s="9"/>
      <c r="Z511" s="9"/>
    </row>
    <row r="512" spans="1:26" ht="15.75" customHeight="1" x14ac:dyDescent="0.25">
      <c r="A512" s="9"/>
      <c r="B512" s="9"/>
      <c r="C512" s="9"/>
      <c r="D512" s="9"/>
      <c r="E512" s="81"/>
      <c r="F512" s="9"/>
      <c r="G512" s="9"/>
      <c r="H512" s="9"/>
      <c r="I512" s="9"/>
      <c r="J512" s="9"/>
      <c r="K512" s="9"/>
      <c r="L512" s="9"/>
      <c r="M512" s="9"/>
      <c r="N512" s="9"/>
      <c r="O512" s="9"/>
      <c r="P512" s="9"/>
      <c r="Q512" s="9"/>
      <c r="R512" s="9"/>
      <c r="S512" s="9"/>
      <c r="T512" s="9"/>
      <c r="U512" s="9"/>
      <c r="V512" s="9"/>
      <c r="W512" s="9"/>
      <c r="X512" s="9"/>
      <c r="Y512" s="9"/>
      <c r="Z512" s="9"/>
    </row>
    <row r="513" spans="1:26" ht="15.75" customHeight="1" x14ac:dyDescent="0.25">
      <c r="A513" s="9"/>
      <c r="B513" s="9"/>
      <c r="C513" s="9"/>
      <c r="D513" s="9"/>
      <c r="E513" s="81"/>
      <c r="F513" s="9"/>
      <c r="G513" s="9"/>
      <c r="H513" s="9"/>
      <c r="I513" s="9"/>
      <c r="J513" s="9"/>
      <c r="K513" s="9"/>
      <c r="L513" s="9"/>
      <c r="M513" s="9"/>
      <c r="N513" s="9"/>
      <c r="O513" s="9"/>
      <c r="P513" s="9"/>
      <c r="Q513" s="9"/>
      <c r="R513" s="9"/>
      <c r="S513" s="9"/>
      <c r="T513" s="9"/>
      <c r="U513" s="9"/>
      <c r="V513" s="9"/>
      <c r="W513" s="9"/>
      <c r="X513" s="9"/>
      <c r="Y513" s="9"/>
      <c r="Z513" s="9"/>
    </row>
    <row r="514" spans="1:26" ht="15.75" customHeight="1" x14ac:dyDescent="0.25">
      <c r="A514" s="9"/>
      <c r="B514" s="9"/>
      <c r="C514" s="9"/>
      <c r="D514" s="9"/>
      <c r="E514" s="81"/>
      <c r="F514" s="9"/>
      <c r="G514" s="9"/>
      <c r="H514" s="9"/>
      <c r="I514" s="9"/>
      <c r="J514" s="9"/>
      <c r="K514" s="9"/>
      <c r="L514" s="9"/>
      <c r="M514" s="9"/>
      <c r="N514" s="9"/>
      <c r="O514" s="9"/>
      <c r="P514" s="9"/>
      <c r="Q514" s="9"/>
      <c r="R514" s="9"/>
      <c r="S514" s="9"/>
      <c r="T514" s="9"/>
      <c r="U514" s="9"/>
      <c r="V514" s="9"/>
      <c r="W514" s="9"/>
      <c r="X514" s="9"/>
      <c r="Y514" s="9"/>
      <c r="Z514" s="9"/>
    </row>
    <row r="515" spans="1:26" ht="15.75" customHeight="1" x14ac:dyDescent="0.25">
      <c r="A515" s="9"/>
      <c r="B515" s="9"/>
      <c r="C515" s="9"/>
      <c r="D515" s="9"/>
      <c r="E515" s="81"/>
      <c r="F515" s="9"/>
      <c r="G515" s="9"/>
      <c r="H515" s="9"/>
      <c r="I515" s="9"/>
      <c r="J515" s="9"/>
      <c r="K515" s="9"/>
      <c r="L515" s="9"/>
      <c r="M515" s="9"/>
      <c r="N515" s="9"/>
      <c r="O515" s="9"/>
      <c r="P515" s="9"/>
      <c r="Q515" s="9"/>
      <c r="R515" s="9"/>
      <c r="S515" s="9"/>
      <c r="T515" s="9"/>
      <c r="U515" s="9"/>
      <c r="V515" s="9"/>
      <c r="W515" s="9"/>
      <c r="X515" s="9"/>
      <c r="Y515" s="9"/>
      <c r="Z515" s="9"/>
    </row>
    <row r="516" spans="1:26" ht="15.75" customHeight="1" x14ac:dyDescent="0.25">
      <c r="A516" s="9"/>
      <c r="B516" s="9"/>
      <c r="C516" s="9"/>
      <c r="D516" s="9"/>
      <c r="E516" s="81"/>
      <c r="F516" s="9"/>
      <c r="G516" s="9"/>
      <c r="H516" s="9"/>
      <c r="I516" s="9"/>
      <c r="J516" s="9"/>
      <c r="K516" s="9"/>
      <c r="L516" s="9"/>
      <c r="M516" s="9"/>
      <c r="N516" s="9"/>
      <c r="O516" s="9"/>
      <c r="P516" s="9"/>
      <c r="Q516" s="9"/>
      <c r="R516" s="9"/>
      <c r="S516" s="9"/>
      <c r="T516" s="9"/>
      <c r="U516" s="9"/>
      <c r="V516" s="9"/>
      <c r="W516" s="9"/>
      <c r="X516" s="9"/>
      <c r="Y516" s="9"/>
      <c r="Z516" s="9"/>
    </row>
    <row r="517" spans="1:26" ht="15.75" customHeight="1" x14ac:dyDescent="0.25">
      <c r="A517" s="9"/>
      <c r="B517" s="9"/>
      <c r="C517" s="9"/>
      <c r="D517" s="9"/>
      <c r="E517" s="81"/>
      <c r="F517" s="9"/>
      <c r="G517" s="9"/>
      <c r="H517" s="9"/>
      <c r="I517" s="9"/>
      <c r="J517" s="9"/>
      <c r="K517" s="9"/>
      <c r="L517" s="9"/>
      <c r="M517" s="9"/>
      <c r="N517" s="9"/>
      <c r="O517" s="9"/>
      <c r="P517" s="9"/>
      <c r="Q517" s="9"/>
      <c r="R517" s="9"/>
      <c r="S517" s="9"/>
      <c r="T517" s="9"/>
      <c r="U517" s="9"/>
      <c r="V517" s="9"/>
      <c r="W517" s="9"/>
      <c r="X517" s="9"/>
      <c r="Y517" s="9"/>
      <c r="Z517" s="9"/>
    </row>
    <row r="518" spans="1:26" ht="15.75" customHeight="1" x14ac:dyDescent="0.25">
      <c r="A518" s="9"/>
      <c r="B518" s="9"/>
      <c r="C518" s="9"/>
      <c r="D518" s="9"/>
      <c r="E518" s="81"/>
      <c r="F518" s="9"/>
      <c r="G518" s="9"/>
      <c r="H518" s="9"/>
      <c r="I518" s="9"/>
      <c r="J518" s="9"/>
      <c r="K518" s="9"/>
      <c r="L518" s="9"/>
      <c r="M518" s="9"/>
      <c r="N518" s="9"/>
      <c r="O518" s="9"/>
      <c r="P518" s="9"/>
      <c r="Q518" s="9"/>
      <c r="R518" s="9"/>
      <c r="S518" s="9"/>
      <c r="T518" s="9"/>
      <c r="U518" s="9"/>
      <c r="V518" s="9"/>
      <c r="W518" s="9"/>
      <c r="X518" s="9"/>
      <c r="Y518" s="9"/>
      <c r="Z518" s="9"/>
    </row>
    <row r="519" spans="1:26" ht="15.75" customHeight="1" x14ac:dyDescent="0.25">
      <c r="A519" s="9"/>
      <c r="B519" s="9"/>
      <c r="C519" s="9"/>
      <c r="D519" s="9"/>
      <c r="E519" s="81"/>
      <c r="F519" s="9"/>
      <c r="G519" s="9"/>
      <c r="H519" s="9"/>
      <c r="I519" s="9"/>
      <c r="J519" s="9"/>
      <c r="K519" s="9"/>
      <c r="L519" s="9"/>
      <c r="M519" s="9"/>
      <c r="N519" s="9"/>
      <c r="O519" s="9"/>
      <c r="P519" s="9"/>
      <c r="Q519" s="9"/>
      <c r="R519" s="9"/>
      <c r="S519" s="9"/>
      <c r="T519" s="9"/>
      <c r="U519" s="9"/>
      <c r="V519" s="9"/>
      <c r="W519" s="9"/>
      <c r="X519" s="9"/>
      <c r="Y519" s="9"/>
      <c r="Z519" s="9"/>
    </row>
    <row r="520" spans="1:26" ht="15.75" customHeight="1" x14ac:dyDescent="0.25">
      <c r="A520" s="9"/>
      <c r="B520" s="9"/>
      <c r="C520" s="9"/>
      <c r="D520" s="9"/>
      <c r="E520" s="81"/>
      <c r="F520" s="9"/>
      <c r="G520" s="9"/>
      <c r="H520" s="9"/>
      <c r="I520" s="9"/>
      <c r="J520" s="9"/>
      <c r="K520" s="9"/>
      <c r="L520" s="9"/>
      <c r="M520" s="9"/>
      <c r="N520" s="9"/>
      <c r="O520" s="9"/>
      <c r="P520" s="9"/>
      <c r="Q520" s="9"/>
      <c r="R520" s="9"/>
      <c r="S520" s="9"/>
      <c r="T520" s="9"/>
      <c r="U520" s="9"/>
      <c r="V520" s="9"/>
      <c r="W520" s="9"/>
      <c r="X520" s="9"/>
      <c r="Y520" s="9"/>
      <c r="Z520" s="9"/>
    </row>
    <row r="521" spans="1:26" ht="15.75" customHeight="1" x14ac:dyDescent="0.25">
      <c r="A521" s="9"/>
      <c r="B521" s="9"/>
      <c r="C521" s="9"/>
      <c r="D521" s="9"/>
      <c r="E521" s="81"/>
      <c r="F521" s="9"/>
      <c r="G521" s="9"/>
      <c r="H521" s="9"/>
      <c r="I521" s="9"/>
      <c r="J521" s="9"/>
      <c r="K521" s="9"/>
      <c r="L521" s="9"/>
      <c r="M521" s="9"/>
      <c r="N521" s="9"/>
      <c r="O521" s="9"/>
      <c r="P521" s="9"/>
      <c r="Q521" s="9"/>
      <c r="R521" s="9"/>
      <c r="S521" s="9"/>
      <c r="T521" s="9"/>
      <c r="U521" s="9"/>
      <c r="V521" s="9"/>
      <c r="W521" s="9"/>
      <c r="X521" s="9"/>
      <c r="Y521" s="9"/>
      <c r="Z521" s="9"/>
    </row>
    <row r="522" spans="1:26" ht="15.75" customHeight="1" x14ac:dyDescent="0.25">
      <c r="A522" s="9"/>
      <c r="B522" s="9"/>
      <c r="C522" s="9"/>
      <c r="D522" s="9"/>
      <c r="E522" s="81"/>
      <c r="F522" s="9"/>
      <c r="G522" s="9"/>
      <c r="H522" s="9"/>
      <c r="I522" s="9"/>
      <c r="J522" s="9"/>
      <c r="K522" s="9"/>
      <c r="L522" s="9"/>
      <c r="M522" s="9"/>
      <c r="N522" s="9"/>
      <c r="O522" s="9"/>
      <c r="P522" s="9"/>
      <c r="Q522" s="9"/>
      <c r="R522" s="9"/>
      <c r="S522" s="9"/>
      <c r="T522" s="9"/>
      <c r="U522" s="9"/>
      <c r="V522" s="9"/>
      <c r="W522" s="9"/>
      <c r="X522" s="9"/>
      <c r="Y522" s="9"/>
      <c r="Z522" s="9"/>
    </row>
    <row r="523" spans="1:26" ht="15.75" customHeight="1" x14ac:dyDescent="0.25">
      <c r="A523" s="9"/>
      <c r="B523" s="9"/>
      <c r="C523" s="9"/>
      <c r="D523" s="9"/>
      <c r="E523" s="81"/>
      <c r="F523" s="9"/>
      <c r="G523" s="9"/>
      <c r="H523" s="9"/>
      <c r="I523" s="9"/>
      <c r="J523" s="9"/>
      <c r="K523" s="9"/>
      <c r="L523" s="9"/>
      <c r="M523" s="9"/>
      <c r="N523" s="9"/>
      <c r="O523" s="9"/>
      <c r="P523" s="9"/>
      <c r="Q523" s="9"/>
      <c r="R523" s="9"/>
      <c r="S523" s="9"/>
      <c r="T523" s="9"/>
      <c r="U523" s="9"/>
      <c r="V523" s="9"/>
      <c r="W523" s="9"/>
      <c r="X523" s="9"/>
      <c r="Y523" s="9"/>
      <c r="Z523" s="9"/>
    </row>
    <row r="524" spans="1:26" ht="15.75" customHeight="1" x14ac:dyDescent="0.25">
      <c r="A524" s="9"/>
      <c r="B524" s="9"/>
      <c r="C524" s="9"/>
      <c r="D524" s="9"/>
      <c r="E524" s="81"/>
      <c r="F524" s="9"/>
      <c r="G524" s="9"/>
      <c r="H524" s="9"/>
      <c r="I524" s="9"/>
      <c r="J524" s="9"/>
      <c r="K524" s="9"/>
      <c r="L524" s="9"/>
      <c r="M524" s="9"/>
      <c r="N524" s="9"/>
      <c r="O524" s="9"/>
      <c r="P524" s="9"/>
      <c r="Q524" s="9"/>
      <c r="R524" s="9"/>
      <c r="S524" s="9"/>
      <c r="T524" s="9"/>
      <c r="U524" s="9"/>
      <c r="V524" s="9"/>
      <c r="W524" s="9"/>
      <c r="X524" s="9"/>
      <c r="Y524" s="9"/>
      <c r="Z524" s="9"/>
    </row>
    <row r="525" spans="1:26" ht="15.75" customHeight="1" x14ac:dyDescent="0.25">
      <c r="A525" s="9"/>
      <c r="B525" s="9"/>
      <c r="C525" s="9"/>
      <c r="D525" s="9"/>
      <c r="E525" s="81"/>
      <c r="F525" s="9"/>
      <c r="G525" s="9"/>
      <c r="H525" s="9"/>
      <c r="I525" s="9"/>
      <c r="J525" s="9"/>
      <c r="K525" s="9"/>
      <c r="L525" s="9"/>
      <c r="M525" s="9"/>
      <c r="N525" s="9"/>
      <c r="O525" s="9"/>
      <c r="P525" s="9"/>
      <c r="Q525" s="9"/>
      <c r="R525" s="9"/>
      <c r="S525" s="9"/>
      <c r="T525" s="9"/>
      <c r="U525" s="9"/>
      <c r="V525" s="9"/>
      <c r="W525" s="9"/>
      <c r="X525" s="9"/>
      <c r="Y525" s="9"/>
      <c r="Z525" s="9"/>
    </row>
    <row r="526" spans="1:26" ht="15.75" customHeight="1" x14ac:dyDescent="0.25">
      <c r="A526" s="9"/>
      <c r="B526" s="9"/>
      <c r="C526" s="9"/>
      <c r="D526" s="9"/>
      <c r="E526" s="81"/>
      <c r="F526" s="9"/>
      <c r="G526" s="9"/>
      <c r="H526" s="9"/>
      <c r="I526" s="9"/>
      <c r="J526" s="9"/>
      <c r="K526" s="9"/>
      <c r="L526" s="9"/>
      <c r="M526" s="9"/>
      <c r="N526" s="9"/>
      <c r="O526" s="9"/>
      <c r="P526" s="9"/>
      <c r="Q526" s="9"/>
      <c r="R526" s="9"/>
      <c r="S526" s="9"/>
      <c r="T526" s="9"/>
      <c r="U526" s="9"/>
      <c r="V526" s="9"/>
      <c r="W526" s="9"/>
      <c r="X526" s="9"/>
      <c r="Y526" s="9"/>
      <c r="Z526" s="9"/>
    </row>
    <row r="527" spans="1:26" ht="15.75" customHeight="1" x14ac:dyDescent="0.25">
      <c r="A527" s="9"/>
      <c r="B527" s="9"/>
      <c r="C527" s="9"/>
      <c r="D527" s="9"/>
      <c r="E527" s="81"/>
      <c r="F527" s="9"/>
      <c r="G527" s="9"/>
      <c r="H527" s="9"/>
      <c r="I527" s="9"/>
      <c r="J527" s="9"/>
      <c r="K527" s="9"/>
      <c r="L527" s="9"/>
      <c r="M527" s="9"/>
      <c r="N527" s="9"/>
      <c r="O527" s="9"/>
      <c r="P527" s="9"/>
      <c r="Q527" s="9"/>
      <c r="R527" s="9"/>
      <c r="S527" s="9"/>
      <c r="T527" s="9"/>
      <c r="U527" s="9"/>
      <c r="V527" s="9"/>
      <c r="W527" s="9"/>
      <c r="X527" s="9"/>
      <c r="Y527" s="9"/>
      <c r="Z527" s="9"/>
    </row>
    <row r="528" spans="1:26" ht="15.75" customHeight="1" x14ac:dyDescent="0.25">
      <c r="A528" s="9"/>
      <c r="B528" s="9"/>
      <c r="C528" s="9"/>
      <c r="D528" s="9"/>
      <c r="E528" s="81"/>
      <c r="F528" s="9"/>
      <c r="G528" s="9"/>
      <c r="H528" s="9"/>
      <c r="I528" s="9"/>
      <c r="J528" s="9"/>
      <c r="K528" s="9"/>
      <c r="L528" s="9"/>
      <c r="M528" s="9"/>
      <c r="N528" s="9"/>
      <c r="O528" s="9"/>
      <c r="P528" s="9"/>
      <c r="Q528" s="9"/>
      <c r="R528" s="9"/>
      <c r="S528" s="9"/>
      <c r="T528" s="9"/>
      <c r="U528" s="9"/>
      <c r="V528" s="9"/>
      <c r="W528" s="9"/>
      <c r="X528" s="9"/>
      <c r="Y528" s="9"/>
      <c r="Z528" s="9"/>
    </row>
    <row r="529" spans="1:26" ht="15.75" customHeight="1" x14ac:dyDescent="0.25">
      <c r="A529" s="9"/>
      <c r="B529" s="9"/>
      <c r="C529" s="9"/>
      <c r="D529" s="9"/>
      <c r="E529" s="81"/>
      <c r="F529" s="9"/>
      <c r="G529" s="9"/>
      <c r="H529" s="9"/>
      <c r="I529" s="9"/>
      <c r="J529" s="9"/>
      <c r="K529" s="9"/>
      <c r="L529" s="9"/>
      <c r="M529" s="9"/>
      <c r="N529" s="9"/>
      <c r="O529" s="9"/>
      <c r="P529" s="9"/>
      <c r="Q529" s="9"/>
      <c r="R529" s="9"/>
      <c r="S529" s="9"/>
      <c r="T529" s="9"/>
      <c r="U529" s="9"/>
      <c r="V529" s="9"/>
      <c r="W529" s="9"/>
      <c r="X529" s="9"/>
      <c r="Y529" s="9"/>
      <c r="Z529" s="9"/>
    </row>
    <row r="530" spans="1:26" ht="15.75" customHeight="1" x14ac:dyDescent="0.25">
      <c r="A530" s="9"/>
      <c r="B530" s="9"/>
      <c r="C530" s="9"/>
      <c r="D530" s="9"/>
      <c r="E530" s="81"/>
      <c r="F530" s="9"/>
      <c r="G530" s="9"/>
      <c r="H530" s="9"/>
      <c r="I530" s="9"/>
      <c r="J530" s="9"/>
      <c r="K530" s="9"/>
      <c r="L530" s="9"/>
      <c r="M530" s="9"/>
      <c r="N530" s="9"/>
      <c r="O530" s="9"/>
      <c r="P530" s="9"/>
      <c r="Q530" s="9"/>
      <c r="R530" s="9"/>
      <c r="S530" s="9"/>
      <c r="T530" s="9"/>
      <c r="U530" s="9"/>
      <c r="V530" s="9"/>
      <c r="W530" s="9"/>
      <c r="X530" s="9"/>
      <c r="Y530" s="9"/>
      <c r="Z530" s="9"/>
    </row>
    <row r="531" spans="1:26" ht="15.75" customHeight="1" x14ac:dyDescent="0.25">
      <c r="A531" s="9"/>
      <c r="B531" s="9"/>
      <c r="C531" s="9"/>
      <c r="D531" s="9"/>
      <c r="E531" s="81"/>
      <c r="F531" s="9"/>
      <c r="G531" s="9"/>
      <c r="H531" s="9"/>
      <c r="I531" s="9"/>
      <c r="J531" s="9"/>
      <c r="K531" s="9"/>
      <c r="L531" s="9"/>
      <c r="M531" s="9"/>
      <c r="N531" s="9"/>
      <c r="O531" s="9"/>
      <c r="P531" s="9"/>
      <c r="Q531" s="9"/>
      <c r="R531" s="9"/>
      <c r="S531" s="9"/>
      <c r="T531" s="9"/>
      <c r="U531" s="9"/>
      <c r="V531" s="9"/>
      <c r="W531" s="9"/>
      <c r="X531" s="9"/>
      <c r="Y531" s="9"/>
      <c r="Z531" s="9"/>
    </row>
    <row r="532" spans="1:26" ht="15.75" customHeight="1" x14ac:dyDescent="0.25">
      <c r="A532" s="9"/>
      <c r="B532" s="9"/>
      <c r="C532" s="9"/>
      <c r="D532" s="9"/>
      <c r="E532" s="81"/>
      <c r="F532" s="9"/>
      <c r="G532" s="9"/>
      <c r="H532" s="9"/>
      <c r="I532" s="9"/>
      <c r="J532" s="9"/>
      <c r="K532" s="9"/>
      <c r="L532" s="9"/>
      <c r="M532" s="9"/>
      <c r="N532" s="9"/>
      <c r="O532" s="9"/>
      <c r="P532" s="9"/>
      <c r="Q532" s="9"/>
      <c r="R532" s="9"/>
      <c r="S532" s="9"/>
      <c r="T532" s="9"/>
      <c r="U532" s="9"/>
      <c r="V532" s="9"/>
      <c r="W532" s="9"/>
      <c r="X532" s="9"/>
      <c r="Y532" s="9"/>
      <c r="Z532" s="9"/>
    </row>
    <row r="533" spans="1:26" ht="15.75" customHeight="1" x14ac:dyDescent="0.25">
      <c r="A533" s="9"/>
      <c r="B533" s="9"/>
      <c r="C533" s="9"/>
      <c r="D533" s="9"/>
      <c r="E533" s="81"/>
      <c r="F533" s="9"/>
      <c r="G533" s="9"/>
      <c r="H533" s="9"/>
      <c r="I533" s="9"/>
      <c r="J533" s="9"/>
      <c r="K533" s="9"/>
      <c r="L533" s="9"/>
      <c r="M533" s="9"/>
      <c r="N533" s="9"/>
      <c r="O533" s="9"/>
      <c r="P533" s="9"/>
      <c r="Q533" s="9"/>
      <c r="R533" s="9"/>
      <c r="S533" s="9"/>
      <c r="T533" s="9"/>
      <c r="U533" s="9"/>
      <c r="V533" s="9"/>
      <c r="W533" s="9"/>
      <c r="X533" s="9"/>
      <c r="Y533" s="9"/>
      <c r="Z533" s="9"/>
    </row>
    <row r="534" spans="1:26" ht="15.75" customHeight="1" x14ac:dyDescent="0.25">
      <c r="A534" s="9"/>
      <c r="B534" s="9"/>
      <c r="C534" s="9"/>
      <c r="D534" s="9"/>
      <c r="E534" s="81"/>
      <c r="F534" s="9"/>
      <c r="G534" s="9"/>
      <c r="H534" s="9"/>
      <c r="I534" s="9"/>
      <c r="J534" s="9"/>
      <c r="K534" s="9"/>
      <c r="L534" s="9"/>
      <c r="M534" s="9"/>
      <c r="N534" s="9"/>
      <c r="O534" s="9"/>
      <c r="P534" s="9"/>
      <c r="Q534" s="9"/>
      <c r="R534" s="9"/>
      <c r="S534" s="9"/>
      <c r="T534" s="9"/>
      <c r="U534" s="9"/>
      <c r="V534" s="9"/>
      <c r="W534" s="9"/>
      <c r="X534" s="9"/>
      <c r="Y534" s="9"/>
      <c r="Z534" s="9"/>
    </row>
    <row r="535" spans="1:26" ht="15.75" customHeight="1" x14ac:dyDescent="0.25">
      <c r="A535" s="9"/>
      <c r="B535" s="9"/>
      <c r="C535" s="9"/>
      <c r="D535" s="9"/>
      <c r="E535" s="81"/>
      <c r="F535" s="9"/>
      <c r="G535" s="9"/>
      <c r="H535" s="9"/>
      <c r="I535" s="9"/>
      <c r="J535" s="9"/>
      <c r="K535" s="9"/>
      <c r="L535" s="9"/>
      <c r="M535" s="9"/>
      <c r="N535" s="9"/>
      <c r="O535" s="9"/>
      <c r="P535" s="9"/>
      <c r="Q535" s="9"/>
      <c r="R535" s="9"/>
      <c r="S535" s="9"/>
      <c r="T535" s="9"/>
      <c r="U535" s="9"/>
      <c r="V535" s="9"/>
      <c r="W535" s="9"/>
      <c r="X535" s="9"/>
      <c r="Y535" s="9"/>
      <c r="Z535" s="9"/>
    </row>
    <row r="536" spans="1:26" ht="15.75" customHeight="1" x14ac:dyDescent="0.25">
      <c r="A536" s="9"/>
      <c r="B536" s="9"/>
      <c r="C536" s="9"/>
      <c r="D536" s="9"/>
      <c r="E536" s="81"/>
      <c r="F536" s="9"/>
      <c r="G536" s="9"/>
      <c r="H536" s="9"/>
      <c r="I536" s="9"/>
      <c r="J536" s="9"/>
      <c r="K536" s="9"/>
      <c r="L536" s="9"/>
      <c r="M536" s="9"/>
      <c r="N536" s="9"/>
      <c r="O536" s="9"/>
      <c r="P536" s="9"/>
      <c r="Q536" s="9"/>
      <c r="R536" s="9"/>
      <c r="S536" s="9"/>
      <c r="T536" s="9"/>
      <c r="U536" s="9"/>
      <c r="V536" s="9"/>
      <c r="W536" s="9"/>
      <c r="X536" s="9"/>
      <c r="Y536" s="9"/>
      <c r="Z536" s="9"/>
    </row>
    <row r="537" spans="1:26" ht="15.75" customHeight="1" x14ac:dyDescent="0.25">
      <c r="A537" s="9"/>
      <c r="B537" s="9"/>
      <c r="C537" s="9"/>
      <c r="D537" s="9"/>
      <c r="E537" s="81"/>
      <c r="F537" s="9"/>
      <c r="G537" s="9"/>
      <c r="H537" s="9"/>
      <c r="I537" s="9"/>
      <c r="J537" s="9"/>
      <c r="K537" s="9"/>
      <c r="L537" s="9"/>
      <c r="M537" s="9"/>
      <c r="N537" s="9"/>
      <c r="O537" s="9"/>
      <c r="P537" s="9"/>
      <c r="Q537" s="9"/>
      <c r="R537" s="9"/>
      <c r="S537" s="9"/>
      <c r="T537" s="9"/>
      <c r="U537" s="9"/>
      <c r="V537" s="9"/>
      <c r="W537" s="9"/>
      <c r="X537" s="9"/>
      <c r="Y537" s="9"/>
      <c r="Z537" s="9"/>
    </row>
    <row r="538" spans="1:26" ht="15.75" customHeight="1" x14ac:dyDescent="0.25">
      <c r="A538" s="9"/>
      <c r="B538" s="9"/>
      <c r="C538" s="9"/>
      <c r="D538" s="9"/>
      <c r="E538" s="81"/>
      <c r="F538" s="9"/>
      <c r="G538" s="9"/>
      <c r="H538" s="9"/>
      <c r="I538" s="9"/>
      <c r="J538" s="9"/>
      <c r="K538" s="9"/>
      <c r="L538" s="9"/>
      <c r="M538" s="9"/>
      <c r="N538" s="9"/>
      <c r="O538" s="9"/>
      <c r="P538" s="9"/>
      <c r="Q538" s="9"/>
      <c r="R538" s="9"/>
      <c r="S538" s="9"/>
      <c r="T538" s="9"/>
      <c r="U538" s="9"/>
      <c r="V538" s="9"/>
      <c r="W538" s="9"/>
      <c r="X538" s="9"/>
      <c r="Y538" s="9"/>
      <c r="Z538" s="9"/>
    </row>
    <row r="539" spans="1:26" ht="15.75" customHeight="1" x14ac:dyDescent="0.25">
      <c r="A539" s="9"/>
      <c r="B539" s="9"/>
      <c r="C539" s="9"/>
      <c r="D539" s="9"/>
      <c r="E539" s="81"/>
      <c r="F539" s="9"/>
      <c r="G539" s="9"/>
      <c r="H539" s="9"/>
      <c r="I539" s="9"/>
      <c r="J539" s="9"/>
      <c r="K539" s="9"/>
      <c r="L539" s="9"/>
      <c r="M539" s="9"/>
      <c r="N539" s="9"/>
      <c r="O539" s="9"/>
      <c r="P539" s="9"/>
      <c r="Q539" s="9"/>
      <c r="R539" s="9"/>
      <c r="S539" s="9"/>
      <c r="T539" s="9"/>
      <c r="U539" s="9"/>
      <c r="V539" s="9"/>
      <c r="W539" s="9"/>
      <c r="X539" s="9"/>
      <c r="Y539" s="9"/>
      <c r="Z539" s="9"/>
    </row>
    <row r="540" spans="1:26" ht="15.75" customHeight="1" x14ac:dyDescent="0.25">
      <c r="A540" s="9"/>
      <c r="B540" s="9"/>
      <c r="C540" s="9"/>
      <c r="D540" s="9"/>
      <c r="E540" s="81"/>
      <c r="F540" s="9"/>
      <c r="G540" s="9"/>
      <c r="H540" s="9"/>
      <c r="I540" s="9"/>
      <c r="J540" s="9"/>
      <c r="K540" s="9"/>
      <c r="L540" s="9"/>
      <c r="M540" s="9"/>
      <c r="N540" s="9"/>
      <c r="O540" s="9"/>
      <c r="P540" s="9"/>
      <c r="Q540" s="9"/>
      <c r="R540" s="9"/>
      <c r="S540" s="9"/>
      <c r="T540" s="9"/>
      <c r="U540" s="9"/>
      <c r="V540" s="9"/>
      <c r="W540" s="9"/>
      <c r="X540" s="9"/>
      <c r="Y540" s="9"/>
      <c r="Z540" s="9"/>
    </row>
    <row r="541" spans="1:26" ht="15.75" customHeight="1" x14ac:dyDescent="0.25">
      <c r="A541" s="9"/>
      <c r="B541" s="9"/>
      <c r="C541" s="9"/>
      <c r="D541" s="9"/>
      <c r="E541" s="81"/>
      <c r="F541" s="9"/>
      <c r="G541" s="9"/>
      <c r="H541" s="9"/>
      <c r="I541" s="9"/>
      <c r="J541" s="9"/>
      <c r="K541" s="9"/>
      <c r="L541" s="9"/>
      <c r="M541" s="9"/>
      <c r="N541" s="9"/>
      <c r="O541" s="9"/>
      <c r="P541" s="9"/>
      <c r="Q541" s="9"/>
      <c r="R541" s="9"/>
      <c r="S541" s="9"/>
      <c r="T541" s="9"/>
      <c r="U541" s="9"/>
      <c r="V541" s="9"/>
      <c r="W541" s="9"/>
      <c r="X541" s="9"/>
      <c r="Y541" s="9"/>
      <c r="Z541" s="9"/>
    </row>
    <row r="542" spans="1:26" ht="15.75" customHeight="1" x14ac:dyDescent="0.25">
      <c r="A542" s="9"/>
      <c r="B542" s="9"/>
      <c r="C542" s="9"/>
      <c r="D542" s="9"/>
      <c r="E542" s="81"/>
      <c r="F542" s="9"/>
      <c r="G542" s="9"/>
      <c r="H542" s="9"/>
      <c r="I542" s="9"/>
      <c r="J542" s="9"/>
      <c r="K542" s="9"/>
      <c r="L542" s="9"/>
      <c r="M542" s="9"/>
      <c r="N542" s="9"/>
      <c r="O542" s="9"/>
      <c r="P542" s="9"/>
      <c r="Q542" s="9"/>
      <c r="R542" s="9"/>
      <c r="S542" s="9"/>
      <c r="T542" s="9"/>
      <c r="U542" s="9"/>
      <c r="V542" s="9"/>
      <c r="W542" s="9"/>
      <c r="X542" s="9"/>
      <c r="Y542" s="9"/>
      <c r="Z542" s="9"/>
    </row>
    <row r="543" spans="1:26" ht="15.75" customHeight="1" x14ac:dyDescent="0.25">
      <c r="A543" s="9"/>
      <c r="B543" s="9"/>
      <c r="C543" s="9"/>
      <c r="D543" s="9"/>
      <c r="E543" s="81"/>
      <c r="F543" s="9"/>
      <c r="G543" s="9"/>
      <c r="H543" s="9"/>
      <c r="I543" s="9"/>
      <c r="J543" s="9"/>
      <c r="K543" s="9"/>
      <c r="L543" s="9"/>
      <c r="M543" s="9"/>
      <c r="N543" s="9"/>
      <c r="O543" s="9"/>
      <c r="P543" s="9"/>
      <c r="Q543" s="9"/>
      <c r="R543" s="9"/>
      <c r="S543" s="9"/>
      <c r="T543" s="9"/>
      <c r="U543" s="9"/>
      <c r="V543" s="9"/>
      <c r="W543" s="9"/>
      <c r="X543" s="9"/>
      <c r="Y543" s="9"/>
      <c r="Z543" s="9"/>
    </row>
    <row r="544" spans="1:26" ht="15.75" customHeight="1" x14ac:dyDescent="0.25">
      <c r="A544" s="9"/>
      <c r="B544" s="9"/>
      <c r="C544" s="9"/>
      <c r="D544" s="9"/>
      <c r="E544" s="81"/>
      <c r="F544" s="9"/>
      <c r="G544" s="9"/>
      <c r="H544" s="9"/>
      <c r="I544" s="9"/>
      <c r="J544" s="9"/>
      <c r="K544" s="9"/>
      <c r="L544" s="9"/>
      <c r="M544" s="9"/>
      <c r="N544" s="9"/>
      <c r="O544" s="9"/>
      <c r="P544" s="9"/>
      <c r="Q544" s="9"/>
      <c r="R544" s="9"/>
      <c r="S544" s="9"/>
      <c r="T544" s="9"/>
      <c r="U544" s="9"/>
      <c r="V544" s="9"/>
      <c r="W544" s="9"/>
      <c r="X544" s="9"/>
      <c r="Y544" s="9"/>
      <c r="Z544" s="9"/>
    </row>
    <row r="545" spans="1:26" ht="15.75" customHeight="1" x14ac:dyDescent="0.25">
      <c r="A545" s="9"/>
      <c r="B545" s="9"/>
      <c r="C545" s="9"/>
      <c r="D545" s="9"/>
      <c r="E545" s="81"/>
      <c r="F545" s="9"/>
      <c r="G545" s="9"/>
      <c r="H545" s="9"/>
      <c r="I545" s="9"/>
      <c r="J545" s="9"/>
      <c r="K545" s="9"/>
      <c r="L545" s="9"/>
      <c r="M545" s="9"/>
      <c r="N545" s="9"/>
      <c r="O545" s="9"/>
      <c r="P545" s="9"/>
      <c r="Q545" s="9"/>
      <c r="R545" s="9"/>
      <c r="S545" s="9"/>
      <c r="T545" s="9"/>
      <c r="U545" s="9"/>
      <c r="V545" s="9"/>
      <c r="W545" s="9"/>
      <c r="X545" s="9"/>
      <c r="Y545" s="9"/>
      <c r="Z545" s="9"/>
    </row>
    <row r="546" spans="1:26" ht="15.75" customHeight="1" x14ac:dyDescent="0.25">
      <c r="A546" s="9"/>
      <c r="B546" s="9"/>
      <c r="C546" s="9"/>
      <c r="D546" s="9"/>
      <c r="E546" s="81"/>
      <c r="F546" s="9"/>
      <c r="G546" s="9"/>
      <c r="H546" s="9"/>
      <c r="I546" s="9"/>
      <c r="J546" s="9"/>
      <c r="K546" s="9"/>
      <c r="L546" s="9"/>
      <c r="M546" s="9"/>
      <c r="N546" s="9"/>
      <c r="O546" s="9"/>
      <c r="P546" s="9"/>
      <c r="Q546" s="9"/>
      <c r="R546" s="9"/>
      <c r="S546" s="9"/>
      <c r="T546" s="9"/>
      <c r="U546" s="9"/>
      <c r="V546" s="9"/>
      <c r="W546" s="9"/>
      <c r="X546" s="9"/>
      <c r="Y546" s="9"/>
      <c r="Z546" s="9"/>
    </row>
    <row r="547" spans="1:26" ht="15.75" customHeight="1" x14ac:dyDescent="0.25">
      <c r="A547" s="9"/>
      <c r="B547" s="9"/>
      <c r="C547" s="9"/>
      <c r="D547" s="9"/>
      <c r="E547" s="81"/>
      <c r="F547" s="9"/>
      <c r="G547" s="9"/>
      <c r="H547" s="9"/>
      <c r="I547" s="9"/>
      <c r="J547" s="9"/>
      <c r="K547" s="9"/>
      <c r="L547" s="9"/>
      <c r="M547" s="9"/>
      <c r="N547" s="9"/>
      <c r="O547" s="9"/>
      <c r="P547" s="9"/>
      <c r="Q547" s="9"/>
      <c r="R547" s="9"/>
      <c r="S547" s="9"/>
      <c r="T547" s="9"/>
      <c r="U547" s="9"/>
      <c r="V547" s="9"/>
      <c r="W547" s="9"/>
      <c r="X547" s="9"/>
      <c r="Y547" s="9"/>
      <c r="Z547" s="9"/>
    </row>
    <row r="548" spans="1:26" ht="15.75" customHeight="1" x14ac:dyDescent="0.25">
      <c r="A548" s="9"/>
      <c r="B548" s="9"/>
      <c r="C548" s="9"/>
      <c r="D548" s="9"/>
      <c r="E548" s="81"/>
      <c r="F548" s="9"/>
      <c r="G548" s="9"/>
      <c r="H548" s="9"/>
      <c r="I548" s="9"/>
      <c r="J548" s="9"/>
      <c r="K548" s="9"/>
      <c r="L548" s="9"/>
      <c r="M548" s="9"/>
      <c r="N548" s="9"/>
      <c r="O548" s="9"/>
      <c r="P548" s="9"/>
      <c r="Q548" s="9"/>
      <c r="R548" s="9"/>
      <c r="S548" s="9"/>
      <c r="T548" s="9"/>
      <c r="U548" s="9"/>
      <c r="V548" s="9"/>
      <c r="W548" s="9"/>
      <c r="X548" s="9"/>
      <c r="Y548" s="9"/>
      <c r="Z548" s="9"/>
    </row>
    <row r="549" spans="1:26" ht="15.75" customHeight="1" x14ac:dyDescent="0.25">
      <c r="A549" s="9"/>
      <c r="B549" s="9"/>
      <c r="C549" s="9"/>
      <c r="D549" s="9"/>
      <c r="E549" s="81"/>
      <c r="F549" s="9"/>
      <c r="G549" s="9"/>
      <c r="H549" s="9"/>
      <c r="I549" s="9"/>
      <c r="J549" s="9"/>
      <c r="K549" s="9"/>
      <c r="L549" s="9"/>
      <c r="M549" s="9"/>
      <c r="N549" s="9"/>
      <c r="O549" s="9"/>
      <c r="P549" s="9"/>
      <c r="Q549" s="9"/>
      <c r="R549" s="9"/>
      <c r="S549" s="9"/>
      <c r="T549" s="9"/>
      <c r="U549" s="9"/>
      <c r="V549" s="9"/>
      <c r="W549" s="9"/>
      <c r="X549" s="9"/>
      <c r="Y549" s="9"/>
      <c r="Z549" s="9"/>
    </row>
    <row r="550" spans="1:26" ht="15.75" customHeight="1" x14ac:dyDescent="0.25">
      <c r="A550" s="9"/>
      <c r="B550" s="9"/>
      <c r="C550" s="9"/>
      <c r="D550" s="9"/>
      <c r="E550" s="81"/>
      <c r="F550" s="9"/>
      <c r="G550" s="9"/>
      <c r="H550" s="9"/>
      <c r="I550" s="9"/>
      <c r="J550" s="9"/>
      <c r="K550" s="9"/>
      <c r="L550" s="9"/>
      <c r="M550" s="9"/>
      <c r="N550" s="9"/>
      <c r="O550" s="9"/>
      <c r="P550" s="9"/>
      <c r="Q550" s="9"/>
      <c r="R550" s="9"/>
      <c r="S550" s="9"/>
      <c r="T550" s="9"/>
      <c r="U550" s="9"/>
      <c r="V550" s="9"/>
      <c r="W550" s="9"/>
      <c r="X550" s="9"/>
      <c r="Y550" s="9"/>
      <c r="Z550" s="9"/>
    </row>
    <row r="551" spans="1:26" ht="15.75" customHeight="1" x14ac:dyDescent="0.25">
      <c r="A551" s="9"/>
      <c r="B551" s="9"/>
      <c r="C551" s="9"/>
      <c r="D551" s="9"/>
      <c r="E551" s="81"/>
      <c r="F551" s="9"/>
      <c r="G551" s="9"/>
      <c r="H551" s="9"/>
      <c r="I551" s="9"/>
      <c r="J551" s="9"/>
      <c r="K551" s="9"/>
      <c r="L551" s="9"/>
      <c r="M551" s="9"/>
      <c r="N551" s="9"/>
      <c r="O551" s="9"/>
      <c r="P551" s="9"/>
      <c r="Q551" s="9"/>
      <c r="R551" s="9"/>
      <c r="S551" s="9"/>
      <c r="T551" s="9"/>
      <c r="U551" s="9"/>
      <c r="V551" s="9"/>
      <c r="W551" s="9"/>
      <c r="X551" s="9"/>
      <c r="Y551" s="9"/>
      <c r="Z551" s="9"/>
    </row>
    <row r="552" spans="1:26" ht="15.75" customHeight="1" x14ac:dyDescent="0.25">
      <c r="A552" s="9"/>
      <c r="B552" s="9"/>
      <c r="C552" s="9"/>
      <c r="D552" s="9"/>
      <c r="E552" s="81"/>
      <c r="F552" s="9"/>
      <c r="G552" s="9"/>
      <c r="H552" s="9"/>
      <c r="I552" s="9"/>
      <c r="J552" s="9"/>
      <c r="K552" s="9"/>
      <c r="L552" s="9"/>
      <c r="M552" s="9"/>
      <c r="N552" s="9"/>
      <c r="O552" s="9"/>
      <c r="P552" s="9"/>
      <c r="Q552" s="9"/>
      <c r="R552" s="9"/>
      <c r="S552" s="9"/>
      <c r="T552" s="9"/>
      <c r="U552" s="9"/>
      <c r="V552" s="9"/>
      <c r="W552" s="9"/>
      <c r="X552" s="9"/>
      <c r="Y552" s="9"/>
      <c r="Z552" s="9"/>
    </row>
    <row r="553" spans="1:26" ht="15.75" customHeight="1" x14ac:dyDescent="0.25">
      <c r="A553" s="9"/>
      <c r="B553" s="9"/>
      <c r="C553" s="9"/>
      <c r="D553" s="9"/>
      <c r="E553" s="81"/>
      <c r="F553" s="9"/>
      <c r="G553" s="9"/>
      <c r="H553" s="9"/>
      <c r="I553" s="9"/>
      <c r="J553" s="9"/>
      <c r="K553" s="9"/>
      <c r="L553" s="9"/>
      <c r="M553" s="9"/>
      <c r="N553" s="9"/>
      <c r="O553" s="9"/>
      <c r="P553" s="9"/>
      <c r="Q553" s="9"/>
      <c r="R553" s="9"/>
      <c r="S553" s="9"/>
      <c r="T553" s="9"/>
      <c r="U553" s="9"/>
      <c r="V553" s="9"/>
      <c r="W553" s="9"/>
      <c r="X553" s="9"/>
      <c r="Y553" s="9"/>
      <c r="Z553" s="9"/>
    </row>
    <row r="554" spans="1:26" ht="15.75" customHeight="1" x14ac:dyDescent="0.25">
      <c r="A554" s="9"/>
      <c r="B554" s="9"/>
      <c r="C554" s="9"/>
      <c r="D554" s="9"/>
      <c r="E554" s="81"/>
      <c r="F554" s="9"/>
      <c r="G554" s="9"/>
      <c r="H554" s="9"/>
      <c r="I554" s="9"/>
      <c r="J554" s="9"/>
      <c r="K554" s="9"/>
      <c r="L554" s="9"/>
      <c r="M554" s="9"/>
      <c r="N554" s="9"/>
      <c r="O554" s="9"/>
      <c r="P554" s="9"/>
      <c r="Q554" s="9"/>
      <c r="R554" s="9"/>
      <c r="S554" s="9"/>
      <c r="T554" s="9"/>
      <c r="U554" s="9"/>
      <c r="V554" s="9"/>
      <c r="W554" s="9"/>
      <c r="X554" s="9"/>
      <c r="Y554" s="9"/>
      <c r="Z554" s="9"/>
    </row>
    <row r="555" spans="1:26" ht="15.75" customHeight="1" x14ac:dyDescent="0.25">
      <c r="A555" s="9"/>
      <c r="B555" s="9"/>
      <c r="C555" s="9"/>
      <c r="D555" s="9"/>
      <c r="E555" s="81"/>
      <c r="F555" s="9"/>
      <c r="G555" s="9"/>
      <c r="H555" s="9"/>
      <c r="I555" s="9"/>
      <c r="J555" s="9"/>
      <c r="K555" s="9"/>
      <c r="L555" s="9"/>
      <c r="M555" s="9"/>
      <c r="N555" s="9"/>
      <c r="O555" s="9"/>
      <c r="P555" s="9"/>
      <c r="Q555" s="9"/>
      <c r="R555" s="9"/>
      <c r="S555" s="9"/>
      <c r="T555" s="9"/>
      <c r="U555" s="9"/>
      <c r="V555" s="9"/>
      <c r="W555" s="9"/>
      <c r="X555" s="9"/>
      <c r="Y555" s="9"/>
      <c r="Z555" s="9"/>
    </row>
    <row r="556" spans="1:26" ht="15.75" customHeight="1" x14ac:dyDescent="0.25">
      <c r="A556" s="9"/>
      <c r="B556" s="9"/>
      <c r="C556" s="9"/>
      <c r="D556" s="9"/>
      <c r="E556" s="81"/>
      <c r="F556" s="9"/>
      <c r="G556" s="9"/>
      <c r="H556" s="9"/>
      <c r="I556" s="9"/>
      <c r="J556" s="9"/>
      <c r="K556" s="9"/>
      <c r="L556" s="9"/>
      <c r="M556" s="9"/>
      <c r="N556" s="9"/>
      <c r="O556" s="9"/>
      <c r="P556" s="9"/>
      <c r="Q556" s="9"/>
      <c r="R556" s="9"/>
      <c r="S556" s="9"/>
      <c r="T556" s="9"/>
      <c r="U556" s="9"/>
      <c r="V556" s="9"/>
      <c r="W556" s="9"/>
      <c r="X556" s="9"/>
      <c r="Y556" s="9"/>
      <c r="Z556" s="9"/>
    </row>
    <row r="557" spans="1:26" ht="15.75" customHeight="1" x14ac:dyDescent="0.25">
      <c r="A557" s="9"/>
      <c r="B557" s="9"/>
      <c r="C557" s="9"/>
      <c r="D557" s="9"/>
      <c r="E557" s="81"/>
      <c r="F557" s="9"/>
      <c r="G557" s="9"/>
      <c r="H557" s="9"/>
      <c r="I557" s="9"/>
      <c r="J557" s="9"/>
      <c r="K557" s="9"/>
      <c r="L557" s="9"/>
      <c r="M557" s="9"/>
      <c r="N557" s="9"/>
      <c r="O557" s="9"/>
      <c r="P557" s="9"/>
      <c r="Q557" s="9"/>
      <c r="R557" s="9"/>
      <c r="S557" s="9"/>
      <c r="T557" s="9"/>
      <c r="U557" s="9"/>
      <c r="V557" s="9"/>
      <c r="W557" s="9"/>
      <c r="X557" s="9"/>
      <c r="Y557" s="9"/>
      <c r="Z557" s="9"/>
    </row>
    <row r="558" spans="1:26" ht="15.75" customHeight="1" x14ac:dyDescent="0.25">
      <c r="A558" s="9"/>
      <c r="B558" s="9"/>
      <c r="C558" s="9"/>
      <c r="D558" s="9"/>
      <c r="E558" s="81"/>
      <c r="F558" s="9"/>
      <c r="G558" s="9"/>
      <c r="H558" s="9"/>
      <c r="I558" s="9"/>
      <c r="J558" s="9"/>
      <c r="K558" s="9"/>
      <c r="L558" s="9"/>
      <c r="M558" s="9"/>
      <c r="N558" s="9"/>
      <c r="O558" s="9"/>
      <c r="P558" s="9"/>
      <c r="Q558" s="9"/>
      <c r="R558" s="9"/>
      <c r="S558" s="9"/>
      <c r="T558" s="9"/>
      <c r="U558" s="9"/>
      <c r="V558" s="9"/>
      <c r="W558" s="9"/>
      <c r="X558" s="9"/>
      <c r="Y558" s="9"/>
      <c r="Z558" s="9"/>
    </row>
    <row r="559" spans="1:26" ht="15.75" customHeight="1" x14ac:dyDescent="0.25">
      <c r="A559" s="9"/>
      <c r="B559" s="9"/>
      <c r="C559" s="9"/>
      <c r="D559" s="9"/>
      <c r="E559" s="81"/>
      <c r="F559" s="9"/>
      <c r="G559" s="9"/>
      <c r="H559" s="9"/>
      <c r="I559" s="9"/>
      <c r="J559" s="9"/>
      <c r="K559" s="9"/>
      <c r="L559" s="9"/>
      <c r="M559" s="9"/>
      <c r="N559" s="9"/>
      <c r="O559" s="9"/>
      <c r="P559" s="9"/>
      <c r="Q559" s="9"/>
      <c r="R559" s="9"/>
      <c r="S559" s="9"/>
      <c r="T559" s="9"/>
      <c r="U559" s="9"/>
      <c r="V559" s="9"/>
      <c r="W559" s="9"/>
      <c r="X559" s="9"/>
      <c r="Y559" s="9"/>
      <c r="Z559" s="9"/>
    </row>
    <row r="560" spans="1:26" ht="15.75" customHeight="1" x14ac:dyDescent="0.25">
      <c r="A560" s="9"/>
      <c r="B560" s="9"/>
      <c r="C560" s="9"/>
      <c r="D560" s="9"/>
      <c r="E560" s="81"/>
      <c r="F560" s="9"/>
      <c r="G560" s="9"/>
      <c r="H560" s="9"/>
      <c r="I560" s="9"/>
      <c r="J560" s="9"/>
      <c r="K560" s="9"/>
      <c r="L560" s="9"/>
      <c r="M560" s="9"/>
      <c r="N560" s="9"/>
      <c r="O560" s="9"/>
      <c r="P560" s="9"/>
      <c r="Q560" s="9"/>
      <c r="R560" s="9"/>
      <c r="S560" s="9"/>
      <c r="T560" s="9"/>
      <c r="U560" s="9"/>
      <c r="V560" s="9"/>
      <c r="W560" s="9"/>
      <c r="X560" s="9"/>
      <c r="Y560" s="9"/>
      <c r="Z560" s="9"/>
    </row>
    <row r="561" spans="1:26" ht="15.75" customHeight="1" x14ac:dyDescent="0.25">
      <c r="A561" s="9"/>
      <c r="B561" s="9"/>
      <c r="C561" s="9"/>
      <c r="D561" s="9"/>
      <c r="E561" s="81"/>
      <c r="F561" s="9"/>
      <c r="G561" s="9"/>
      <c r="H561" s="9"/>
      <c r="I561" s="9"/>
      <c r="J561" s="9"/>
      <c r="K561" s="9"/>
      <c r="L561" s="9"/>
      <c r="M561" s="9"/>
      <c r="N561" s="9"/>
      <c r="O561" s="9"/>
      <c r="P561" s="9"/>
      <c r="Q561" s="9"/>
      <c r="R561" s="9"/>
      <c r="S561" s="9"/>
      <c r="T561" s="9"/>
      <c r="U561" s="9"/>
      <c r="V561" s="9"/>
      <c r="W561" s="9"/>
      <c r="X561" s="9"/>
      <c r="Y561" s="9"/>
      <c r="Z561" s="9"/>
    </row>
    <row r="562" spans="1:26" ht="15.75" customHeight="1" x14ac:dyDescent="0.25">
      <c r="A562" s="9"/>
      <c r="B562" s="9"/>
      <c r="C562" s="9"/>
      <c r="D562" s="9"/>
      <c r="E562" s="81"/>
      <c r="F562" s="9"/>
      <c r="G562" s="9"/>
      <c r="H562" s="9"/>
      <c r="I562" s="9"/>
      <c r="J562" s="9"/>
      <c r="K562" s="9"/>
      <c r="L562" s="9"/>
      <c r="M562" s="9"/>
      <c r="N562" s="9"/>
      <c r="O562" s="9"/>
      <c r="P562" s="9"/>
      <c r="Q562" s="9"/>
      <c r="R562" s="9"/>
      <c r="S562" s="9"/>
      <c r="T562" s="9"/>
      <c r="U562" s="9"/>
      <c r="V562" s="9"/>
      <c r="W562" s="9"/>
      <c r="X562" s="9"/>
      <c r="Y562" s="9"/>
      <c r="Z562" s="9"/>
    </row>
    <row r="563" spans="1:26" ht="15.75" customHeight="1" x14ac:dyDescent="0.25">
      <c r="A563" s="9"/>
      <c r="B563" s="9"/>
      <c r="C563" s="9"/>
      <c r="D563" s="9"/>
      <c r="E563" s="81"/>
      <c r="F563" s="9"/>
      <c r="G563" s="9"/>
      <c r="H563" s="9"/>
      <c r="I563" s="9"/>
      <c r="J563" s="9"/>
      <c r="K563" s="9"/>
      <c r="L563" s="9"/>
      <c r="M563" s="9"/>
      <c r="N563" s="9"/>
      <c r="O563" s="9"/>
      <c r="P563" s="9"/>
      <c r="Q563" s="9"/>
      <c r="R563" s="9"/>
      <c r="S563" s="9"/>
      <c r="T563" s="9"/>
      <c r="U563" s="9"/>
      <c r="V563" s="9"/>
      <c r="W563" s="9"/>
      <c r="X563" s="9"/>
      <c r="Y563" s="9"/>
      <c r="Z563" s="9"/>
    </row>
    <row r="564" spans="1:26" ht="15.75" customHeight="1" x14ac:dyDescent="0.25">
      <c r="A564" s="9"/>
      <c r="B564" s="9"/>
      <c r="C564" s="9"/>
      <c r="D564" s="9"/>
      <c r="E564" s="81"/>
      <c r="F564" s="9"/>
      <c r="G564" s="9"/>
      <c r="H564" s="9"/>
      <c r="I564" s="9"/>
      <c r="J564" s="9"/>
      <c r="K564" s="9"/>
      <c r="L564" s="9"/>
      <c r="M564" s="9"/>
      <c r="N564" s="9"/>
      <c r="O564" s="9"/>
      <c r="P564" s="9"/>
      <c r="Q564" s="9"/>
      <c r="R564" s="9"/>
      <c r="S564" s="9"/>
      <c r="T564" s="9"/>
      <c r="U564" s="9"/>
      <c r="V564" s="9"/>
      <c r="W564" s="9"/>
      <c r="X564" s="9"/>
      <c r="Y564" s="9"/>
      <c r="Z564" s="9"/>
    </row>
    <row r="565" spans="1:26" ht="15.75" customHeight="1" x14ac:dyDescent="0.25">
      <c r="A565" s="9"/>
      <c r="B565" s="9"/>
      <c r="C565" s="9"/>
      <c r="D565" s="9"/>
      <c r="E565" s="81"/>
      <c r="F565" s="9"/>
      <c r="G565" s="9"/>
      <c r="H565" s="9"/>
      <c r="I565" s="9"/>
      <c r="J565" s="9"/>
      <c r="K565" s="9"/>
      <c r="L565" s="9"/>
      <c r="M565" s="9"/>
      <c r="N565" s="9"/>
      <c r="O565" s="9"/>
      <c r="P565" s="9"/>
      <c r="Q565" s="9"/>
      <c r="R565" s="9"/>
      <c r="S565" s="9"/>
      <c r="T565" s="9"/>
      <c r="U565" s="9"/>
      <c r="V565" s="9"/>
      <c r="W565" s="9"/>
      <c r="X565" s="9"/>
      <c r="Y565" s="9"/>
      <c r="Z565" s="9"/>
    </row>
    <row r="566" spans="1:26" ht="15.75" customHeight="1" x14ac:dyDescent="0.25">
      <c r="A566" s="9"/>
      <c r="B566" s="9"/>
      <c r="C566" s="9"/>
      <c r="D566" s="9"/>
      <c r="E566" s="81"/>
      <c r="F566" s="9"/>
      <c r="G566" s="9"/>
      <c r="H566" s="9"/>
      <c r="I566" s="9"/>
      <c r="J566" s="9"/>
      <c r="K566" s="9"/>
      <c r="L566" s="9"/>
      <c r="M566" s="9"/>
      <c r="N566" s="9"/>
      <c r="O566" s="9"/>
      <c r="P566" s="9"/>
      <c r="Q566" s="9"/>
      <c r="R566" s="9"/>
      <c r="S566" s="9"/>
      <c r="T566" s="9"/>
      <c r="U566" s="9"/>
      <c r="V566" s="9"/>
      <c r="W566" s="9"/>
      <c r="X566" s="9"/>
      <c r="Y566" s="9"/>
      <c r="Z566" s="9"/>
    </row>
    <row r="567" spans="1:26" ht="15.75" customHeight="1" x14ac:dyDescent="0.25">
      <c r="A567" s="9"/>
      <c r="B567" s="9"/>
      <c r="C567" s="9"/>
      <c r="D567" s="9"/>
      <c r="E567" s="81"/>
      <c r="F567" s="9"/>
      <c r="G567" s="9"/>
      <c r="H567" s="9"/>
      <c r="I567" s="9"/>
      <c r="J567" s="9"/>
      <c r="K567" s="9"/>
      <c r="L567" s="9"/>
      <c r="M567" s="9"/>
      <c r="N567" s="9"/>
      <c r="O567" s="9"/>
      <c r="P567" s="9"/>
      <c r="Q567" s="9"/>
      <c r="R567" s="9"/>
      <c r="S567" s="9"/>
      <c r="T567" s="9"/>
      <c r="U567" s="9"/>
      <c r="V567" s="9"/>
      <c r="W567" s="9"/>
      <c r="X567" s="9"/>
      <c r="Y567" s="9"/>
      <c r="Z567" s="9"/>
    </row>
    <row r="568" spans="1:26" ht="15.75" customHeight="1" x14ac:dyDescent="0.25">
      <c r="A568" s="9"/>
      <c r="B568" s="9"/>
      <c r="C568" s="9"/>
      <c r="D568" s="9"/>
      <c r="E568" s="81"/>
      <c r="F568" s="9"/>
      <c r="G568" s="9"/>
      <c r="H568" s="9"/>
      <c r="I568" s="9"/>
      <c r="J568" s="9"/>
      <c r="K568" s="9"/>
      <c r="L568" s="9"/>
      <c r="M568" s="9"/>
      <c r="N568" s="9"/>
      <c r="O568" s="9"/>
      <c r="P568" s="9"/>
      <c r="Q568" s="9"/>
      <c r="R568" s="9"/>
      <c r="S568" s="9"/>
      <c r="T568" s="9"/>
      <c r="U568" s="9"/>
      <c r="V568" s="9"/>
      <c r="W568" s="9"/>
      <c r="X568" s="9"/>
      <c r="Y568" s="9"/>
      <c r="Z568" s="9"/>
    </row>
    <row r="569" spans="1:26" ht="15.75" customHeight="1" x14ac:dyDescent="0.25">
      <c r="A569" s="9"/>
      <c r="B569" s="9"/>
      <c r="C569" s="9"/>
      <c r="D569" s="9"/>
      <c r="E569" s="81"/>
      <c r="F569" s="9"/>
      <c r="G569" s="9"/>
      <c r="H569" s="9"/>
      <c r="I569" s="9"/>
      <c r="J569" s="9"/>
      <c r="K569" s="9"/>
      <c r="L569" s="9"/>
      <c r="M569" s="9"/>
      <c r="N569" s="9"/>
      <c r="O569" s="9"/>
      <c r="P569" s="9"/>
      <c r="Q569" s="9"/>
      <c r="R569" s="9"/>
      <c r="S569" s="9"/>
      <c r="T569" s="9"/>
      <c r="U569" s="9"/>
      <c r="V569" s="9"/>
      <c r="W569" s="9"/>
      <c r="X569" s="9"/>
      <c r="Y569" s="9"/>
      <c r="Z569" s="9"/>
    </row>
    <row r="570" spans="1:26" ht="15.75" customHeight="1" x14ac:dyDescent="0.25">
      <c r="A570" s="9"/>
      <c r="B570" s="9"/>
      <c r="C570" s="9"/>
      <c r="D570" s="9"/>
      <c r="E570" s="81"/>
      <c r="F570" s="9"/>
      <c r="G570" s="9"/>
      <c r="H570" s="9"/>
      <c r="I570" s="9"/>
      <c r="J570" s="9"/>
      <c r="K570" s="9"/>
      <c r="L570" s="9"/>
      <c r="M570" s="9"/>
      <c r="N570" s="9"/>
      <c r="O570" s="9"/>
      <c r="P570" s="9"/>
      <c r="Q570" s="9"/>
      <c r="R570" s="9"/>
      <c r="S570" s="9"/>
      <c r="T570" s="9"/>
      <c r="U570" s="9"/>
      <c r="V570" s="9"/>
      <c r="W570" s="9"/>
      <c r="X570" s="9"/>
      <c r="Y570" s="9"/>
      <c r="Z570" s="9"/>
    </row>
    <row r="571" spans="1:26" ht="15.75" customHeight="1" x14ac:dyDescent="0.25">
      <c r="A571" s="9"/>
      <c r="B571" s="9"/>
      <c r="C571" s="9"/>
      <c r="D571" s="9"/>
      <c r="E571" s="81"/>
      <c r="F571" s="9"/>
      <c r="G571" s="9"/>
      <c r="H571" s="9"/>
      <c r="I571" s="9"/>
      <c r="J571" s="9"/>
      <c r="K571" s="9"/>
      <c r="L571" s="9"/>
      <c r="M571" s="9"/>
      <c r="N571" s="9"/>
      <c r="O571" s="9"/>
      <c r="P571" s="9"/>
      <c r="Q571" s="9"/>
      <c r="R571" s="9"/>
      <c r="S571" s="9"/>
      <c r="T571" s="9"/>
      <c r="U571" s="9"/>
      <c r="V571" s="9"/>
      <c r="W571" s="9"/>
      <c r="X571" s="9"/>
      <c r="Y571" s="9"/>
      <c r="Z571" s="9"/>
    </row>
    <row r="572" spans="1:26" ht="15.75" customHeight="1" x14ac:dyDescent="0.25">
      <c r="A572" s="9"/>
      <c r="B572" s="9"/>
      <c r="C572" s="9"/>
      <c r="D572" s="9"/>
      <c r="E572" s="81"/>
      <c r="F572" s="9"/>
      <c r="G572" s="9"/>
      <c r="H572" s="9"/>
      <c r="I572" s="9"/>
      <c r="J572" s="9"/>
      <c r="K572" s="9"/>
      <c r="L572" s="9"/>
      <c r="M572" s="9"/>
      <c r="N572" s="9"/>
      <c r="O572" s="9"/>
      <c r="P572" s="9"/>
      <c r="Q572" s="9"/>
      <c r="R572" s="9"/>
      <c r="S572" s="9"/>
      <c r="T572" s="9"/>
      <c r="U572" s="9"/>
      <c r="V572" s="9"/>
      <c r="W572" s="9"/>
      <c r="X572" s="9"/>
      <c r="Y572" s="9"/>
      <c r="Z572" s="9"/>
    </row>
    <row r="573" spans="1:26" ht="15.75" customHeight="1" x14ac:dyDescent="0.25">
      <c r="A573" s="9"/>
      <c r="B573" s="9"/>
      <c r="C573" s="9"/>
      <c r="D573" s="9"/>
      <c r="E573" s="81"/>
      <c r="F573" s="9"/>
      <c r="G573" s="9"/>
      <c r="H573" s="9"/>
      <c r="I573" s="9"/>
      <c r="J573" s="9"/>
      <c r="K573" s="9"/>
      <c r="L573" s="9"/>
      <c r="M573" s="9"/>
      <c r="N573" s="9"/>
      <c r="O573" s="9"/>
      <c r="P573" s="9"/>
      <c r="Q573" s="9"/>
      <c r="R573" s="9"/>
      <c r="S573" s="9"/>
      <c r="T573" s="9"/>
      <c r="U573" s="9"/>
      <c r="V573" s="9"/>
      <c r="W573" s="9"/>
      <c r="X573" s="9"/>
      <c r="Y573" s="9"/>
      <c r="Z573" s="9"/>
    </row>
    <row r="574" spans="1:26" ht="15.75" customHeight="1" x14ac:dyDescent="0.25">
      <c r="A574" s="9"/>
      <c r="B574" s="9"/>
      <c r="C574" s="9"/>
      <c r="D574" s="9"/>
      <c r="E574" s="81"/>
      <c r="F574" s="9"/>
      <c r="G574" s="9"/>
      <c r="H574" s="9"/>
      <c r="I574" s="9"/>
      <c r="J574" s="9"/>
      <c r="K574" s="9"/>
      <c r="L574" s="9"/>
      <c r="M574" s="9"/>
      <c r="N574" s="9"/>
      <c r="O574" s="9"/>
      <c r="P574" s="9"/>
      <c r="Q574" s="9"/>
      <c r="R574" s="9"/>
      <c r="S574" s="9"/>
      <c r="T574" s="9"/>
      <c r="U574" s="9"/>
      <c r="V574" s="9"/>
      <c r="W574" s="9"/>
      <c r="X574" s="9"/>
      <c r="Y574" s="9"/>
      <c r="Z574" s="9"/>
    </row>
    <row r="575" spans="1:26" ht="15.75" customHeight="1" x14ac:dyDescent="0.25">
      <c r="A575" s="9"/>
      <c r="B575" s="9"/>
      <c r="C575" s="9"/>
      <c r="D575" s="9"/>
      <c r="E575" s="81"/>
      <c r="F575" s="9"/>
      <c r="G575" s="9"/>
      <c r="H575" s="9"/>
      <c r="I575" s="9"/>
      <c r="J575" s="9"/>
      <c r="K575" s="9"/>
      <c r="L575" s="9"/>
      <c r="M575" s="9"/>
      <c r="N575" s="9"/>
      <c r="O575" s="9"/>
      <c r="P575" s="9"/>
      <c r="Q575" s="9"/>
      <c r="R575" s="9"/>
      <c r="S575" s="9"/>
      <c r="T575" s="9"/>
      <c r="U575" s="9"/>
      <c r="V575" s="9"/>
      <c r="W575" s="9"/>
      <c r="X575" s="9"/>
      <c r="Y575" s="9"/>
      <c r="Z575" s="9"/>
    </row>
    <row r="576" spans="1:26" ht="15.75" customHeight="1" x14ac:dyDescent="0.25">
      <c r="A576" s="9"/>
      <c r="B576" s="9"/>
      <c r="C576" s="9"/>
      <c r="D576" s="9"/>
      <c r="E576" s="81"/>
      <c r="F576" s="9"/>
      <c r="G576" s="9"/>
      <c r="H576" s="9"/>
      <c r="I576" s="9"/>
      <c r="J576" s="9"/>
      <c r="K576" s="9"/>
      <c r="L576" s="9"/>
      <c r="M576" s="9"/>
      <c r="N576" s="9"/>
      <c r="O576" s="9"/>
      <c r="P576" s="9"/>
      <c r="Q576" s="9"/>
      <c r="R576" s="9"/>
      <c r="S576" s="9"/>
      <c r="T576" s="9"/>
      <c r="U576" s="9"/>
      <c r="V576" s="9"/>
      <c r="W576" s="9"/>
      <c r="X576" s="9"/>
      <c r="Y576" s="9"/>
      <c r="Z576" s="9"/>
    </row>
    <row r="577" spans="1:26" ht="15.75" customHeight="1" x14ac:dyDescent="0.25">
      <c r="A577" s="9"/>
      <c r="B577" s="9"/>
      <c r="C577" s="9"/>
      <c r="D577" s="9"/>
      <c r="E577" s="81"/>
      <c r="F577" s="9"/>
      <c r="G577" s="9"/>
      <c r="H577" s="9"/>
      <c r="I577" s="9"/>
      <c r="J577" s="9"/>
      <c r="K577" s="9"/>
      <c r="L577" s="9"/>
      <c r="M577" s="9"/>
      <c r="N577" s="9"/>
      <c r="O577" s="9"/>
      <c r="P577" s="9"/>
      <c r="Q577" s="9"/>
      <c r="R577" s="9"/>
      <c r="S577" s="9"/>
      <c r="T577" s="9"/>
      <c r="U577" s="9"/>
      <c r="V577" s="9"/>
      <c r="W577" s="9"/>
      <c r="X577" s="9"/>
      <c r="Y577" s="9"/>
      <c r="Z577" s="9"/>
    </row>
    <row r="578" spans="1:26" ht="15.75" customHeight="1" x14ac:dyDescent="0.25">
      <c r="A578" s="9"/>
      <c r="B578" s="9"/>
      <c r="C578" s="9"/>
      <c r="D578" s="9"/>
      <c r="E578" s="81"/>
      <c r="F578" s="9"/>
      <c r="G578" s="9"/>
      <c r="H578" s="9"/>
      <c r="I578" s="9"/>
      <c r="J578" s="9"/>
      <c r="K578" s="9"/>
      <c r="L578" s="9"/>
      <c r="M578" s="9"/>
      <c r="N578" s="9"/>
      <c r="O578" s="9"/>
      <c r="P578" s="9"/>
      <c r="Q578" s="9"/>
      <c r="R578" s="9"/>
      <c r="S578" s="9"/>
      <c r="T578" s="9"/>
      <c r="U578" s="9"/>
      <c r="V578" s="9"/>
      <c r="W578" s="9"/>
      <c r="X578" s="9"/>
      <c r="Y578" s="9"/>
      <c r="Z578" s="9"/>
    </row>
    <row r="579" spans="1:26" ht="15.75" customHeight="1" x14ac:dyDescent="0.25">
      <c r="A579" s="9"/>
      <c r="B579" s="9"/>
      <c r="C579" s="9"/>
      <c r="D579" s="9"/>
      <c r="E579" s="81"/>
      <c r="F579" s="9"/>
      <c r="G579" s="9"/>
      <c r="H579" s="9"/>
      <c r="I579" s="9"/>
      <c r="J579" s="9"/>
      <c r="K579" s="9"/>
      <c r="L579" s="9"/>
      <c r="M579" s="9"/>
      <c r="N579" s="9"/>
      <c r="O579" s="9"/>
      <c r="P579" s="9"/>
      <c r="Q579" s="9"/>
      <c r="R579" s="9"/>
      <c r="S579" s="9"/>
      <c r="T579" s="9"/>
      <c r="U579" s="9"/>
      <c r="V579" s="9"/>
      <c r="W579" s="9"/>
      <c r="X579" s="9"/>
      <c r="Y579" s="9"/>
      <c r="Z579" s="9"/>
    </row>
    <row r="580" spans="1:26" ht="15.75" customHeight="1" x14ac:dyDescent="0.25">
      <c r="A580" s="9"/>
      <c r="B580" s="9"/>
      <c r="C580" s="9"/>
      <c r="D580" s="9"/>
      <c r="E580" s="81"/>
      <c r="F580" s="9"/>
      <c r="G580" s="9"/>
      <c r="H580" s="9"/>
      <c r="I580" s="9"/>
      <c r="J580" s="9"/>
      <c r="K580" s="9"/>
      <c r="L580" s="9"/>
      <c r="M580" s="9"/>
      <c r="N580" s="9"/>
      <c r="O580" s="9"/>
      <c r="P580" s="9"/>
      <c r="Q580" s="9"/>
      <c r="R580" s="9"/>
      <c r="S580" s="9"/>
      <c r="T580" s="9"/>
      <c r="U580" s="9"/>
      <c r="V580" s="9"/>
      <c r="W580" s="9"/>
      <c r="X580" s="9"/>
      <c r="Y580" s="9"/>
      <c r="Z580" s="9"/>
    </row>
    <row r="581" spans="1:26" ht="15.75" customHeight="1" x14ac:dyDescent="0.25">
      <c r="A581" s="9"/>
      <c r="B581" s="9"/>
      <c r="C581" s="9"/>
      <c r="D581" s="9"/>
      <c r="E581" s="81"/>
      <c r="F581" s="9"/>
      <c r="G581" s="9"/>
      <c r="H581" s="9"/>
      <c r="I581" s="9"/>
      <c r="J581" s="9"/>
      <c r="K581" s="9"/>
      <c r="L581" s="9"/>
      <c r="M581" s="9"/>
      <c r="N581" s="9"/>
      <c r="O581" s="9"/>
      <c r="P581" s="9"/>
      <c r="Q581" s="9"/>
      <c r="R581" s="9"/>
      <c r="S581" s="9"/>
      <c r="T581" s="9"/>
      <c r="U581" s="9"/>
      <c r="V581" s="9"/>
      <c r="W581" s="9"/>
      <c r="X581" s="9"/>
      <c r="Y581" s="9"/>
      <c r="Z581" s="9"/>
    </row>
    <row r="582" spans="1:26" ht="15.75" customHeight="1" x14ac:dyDescent="0.25">
      <c r="A582" s="9"/>
      <c r="B582" s="9"/>
      <c r="C582" s="9"/>
      <c r="D582" s="9"/>
      <c r="E582" s="81"/>
      <c r="F582" s="9"/>
      <c r="G582" s="9"/>
      <c r="H582" s="9"/>
      <c r="I582" s="9"/>
      <c r="J582" s="9"/>
      <c r="K582" s="9"/>
      <c r="L582" s="9"/>
      <c r="M582" s="9"/>
      <c r="N582" s="9"/>
      <c r="O582" s="9"/>
      <c r="P582" s="9"/>
      <c r="Q582" s="9"/>
      <c r="R582" s="9"/>
      <c r="S582" s="9"/>
      <c r="T582" s="9"/>
      <c r="U582" s="9"/>
      <c r="V582" s="9"/>
      <c r="W582" s="9"/>
      <c r="X582" s="9"/>
      <c r="Y582" s="9"/>
      <c r="Z582" s="9"/>
    </row>
    <row r="583" spans="1:26" ht="15.75" customHeight="1" x14ac:dyDescent="0.25">
      <c r="A583" s="9"/>
      <c r="B583" s="9"/>
      <c r="C583" s="9"/>
      <c r="D583" s="9"/>
      <c r="E583" s="81"/>
      <c r="F583" s="9"/>
      <c r="G583" s="9"/>
      <c r="H583" s="9"/>
      <c r="I583" s="9"/>
      <c r="J583" s="9"/>
      <c r="K583" s="9"/>
      <c r="L583" s="9"/>
      <c r="M583" s="9"/>
      <c r="N583" s="9"/>
      <c r="O583" s="9"/>
      <c r="P583" s="9"/>
      <c r="Q583" s="9"/>
      <c r="R583" s="9"/>
      <c r="S583" s="9"/>
      <c r="T583" s="9"/>
      <c r="U583" s="9"/>
      <c r="V583" s="9"/>
      <c r="W583" s="9"/>
      <c r="X583" s="9"/>
      <c r="Y583" s="9"/>
      <c r="Z583" s="9"/>
    </row>
    <row r="584" spans="1:26" ht="15.75" customHeight="1" x14ac:dyDescent="0.25">
      <c r="A584" s="9"/>
      <c r="B584" s="9"/>
      <c r="C584" s="9"/>
      <c r="D584" s="9"/>
      <c r="E584" s="81"/>
      <c r="F584" s="9"/>
      <c r="G584" s="9"/>
      <c r="H584" s="9"/>
      <c r="I584" s="9"/>
      <c r="J584" s="9"/>
      <c r="K584" s="9"/>
      <c r="L584" s="9"/>
      <c r="M584" s="9"/>
      <c r="N584" s="9"/>
      <c r="O584" s="9"/>
      <c r="P584" s="9"/>
      <c r="Q584" s="9"/>
      <c r="R584" s="9"/>
      <c r="S584" s="9"/>
      <c r="T584" s="9"/>
      <c r="U584" s="9"/>
      <c r="V584" s="9"/>
      <c r="W584" s="9"/>
      <c r="X584" s="9"/>
      <c r="Y584" s="9"/>
      <c r="Z584" s="9"/>
    </row>
    <row r="585" spans="1:26" ht="15.75" customHeight="1" x14ac:dyDescent="0.25">
      <c r="A585" s="9"/>
      <c r="B585" s="9"/>
      <c r="C585" s="9"/>
      <c r="D585" s="9"/>
      <c r="E585" s="81"/>
      <c r="F585" s="9"/>
      <c r="G585" s="9"/>
      <c r="H585" s="9"/>
      <c r="I585" s="9"/>
      <c r="J585" s="9"/>
      <c r="K585" s="9"/>
      <c r="L585" s="9"/>
      <c r="M585" s="9"/>
      <c r="N585" s="9"/>
      <c r="O585" s="9"/>
      <c r="P585" s="9"/>
      <c r="Q585" s="9"/>
      <c r="R585" s="9"/>
      <c r="S585" s="9"/>
      <c r="T585" s="9"/>
      <c r="U585" s="9"/>
      <c r="V585" s="9"/>
      <c r="W585" s="9"/>
      <c r="X585" s="9"/>
      <c r="Y585" s="9"/>
      <c r="Z585" s="9"/>
    </row>
    <row r="586" spans="1:26" ht="15.75" customHeight="1" x14ac:dyDescent="0.25">
      <c r="A586" s="9"/>
      <c r="B586" s="9"/>
      <c r="C586" s="9"/>
      <c r="D586" s="9"/>
      <c r="E586" s="81"/>
      <c r="F586" s="9"/>
      <c r="G586" s="9"/>
      <c r="H586" s="9"/>
      <c r="I586" s="9"/>
      <c r="J586" s="9"/>
      <c r="K586" s="9"/>
      <c r="L586" s="9"/>
      <c r="M586" s="9"/>
      <c r="N586" s="9"/>
      <c r="O586" s="9"/>
      <c r="P586" s="9"/>
      <c r="Q586" s="9"/>
      <c r="R586" s="9"/>
      <c r="S586" s="9"/>
      <c r="T586" s="9"/>
      <c r="U586" s="9"/>
      <c r="V586" s="9"/>
      <c r="W586" s="9"/>
      <c r="X586" s="9"/>
      <c r="Y586" s="9"/>
      <c r="Z586" s="9"/>
    </row>
    <row r="587" spans="1:26" ht="15.75" customHeight="1" x14ac:dyDescent="0.25">
      <c r="A587" s="9"/>
      <c r="B587" s="9"/>
      <c r="C587" s="9"/>
      <c r="D587" s="9"/>
      <c r="E587" s="81"/>
      <c r="F587" s="9"/>
      <c r="G587" s="9"/>
      <c r="H587" s="9"/>
      <c r="I587" s="9"/>
      <c r="J587" s="9"/>
      <c r="K587" s="9"/>
      <c r="L587" s="9"/>
      <c r="M587" s="9"/>
      <c r="N587" s="9"/>
      <c r="O587" s="9"/>
      <c r="P587" s="9"/>
      <c r="Q587" s="9"/>
      <c r="R587" s="9"/>
      <c r="S587" s="9"/>
      <c r="T587" s="9"/>
      <c r="U587" s="9"/>
      <c r="V587" s="9"/>
      <c r="W587" s="9"/>
      <c r="X587" s="9"/>
      <c r="Y587" s="9"/>
      <c r="Z587" s="9"/>
    </row>
    <row r="588" spans="1:26" ht="15.75" customHeight="1" x14ac:dyDescent="0.25">
      <c r="A588" s="9"/>
      <c r="B588" s="9"/>
      <c r="C588" s="9"/>
      <c r="D588" s="9"/>
      <c r="E588" s="81"/>
      <c r="F588" s="9"/>
      <c r="G588" s="9"/>
      <c r="H588" s="9"/>
      <c r="I588" s="9"/>
      <c r="J588" s="9"/>
      <c r="K588" s="9"/>
      <c r="L588" s="9"/>
      <c r="M588" s="9"/>
      <c r="N588" s="9"/>
      <c r="O588" s="9"/>
      <c r="P588" s="9"/>
      <c r="Q588" s="9"/>
      <c r="R588" s="9"/>
      <c r="S588" s="9"/>
      <c r="T588" s="9"/>
      <c r="U588" s="9"/>
      <c r="V588" s="9"/>
      <c r="W588" s="9"/>
      <c r="X588" s="9"/>
      <c r="Y588" s="9"/>
      <c r="Z588" s="9"/>
    </row>
    <row r="589" spans="1:26" ht="15.75" customHeight="1" x14ac:dyDescent="0.25">
      <c r="A589" s="9"/>
      <c r="B589" s="9"/>
      <c r="C589" s="9"/>
      <c r="D589" s="9"/>
      <c r="E589" s="81"/>
      <c r="F589" s="9"/>
      <c r="G589" s="9"/>
      <c r="H589" s="9"/>
      <c r="I589" s="9"/>
      <c r="J589" s="9"/>
      <c r="K589" s="9"/>
      <c r="L589" s="9"/>
      <c r="M589" s="9"/>
      <c r="N589" s="9"/>
      <c r="O589" s="9"/>
      <c r="P589" s="9"/>
      <c r="Q589" s="9"/>
      <c r="R589" s="9"/>
      <c r="S589" s="9"/>
      <c r="T589" s="9"/>
      <c r="U589" s="9"/>
      <c r="V589" s="9"/>
      <c r="W589" s="9"/>
      <c r="X589" s="9"/>
      <c r="Y589" s="9"/>
      <c r="Z589" s="9"/>
    </row>
    <row r="590" spans="1:26" ht="15.75" customHeight="1" x14ac:dyDescent="0.25">
      <c r="A590" s="9"/>
      <c r="B590" s="9"/>
      <c r="C590" s="9"/>
      <c r="D590" s="9"/>
      <c r="E590" s="81"/>
      <c r="F590" s="9"/>
      <c r="G590" s="9"/>
      <c r="H590" s="9"/>
      <c r="I590" s="9"/>
      <c r="J590" s="9"/>
      <c r="K590" s="9"/>
      <c r="L590" s="9"/>
      <c r="M590" s="9"/>
      <c r="N590" s="9"/>
      <c r="O590" s="9"/>
      <c r="P590" s="9"/>
      <c r="Q590" s="9"/>
      <c r="R590" s="9"/>
      <c r="S590" s="9"/>
      <c r="T590" s="9"/>
      <c r="U590" s="9"/>
      <c r="V590" s="9"/>
      <c r="W590" s="9"/>
      <c r="X590" s="9"/>
      <c r="Y590" s="9"/>
      <c r="Z590" s="9"/>
    </row>
    <row r="591" spans="1:26" ht="15.75" customHeight="1" x14ac:dyDescent="0.25">
      <c r="A591" s="9"/>
      <c r="B591" s="9"/>
      <c r="C591" s="9"/>
      <c r="D591" s="9"/>
      <c r="E591" s="81"/>
      <c r="F591" s="9"/>
      <c r="G591" s="9"/>
      <c r="H591" s="9"/>
      <c r="I591" s="9"/>
      <c r="J591" s="9"/>
      <c r="K591" s="9"/>
      <c r="L591" s="9"/>
      <c r="M591" s="9"/>
      <c r="N591" s="9"/>
      <c r="O591" s="9"/>
      <c r="P591" s="9"/>
      <c r="Q591" s="9"/>
      <c r="R591" s="9"/>
      <c r="S591" s="9"/>
      <c r="T591" s="9"/>
      <c r="U591" s="9"/>
      <c r="V591" s="9"/>
      <c r="W591" s="9"/>
      <c r="X591" s="9"/>
      <c r="Y591" s="9"/>
      <c r="Z591" s="9"/>
    </row>
    <row r="592" spans="1:26" ht="15.75" customHeight="1" x14ac:dyDescent="0.25">
      <c r="A592" s="9"/>
      <c r="B592" s="9"/>
      <c r="C592" s="9"/>
      <c r="D592" s="9"/>
      <c r="E592" s="81"/>
      <c r="F592" s="9"/>
      <c r="G592" s="9"/>
      <c r="H592" s="9"/>
      <c r="I592" s="9"/>
      <c r="J592" s="9"/>
      <c r="K592" s="9"/>
      <c r="L592" s="9"/>
      <c r="M592" s="9"/>
      <c r="N592" s="9"/>
      <c r="O592" s="9"/>
      <c r="P592" s="9"/>
      <c r="Q592" s="9"/>
      <c r="R592" s="9"/>
      <c r="S592" s="9"/>
      <c r="T592" s="9"/>
      <c r="U592" s="9"/>
      <c r="V592" s="9"/>
      <c r="W592" s="9"/>
      <c r="X592" s="9"/>
      <c r="Y592" s="9"/>
      <c r="Z592" s="9"/>
    </row>
    <row r="593" spans="1:26" ht="15.75" customHeight="1" x14ac:dyDescent="0.25">
      <c r="A593" s="9"/>
      <c r="B593" s="9"/>
      <c r="C593" s="9"/>
      <c r="D593" s="9"/>
      <c r="E593" s="81"/>
      <c r="F593" s="9"/>
      <c r="G593" s="9"/>
      <c r="H593" s="9"/>
      <c r="I593" s="9"/>
      <c r="J593" s="9"/>
      <c r="K593" s="9"/>
      <c r="L593" s="9"/>
      <c r="M593" s="9"/>
      <c r="N593" s="9"/>
      <c r="O593" s="9"/>
      <c r="P593" s="9"/>
      <c r="Q593" s="9"/>
      <c r="R593" s="9"/>
      <c r="S593" s="9"/>
      <c r="T593" s="9"/>
      <c r="U593" s="9"/>
      <c r="V593" s="9"/>
      <c r="W593" s="9"/>
      <c r="X593" s="9"/>
      <c r="Y593" s="9"/>
      <c r="Z593" s="9"/>
    </row>
    <row r="594" spans="1:26" ht="15.75" customHeight="1" x14ac:dyDescent="0.25">
      <c r="A594" s="9"/>
      <c r="B594" s="9"/>
      <c r="C594" s="9"/>
      <c r="D594" s="9"/>
      <c r="E594" s="81"/>
      <c r="F594" s="9"/>
      <c r="G594" s="9"/>
      <c r="H594" s="9"/>
      <c r="I594" s="9"/>
      <c r="J594" s="9"/>
      <c r="K594" s="9"/>
      <c r="L594" s="9"/>
      <c r="M594" s="9"/>
      <c r="N594" s="9"/>
      <c r="O594" s="9"/>
      <c r="P594" s="9"/>
      <c r="Q594" s="9"/>
      <c r="R594" s="9"/>
      <c r="S594" s="9"/>
      <c r="T594" s="9"/>
      <c r="U594" s="9"/>
      <c r="V594" s="9"/>
      <c r="W594" s="9"/>
      <c r="X594" s="9"/>
      <c r="Y594" s="9"/>
      <c r="Z594" s="9"/>
    </row>
    <row r="595" spans="1:26" ht="15.75" customHeight="1" x14ac:dyDescent="0.25">
      <c r="A595" s="9"/>
      <c r="B595" s="9"/>
      <c r="C595" s="9"/>
      <c r="D595" s="9"/>
      <c r="E595" s="81"/>
      <c r="F595" s="9"/>
      <c r="G595" s="9"/>
      <c r="H595" s="9"/>
      <c r="I595" s="9"/>
      <c r="J595" s="9"/>
      <c r="K595" s="9"/>
      <c r="L595" s="9"/>
      <c r="M595" s="9"/>
      <c r="N595" s="9"/>
      <c r="O595" s="9"/>
      <c r="P595" s="9"/>
      <c r="Q595" s="9"/>
      <c r="R595" s="9"/>
      <c r="S595" s="9"/>
      <c r="T595" s="9"/>
      <c r="U595" s="9"/>
      <c r="V595" s="9"/>
      <c r="W595" s="9"/>
      <c r="X595" s="9"/>
      <c r="Y595" s="9"/>
      <c r="Z595" s="9"/>
    </row>
    <row r="596" spans="1:26" ht="15.75" customHeight="1" x14ac:dyDescent="0.25">
      <c r="A596" s="9"/>
      <c r="B596" s="9"/>
      <c r="C596" s="9"/>
      <c r="D596" s="9"/>
      <c r="E596" s="81"/>
      <c r="F596" s="9"/>
      <c r="G596" s="9"/>
      <c r="H596" s="9"/>
      <c r="I596" s="9"/>
      <c r="J596" s="9"/>
      <c r="K596" s="9"/>
      <c r="L596" s="9"/>
      <c r="M596" s="9"/>
      <c r="N596" s="9"/>
      <c r="O596" s="9"/>
      <c r="P596" s="9"/>
      <c r="Q596" s="9"/>
      <c r="R596" s="9"/>
      <c r="S596" s="9"/>
      <c r="T596" s="9"/>
      <c r="U596" s="9"/>
      <c r="V596" s="9"/>
      <c r="W596" s="9"/>
      <c r="X596" s="9"/>
      <c r="Y596" s="9"/>
      <c r="Z596" s="9"/>
    </row>
    <row r="597" spans="1:26" ht="15.75" customHeight="1" x14ac:dyDescent="0.25">
      <c r="A597" s="9"/>
      <c r="B597" s="9"/>
      <c r="C597" s="9"/>
      <c r="D597" s="9"/>
      <c r="E597" s="81"/>
      <c r="F597" s="9"/>
      <c r="G597" s="9"/>
      <c r="H597" s="9"/>
      <c r="I597" s="9"/>
      <c r="J597" s="9"/>
      <c r="K597" s="9"/>
      <c r="L597" s="9"/>
      <c r="M597" s="9"/>
      <c r="N597" s="9"/>
      <c r="O597" s="9"/>
      <c r="P597" s="9"/>
      <c r="Q597" s="9"/>
      <c r="R597" s="9"/>
      <c r="S597" s="9"/>
      <c r="T597" s="9"/>
      <c r="U597" s="9"/>
      <c r="V597" s="9"/>
      <c r="W597" s="9"/>
      <c r="X597" s="9"/>
      <c r="Y597" s="9"/>
      <c r="Z597" s="9"/>
    </row>
    <row r="598" spans="1:26" ht="15.75" customHeight="1" x14ac:dyDescent="0.25">
      <c r="A598" s="9"/>
      <c r="B598" s="9"/>
      <c r="C598" s="9"/>
      <c r="D598" s="9"/>
      <c r="E598" s="81"/>
      <c r="F598" s="9"/>
      <c r="G598" s="9"/>
      <c r="H598" s="9"/>
      <c r="I598" s="9"/>
      <c r="J598" s="9"/>
      <c r="K598" s="9"/>
      <c r="L598" s="9"/>
      <c r="M598" s="9"/>
      <c r="N598" s="9"/>
      <c r="O598" s="9"/>
      <c r="P598" s="9"/>
      <c r="Q598" s="9"/>
      <c r="R598" s="9"/>
      <c r="S598" s="9"/>
      <c r="T598" s="9"/>
      <c r="U598" s="9"/>
      <c r="V598" s="9"/>
      <c r="W598" s="9"/>
      <c r="X598" s="9"/>
      <c r="Y598" s="9"/>
      <c r="Z598" s="9"/>
    </row>
    <row r="599" spans="1:26" ht="15.75" customHeight="1" x14ac:dyDescent="0.25">
      <c r="A599" s="9"/>
      <c r="B599" s="9"/>
      <c r="C599" s="9"/>
      <c r="D599" s="9"/>
      <c r="E599" s="81"/>
      <c r="F599" s="9"/>
      <c r="G599" s="9"/>
      <c r="H599" s="9"/>
      <c r="I599" s="9"/>
      <c r="J599" s="9"/>
      <c r="K599" s="9"/>
      <c r="L599" s="9"/>
      <c r="M599" s="9"/>
      <c r="N599" s="9"/>
      <c r="O599" s="9"/>
      <c r="P599" s="9"/>
      <c r="Q599" s="9"/>
      <c r="R599" s="9"/>
      <c r="S599" s="9"/>
      <c r="T599" s="9"/>
      <c r="U599" s="9"/>
      <c r="V599" s="9"/>
      <c r="W599" s="9"/>
      <c r="X599" s="9"/>
      <c r="Y599" s="9"/>
      <c r="Z599" s="9"/>
    </row>
    <row r="600" spans="1:26" ht="15.75" customHeight="1" x14ac:dyDescent="0.25">
      <c r="A600" s="9"/>
      <c r="B600" s="9"/>
      <c r="C600" s="9"/>
      <c r="D600" s="9"/>
      <c r="E600" s="81"/>
      <c r="F600" s="9"/>
      <c r="G600" s="9"/>
      <c r="H600" s="9"/>
      <c r="I600" s="9"/>
      <c r="J600" s="9"/>
      <c r="K600" s="9"/>
      <c r="L600" s="9"/>
      <c r="M600" s="9"/>
      <c r="N600" s="9"/>
      <c r="O600" s="9"/>
      <c r="P600" s="9"/>
      <c r="Q600" s="9"/>
      <c r="R600" s="9"/>
      <c r="S600" s="9"/>
      <c r="T600" s="9"/>
      <c r="U600" s="9"/>
      <c r="V600" s="9"/>
      <c r="W600" s="9"/>
      <c r="X600" s="9"/>
      <c r="Y600" s="9"/>
      <c r="Z600" s="9"/>
    </row>
    <row r="601" spans="1:26" ht="15.75" customHeight="1" x14ac:dyDescent="0.25">
      <c r="A601" s="9"/>
      <c r="B601" s="9"/>
      <c r="C601" s="9"/>
      <c r="D601" s="9"/>
      <c r="E601" s="81"/>
      <c r="F601" s="9"/>
      <c r="G601" s="9"/>
      <c r="H601" s="9"/>
      <c r="I601" s="9"/>
      <c r="J601" s="9"/>
      <c r="K601" s="9"/>
      <c r="L601" s="9"/>
      <c r="M601" s="9"/>
      <c r="N601" s="9"/>
      <c r="O601" s="9"/>
      <c r="P601" s="9"/>
      <c r="Q601" s="9"/>
      <c r="R601" s="9"/>
      <c r="S601" s="9"/>
      <c r="T601" s="9"/>
      <c r="U601" s="9"/>
      <c r="V601" s="9"/>
      <c r="W601" s="9"/>
      <c r="X601" s="9"/>
      <c r="Y601" s="9"/>
      <c r="Z601" s="9"/>
    </row>
    <row r="602" spans="1:26" ht="15.75" customHeight="1" x14ac:dyDescent="0.25">
      <c r="A602" s="9"/>
      <c r="B602" s="9"/>
      <c r="C602" s="9"/>
      <c r="D602" s="9"/>
      <c r="E602" s="81"/>
      <c r="F602" s="9"/>
      <c r="G602" s="9"/>
      <c r="H602" s="9"/>
      <c r="I602" s="9"/>
      <c r="J602" s="9"/>
      <c r="K602" s="9"/>
      <c r="L602" s="9"/>
      <c r="M602" s="9"/>
      <c r="N602" s="9"/>
      <c r="O602" s="9"/>
      <c r="P602" s="9"/>
      <c r="Q602" s="9"/>
      <c r="R602" s="9"/>
      <c r="S602" s="9"/>
      <c r="T602" s="9"/>
      <c r="U602" s="9"/>
      <c r="V602" s="9"/>
      <c r="W602" s="9"/>
      <c r="X602" s="9"/>
      <c r="Y602" s="9"/>
      <c r="Z602" s="9"/>
    </row>
    <row r="603" spans="1:26" ht="15.75" customHeight="1" x14ac:dyDescent="0.25">
      <c r="A603" s="9"/>
      <c r="B603" s="9"/>
      <c r="C603" s="9"/>
      <c r="D603" s="9"/>
      <c r="E603" s="81"/>
      <c r="F603" s="9"/>
      <c r="G603" s="9"/>
      <c r="H603" s="9"/>
      <c r="I603" s="9"/>
      <c r="J603" s="9"/>
      <c r="K603" s="9"/>
      <c r="L603" s="9"/>
      <c r="M603" s="9"/>
      <c r="N603" s="9"/>
      <c r="O603" s="9"/>
      <c r="P603" s="9"/>
      <c r="Q603" s="9"/>
      <c r="R603" s="9"/>
      <c r="S603" s="9"/>
      <c r="T603" s="9"/>
      <c r="U603" s="9"/>
      <c r="V603" s="9"/>
      <c r="W603" s="9"/>
      <c r="X603" s="9"/>
      <c r="Y603" s="9"/>
      <c r="Z603" s="9"/>
    </row>
    <row r="604" spans="1:26" ht="15.75" customHeight="1" x14ac:dyDescent="0.25">
      <c r="A604" s="9"/>
      <c r="B604" s="9"/>
      <c r="C604" s="9"/>
      <c r="D604" s="9"/>
      <c r="E604" s="81"/>
      <c r="F604" s="9"/>
      <c r="G604" s="9"/>
      <c r="H604" s="9"/>
      <c r="I604" s="9"/>
      <c r="J604" s="9"/>
      <c r="K604" s="9"/>
      <c r="L604" s="9"/>
      <c r="M604" s="9"/>
      <c r="N604" s="9"/>
      <c r="O604" s="9"/>
      <c r="P604" s="9"/>
      <c r="Q604" s="9"/>
      <c r="R604" s="9"/>
      <c r="S604" s="9"/>
      <c r="T604" s="9"/>
      <c r="U604" s="9"/>
      <c r="V604" s="9"/>
      <c r="W604" s="9"/>
      <c r="X604" s="9"/>
      <c r="Y604" s="9"/>
      <c r="Z604" s="9"/>
    </row>
    <row r="605" spans="1:26" ht="15.75" customHeight="1" x14ac:dyDescent="0.25">
      <c r="A605" s="9"/>
      <c r="B605" s="9"/>
      <c r="C605" s="9"/>
      <c r="D605" s="9"/>
      <c r="E605" s="81"/>
      <c r="F605" s="9"/>
      <c r="G605" s="9"/>
      <c r="H605" s="9"/>
      <c r="I605" s="9"/>
      <c r="J605" s="9"/>
      <c r="K605" s="9"/>
      <c r="L605" s="9"/>
      <c r="M605" s="9"/>
      <c r="N605" s="9"/>
      <c r="O605" s="9"/>
      <c r="P605" s="9"/>
      <c r="Q605" s="9"/>
      <c r="R605" s="9"/>
      <c r="S605" s="9"/>
      <c r="T605" s="9"/>
      <c r="U605" s="9"/>
      <c r="V605" s="9"/>
      <c r="W605" s="9"/>
      <c r="X605" s="9"/>
      <c r="Y605" s="9"/>
      <c r="Z605" s="9"/>
    </row>
    <row r="606" spans="1:26" ht="15.75" customHeight="1" x14ac:dyDescent="0.25">
      <c r="A606" s="9"/>
      <c r="B606" s="9"/>
      <c r="C606" s="9"/>
      <c r="D606" s="9"/>
      <c r="E606" s="81"/>
      <c r="F606" s="9"/>
      <c r="G606" s="9"/>
      <c r="H606" s="9"/>
      <c r="I606" s="9"/>
      <c r="J606" s="9"/>
      <c r="K606" s="9"/>
      <c r="L606" s="9"/>
      <c r="M606" s="9"/>
      <c r="N606" s="9"/>
      <c r="O606" s="9"/>
      <c r="P606" s="9"/>
      <c r="Q606" s="9"/>
      <c r="R606" s="9"/>
      <c r="S606" s="9"/>
      <c r="T606" s="9"/>
      <c r="U606" s="9"/>
      <c r="V606" s="9"/>
      <c r="W606" s="9"/>
      <c r="X606" s="9"/>
      <c r="Y606" s="9"/>
      <c r="Z606" s="9"/>
    </row>
    <row r="607" spans="1:26" ht="15.75" customHeight="1" x14ac:dyDescent="0.25">
      <c r="A607" s="9"/>
      <c r="B607" s="9"/>
      <c r="C607" s="9"/>
      <c r="D607" s="9"/>
      <c r="E607" s="81"/>
      <c r="F607" s="9"/>
      <c r="G607" s="9"/>
      <c r="H607" s="9"/>
      <c r="I607" s="9"/>
      <c r="J607" s="9"/>
      <c r="K607" s="9"/>
      <c r="L607" s="9"/>
      <c r="M607" s="9"/>
      <c r="N607" s="9"/>
      <c r="O607" s="9"/>
      <c r="P607" s="9"/>
      <c r="Q607" s="9"/>
      <c r="R607" s="9"/>
      <c r="S607" s="9"/>
      <c r="T607" s="9"/>
      <c r="U607" s="9"/>
      <c r="V607" s="9"/>
      <c r="W607" s="9"/>
      <c r="X607" s="9"/>
      <c r="Y607" s="9"/>
      <c r="Z607" s="9"/>
    </row>
    <row r="608" spans="1:26" ht="15.75" customHeight="1" x14ac:dyDescent="0.25">
      <c r="A608" s="9"/>
      <c r="B608" s="9"/>
      <c r="C608" s="9"/>
      <c r="D608" s="9"/>
      <c r="E608" s="81"/>
      <c r="F608" s="9"/>
      <c r="G608" s="9"/>
      <c r="H608" s="9"/>
      <c r="I608" s="9"/>
      <c r="J608" s="9"/>
      <c r="K608" s="9"/>
      <c r="L608" s="9"/>
      <c r="M608" s="9"/>
      <c r="N608" s="9"/>
      <c r="O608" s="9"/>
      <c r="P608" s="9"/>
      <c r="Q608" s="9"/>
      <c r="R608" s="9"/>
      <c r="S608" s="9"/>
      <c r="T608" s="9"/>
      <c r="U608" s="9"/>
      <c r="V608" s="9"/>
      <c r="W608" s="9"/>
      <c r="X608" s="9"/>
      <c r="Y608" s="9"/>
      <c r="Z608" s="9"/>
    </row>
    <row r="609" spans="1:26" ht="15.75" customHeight="1" x14ac:dyDescent="0.25">
      <c r="A609" s="9"/>
      <c r="B609" s="9"/>
      <c r="C609" s="9"/>
      <c r="D609" s="9"/>
      <c r="E609" s="81"/>
      <c r="F609" s="9"/>
      <c r="G609" s="9"/>
      <c r="H609" s="9"/>
      <c r="I609" s="9"/>
      <c r="J609" s="9"/>
      <c r="K609" s="9"/>
      <c r="L609" s="9"/>
      <c r="M609" s="9"/>
      <c r="N609" s="9"/>
      <c r="O609" s="9"/>
      <c r="P609" s="9"/>
      <c r="Q609" s="9"/>
      <c r="R609" s="9"/>
      <c r="S609" s="9"/>
      <c r="T609" s="9"/>
      <c r="U609" s="9"/>
      <c r="V609" s="9"/>
      <c r="W609" s="9"/>
      <c r="X609" s="9"/>
      <c r="Y609" s="9"/>
      <c r="Z609" s="9"/>
    </row>
    <row r="610" spans="1:26" ht="15.75" customHeight="1" x14ac:dyDescent="0.25">
      <c r="A610" s="9"/>
      <c r="B610" s="9"/>
      <c r="C610" s="9"/>
      <c r="D610" s="9"/>
      <c r="E610" s="81"/>
      <c r="F610" s="9"/>
      <c r="G610" s="9"/>
      <c r="H610" s="9"/>
      <c r="I610" s="9"/>
      <c r="J610" s="9"/>
      <c r="K610" s="9"/>
      <c r="L610" s="9"/>
      <c r="M610" s="9"/>
      <c r="N610" s="9"/>
      <c r="O610" s="9"/>
      <c r="P610" s="9"/>
      <c r="Q610" s="9"/>
      <c r="R610" s="9"/>
      <c r="S610" s="9"/>
      <c r="T610" s="9"/>
      <c r="U610" s="9"/>
      <c r="V610" s="9"/>
      <c r="W610" s="9"/>
      <c r="X610" s="9"/>
      <c r="Y610" s="9"/>
      <c r="Z610" s="9"/>
    </row>
    <row r="611" spans="1:26" ht="15.75" customHeight="1" x14ac:dyDescent="0.25">
      <c r="A611" s="9"/>
      <c r="B611" s="9"/>
      <c r="C611" s="9"/>
      <c r="D611" s="9"/>
      <c r="E611" s="81"/>
      <c r="F611" s="9"/>
      <c r="G611" s="9"/>
      <c r="H611" s="9"/>
      <c r="I611" s="9"/>
      <c r="J611" s="9"/>
      <c r="K611" s="9"/>
      <c r="L611" s="9"/>
      <c r="M611" s="9"/>
      <c r="N611" s="9"/>
      <c r="O611" s="9"/>
      <c r="P611" s="9"/>
      <c r="Q611" s="9"/>
      <c r="R611" s="9"/>
      <c r="S611" s="9"/>
      <c r="T611" s="9"/>
      <c r="U611" s="9"/>
      <c r="V611" s="9"/>
      <c r="W611" s="9"/>
      <c r="X611" s="9"/>
      <c r="Y611" s="9"/>
      <c r="Z611" s="9"/>
    </row>
    <row r="612" spans="1:26" ht="15.75" customHeight="1" x14ac:dyDescent="0.25">
      <c r="A612" s="9"/>
      <c r="B612" s="9"/>
      <c r="C612" s="9"/>
      <c r="D612" s="9"/>
      <c r="E612" s="81"/>
      <c r="F612" s="9"/>
      <c r="G612" s="9"/>
      <c r="H612" s="9"/>
      <c r="I612" s="9"/>
      <c r="J612" s="9"/>
      <c r="K612" s="9"/>
      <c r="L612" s="9"/>
      <c r="M612" s="9"/>
      <c r="N612" s="9"/>
      <c r="O612" s="9"/>
      <c r="P612" s="9"/>
      <c r="Q612" s="9"/>
      <c r="R612" s="9"/>
      <c r="S612" s="9"/>
      <c r="T612" s="9"/>
      <c r="U612" s="9"/>
      <c r="V612" s="9"/>
      <c r="W612" s="9"/>
      <c r="X612" s="9"/>
      <c r="Y612" s="9"/>
      <c r="Z612" s="9"/>
    </row>
    <row r="613" spans="1:26" ht="15.75" customHeight="1" x14ac:dyDescent="0.25">
      <c r="A613" s="9"/>
      <c r="B613" s="9"/>
      <c r="C613" s="9"/>
      <c r="D613" s="9"/>
      <c r="E613" s="81"/>
      <c r="F613" s="9"/>
      <c r="G613" s="9"/>
      <c r="H613" s="9"/>
      <c r="I613" s="9"/>
      <c r="J613" s="9"/>
      <c r="K613" s="9"/>
      <c r="L613" s="9"/>
      <c r="M613" s="9"/>
      <c r="N613" s="9"/>
      <c r="O613" s="9"/>
      <c r="P613" s="9"/>
      <c r="Q613" s="9"/>
      <c r="R613" s="9"/>
      <c r="S613" s="9"/>
      <c r="T613" s="9"/>
      <c r="U613" s="9"/>
      <c r="V613" s="9"/>
      <c r="W613" s="9"/>
      <c r="X613" s="9"/>
      <c r="Y613" s="9"/>
      <c r="Z613" s="9"/>
    </row>
    <row r="614" spans="1:26" ht="15.75" customHeight="1" x14ac:dyDescent="0.25">
      <c r="A614" s="9"/>
      <c r="B614" s="9"/>
      <c r="C614" s="9"/>
      <c r="D614" s="9"/>
      <c r="E614" s="81"/>
      <c r="F614" s="9"/>
      <c r="G614" s="9"/>
      <c r="H614" s="9"/>
      <c r="I614" s="9"/>
      <c r="J614" s="9"/>
      <c r="K614" s="9"/>
      <c r="L614" s="9"/>
      <c r="M614" s="9"/>
      <c r="N614" s="9"/>
      <c r="O614" s="9"/>
      <c r="P614" s="9"/>
      <c r="Q614" s="9"/>
      <c r="R614" s="9"/>
      <c r="S614" s="9"/>
      <c r="T614" s="9"/>
      <c r="U614" s="9"/>
      <c r="V614" s="9"/>
      <c r="W614" s="9"/>
      <c r="X614" s="9"/>
      <c r="Y614" s="9"/>
      <c r="Z614" s="9"/>
    </row>
    <row r="615" spans="1:26" ht="15.75" customHeight="1" x14ac:dyDescent="0.25">
      <c r="A615" s="9"/>
      <c r="B615" s="9"/>
      <c r="C615" s="9"/>
      <c r="D615" s="9"/>
      <c r="E615" s="81"/>
      <c r="F615" s="9"/>
      <c r="G615" s="9"/>
      <c r="H615" s="9"/>
      <c r="I615" s="9"/>
      <c r="J615" s="9"/>
      <c r="K615" s="9"/>
      <c r="L615" s="9"/>
      <c r="M615" s="9"/>
      <c r="N615" s="9"/>
      <c r="O615" s="9"/>
      <c r="P615" s="9"/>
      <c r="Q615" s="9"/>
      <c r="R615" s="9"/>
      <c r="S615" s="9"/>
      <c r="T615" s="9"/>
      <c r="U615" s="9"/>
      <c r="V615" s="9"/>
      <c r="W615" s="9"/>
      <c r="X615" s="9"/>
      <c r="Y615" s="9"/>
      <c r="Z615" s="9"/>
    </row>
    <row r="616" spans="1:26" ht="15.75" customHeight="1" x14ac:dyDescent="0.25">
      <c r="A616" s="9"/>
      <c r="B616" s="9"/>
      <c r="C616" s="9"/>
      <c r="D616" s="9"/>
      <c r="E616" s="81"/>
      <c r="F616" s="9"/>
      <c r="G616" s="9"/>
      <c r="H616" s="9"/>
      <c r="I616" s="9"/>
      <c r="J616" s="9"/>
      <c r="K616" s="9"/>
      <c r="L616" s="9"/>
      <c r="M616" s="9"/>
      <c r="N616" s="9"/>
      <c r="O616" s="9"/>
      <c r="P616" s="9"/>
      <c r="Q616" s="9"/>
      <c r="R616" s="9"/>
      <c r="S616" s="9"/>
      <c r="T616" s="9"/>
      <c r="U616" s="9"/>
      <c r="V616" s="9"/>
      <c r="W616" s="9"/>
      <c r="X616" s="9"/>
      <c r="Y616" s="9"/>
      <c r="Z616" s="9"/>
    </row>
    <row r="617" spans="1:26" ht="15.75" customHeight="1" x14ac:dyDescent="0.25">
      <c r="A617" s="9"/>
      <c r="B617" s="9"/>
      <c r="C617" s="9"/>
      <c r="D617" s="9"/>
      <c r="E617" s="81"/>
      <c r="F617" s="9"/>
      <c r="G617" s="9"/>
      <c r="H617" s="9"/>
      <c r="I617" s="9"/>
      <c r="J617" s="9"/>
      <c r="K617" s="9"/>
      <c r="L617" s="9"/>
      <c r="M617" s="9"/>
      <c r="N617" s="9"/>
      <c r="O617" s="9"/>
      <c r="P617" s="9"/>
      <c r="Q617" s="9"/>
      <c r="R617" s="9"/>
      <c r="S617" s="9"/>
      <c r="T617" s="9"/>
      <c r="U617" s="9"/>
      <c r="V617" s="9"/>
      <c r="W617" s="9"/>
      <c r="X617" s="9"/>
      <c r="Y617" s="9"/>
      <c r="Z617" s="9"/>
    </row>
    <row r="618" spans="1:26" ht="15.75" customHeight="1" x14ac:dyDescent="0.25">
      <c r="A618" s="9"/>
      <c r="B618" s="9"/>
      <c r="C618" s="9"/>
      <c r="D618" s="9"/>
      <c r="E618" s="81"/>
      <c r="F618" s="9"/>
      <c r="G618" s="9"/>
      <c r="H618" s="9"/>
      <c r="I618" s="9"/>
      <c r="J618" s="9"/>
      <c r="K618" s="9"/>
      <c r="L618" s="9"/>
      <c r="M618" s="9"/>
      <c r="N618" s="9"/>
      <c r="O618" s="9"/>
      <c r="P618" s="9"/>
      <c r="Q618" s="9"/>
      <c r="R618" s="9"/>
      <c r="S618" s="9"/>
      <c r="T618" s="9"/>
      <c r="U618" s="9"/>
      <c r="V618" s="9"/>
      <c r="W618" s="9"/>
      <c r="X618" s="9"/>
      <c r="Y618" s="9"/>
      <c r="Z618" s="9"/>
    </row>
    <row r="619" spans="1:26" ht="15.75" customHeight="1" x14ac:dyDescent="0.25">
      <c r="A619" s="9"/>
      <c r="B619" s="9"/>
      <c r="C619" s="9"/>
      <c r="D619" s="9"/>
      <c r="E619" s="81"/>
      <c r="F619" s="9"/>
      <c r="G619" s="9"/>
      <c r="H619" s="9"/>
      <c r="I619" s="9"/>
      <c r="J619" s="9"/>
      <c r="K619" s="9"/>
      <c r="L619" s="9"/>
      <c r="M619" s="9"/>
      <c r="N619" s="9"/>
      <c r="O619" s="9"/>
      <c r="P619" s="9"/>
      <c r="Q619" s="9"/>
      <c r="R619" s="9"/>
      <c r="S619" s="9"/>
      <c r="T619" s="9"/>
      <c r="U619" s="9"/>
      <c r="V619" s="9"/>
      <c r="W619" s="9"/>
      <c r="X619" s="9"/>
      <c r="Y619" s="9"/>
      <c r="Z619" s="9"/>
    </row>
    <row r="620" spans="1:26" ht="15.75" customHeight="1" x14ac:dyDescent="0.25">
      <c r="A620" s="9"/>
      <c r="B620" s="9"/>
      <c r="C620" s="9"/>
      <c r="D620" s="9"/>
      <c r="E620" s="81"/>
      <c r="F620" s="9"/>
      <c r="G620" s="9"/>
      <c r="H620" s="9"/>
      <c r="I620" s="9"/>
      <c r="J620" s="9"/>
      <c r="K620" s="9"/>
      <c r="L620" s="9"/>
      <c r="M620" s="9"/>
      <c r="N620" s="9"/>
      <c r="O620" s="9"/>
      <c r="P620" s="9"/>
      <c r="Q620" s="9"/>
      <c r="R620" s="9"/>
      <c r="S620" s="9"/>
      <c r="T620" s="9"/>
      <c r="U620" s="9"/>
      <c r="V620" s="9"/>
      <c r="W620" s="9"/>
      <c r="X620" s="9"/>
      <c r="Y620" s="9"/>
      <c r="Z620" s="9"/>
    </row>
    <row r="621" spans="1:26" ht="15.75" customHeight="1" x14ac:dyDescent="0.25">
      <c r="A621" s="9"/>
      <c r="B621" s="9"/>
      <c r="C621" s="9"/>
      <c r="D621" s="9"/>
      <c r="E621" s="81"/>
      <c r="F621" s="9"/>
      <c r="G621" s="9"/>
      <c r="H621" s="9"/>
      <c r="I621" s="9"/>
      <c r="J621" s="9"/>
      <c r="K621" s="9"/>
      <c r="L621" s="9"/>
      <c r="M621" s="9"/>
      <c r="N621" s="9"/>
      <c r="O621" s="9"/>
      <c r="P621" s="9"/>
      <c r="Q621" s="9"/>
      <c r="R621" s="9"/>
      <c r="S621" s="9"/>
      <c r="T621" s="9"/>
      <c r="U621" s="9"/>
      <c r="V621" s="9"/>
      <c r="W621" s="9"/>
      <c r="X621" s="9"/>
      <c r="Y621" s="9"/>
      <c r="Z621" s="9"/>
    </row>
    <row r="622" spans="1:26" ht="15.75" customHeight="1" x14ac:dyDescent="0.25">
      <c r="A622" s="9"/>
      <c r="B622" s="9"/>
      <c r="C622" s="9"/>
      <c r="D622" s="9"/>
      <c r="E622" s="81"/>
      <c r="F622" s="9"/>
      <c r="G622" s="9"/>
      <c r="H622" s="9"/>
      <c r="I622" s="9"/>
      <c r="J622" s="9"/>
      <c r="K622" s="9"/>
      <c r="L622" s="9"/>
      <c r="M622" s="9"/>
      <c r="N622" s="9"/>
      <c r="O622" s="9"/>
      <c r="P622" s="9"/>
      <c r="Q622" s="9"/>
      <c r="R622" s="9"/>
      <c r="S622" s="9"/>
      <c r="T622" s="9"/>
      <c r="U622" s="9"/>
      <c r="V622" s="9"/>
      <c r="W622" s="9"/>
      <c r="X622" s="9"/>
      <c r="Y622" s="9"/>
      <c r="Z622" s="9"/>
    </row>
    <row r="623" spans="1:26" ht="15.75" customHeight="1" x14ac:dyDescent="0.25">
      <c r="A623" s="9"/>
      <c r="B623" s="9"/>
      <c r="C623" s="9"/>
      <c r="D623" s="9"/>
      <c r="E623" s="81"/>
      <c r="F623" s="9"/>
      <c r="G623" s="9"/>
      <c r="H623" s="9"/>
      <c r="I623" s="9"/>
      <c r="J623" s="9"/>
      <c r="K623" s="9"/>
      <c r="L623" s="9"/>
      <c r="M623" s="9"/>
      <c r="N623" s="9"/>
      <c r="O623" s="9"/>
      <c r="P623" s="9"/>
      <c r="Q623" s="9"/>
      <c r="R623" s="9"/>
      <c r="S623" s="9"/>
      <c r="T623" s="9"/>
      <c r="U623" s="9"/>
      <c r="V623" s="9"/>
      <c r="W623" s="9"/>
      <c r="X623" s="9"/>
      <c r="Y623" s="9"/>
      <c r="Z623" s="9"/>
    </row>
    <row r="624" spans="1:26" ht="15.75" customHeight="1" x14ac:dyDescent="0.25">
      <c r="A624" s="9"/>
      <c r="B624" s="9"/>
      <c r="C624" s="9"/>
      <c r="D624" s="9"/>
      <c r="E624" s="81"/>
      <c r="F624" s="9"/>
      <c r="G624" s="9"/>
      <c r="H624" s="9"/>
      <c r="I624" s="9"/>
      <c r="J624" s="9"/>
      <c r="K624" s="9"/>
      <c r="L624" s="9"/>
      <c r="M624" s="9"/>
      <c r="N624" s="9"/>
      <c r="O624" s="9"/>
      <c r="P624" s="9"/>
      <c r="Q624" s="9"/>
      <c r="R624" s="9"/>
      <c r="S624" s="9"/>
      <c r="T624" s="9"/>
      <c r="U624" s="9"/>
      <c r="V624" s="9"/>
      <c r="W624" s="9"/>
      <c r="X624" s="9"/>
      <c r="Y624" s="9"/>
      <c r="Z624" s="9"/>
    </row>
    <row r="625" spans="1:26" ht="15.75" customHeight="1" x14ac:dyDescent="0.25">
      <c r="A625" s="9"/>
      <c r="B625" s="9"/>
      <c r="C625" s="9"/>
      <c r="D625" s="9"/>
      <c r="E625" s="81"/>
      <c r="F625" s="9"/>
      <c r="G625" s="9"/>
      <c r="H625" s="9"/>
      <c r="I625" s="9"/>
      <c r="J625" s="9"/>
      <c r="K625" s="9"/>
      <c r="L625" s="9"/>
      <c r="M625" s="9"/>
      <c r="N625" s="9"/>
      <c r="O625" s="9"/>
      <c r="P625" s="9"/>
      <c r="Q625" s="9"/>
      <c r="R625" s="9"/>
      <c r="S625" s="9"/>
      <c r="T625" s="9"/>
      <c r="U625" s="9"/>
      <c r="V625" s="9"/>
      <c r="W625" s="9"/>
      <c r="X625" s="9"/>
      <c r="Y625" s="9"/>
      <c r="Z625" s="9"/>
    </row>
    <row r="626" spans="1:26" ht="15.75" customHeight="1" x14ac:dyDescent="0.25">
      <c r="A626" s="9"/>
      <c r="B626" s="9"/>
      <c r="C626" s="9"/>
      <c r="D626" s="9"/>
      <c r="E626" s="81"/>
      <c r="F626" s="9"/>
      <c r="G626" s="9"/>
      <c r="H626" s="9"/>
      <c r="I626" s="9"/>
      <c r="J626" s="9"/>
      <c r="K626" s="9"/>
      <c r="L626" s="9"/>
      <c r="M626" s="9"/>
      <c r="N626" s="9"/>
      <c r="O626" s="9"/>
      <c r="P626" s="9"/>
      <c r="Q626" s="9"/>
      <c r="R626" s="9"/>
      <c r="S626" s="9"/>
      <c r="T626" s="9"/>
      <c r="U626" s="9"/>
      <c r="V626" s="9"/>
      <c r="W626" s="9"/>
      <c r="X626" s="9"/>
      <c r="Y626" s="9"/>
      <c r="Z626" s="9"/>
    </row>
    <row r="627" spans="1:26" ht="15.75" customHeight="1" x14ac:dyDescent="0.25">
      <c r="A627" s="9"/>
      <c r="B627" s="9"/>
      <c r="C627" s="9"/>
      <c r="D627" s="9"/>
      <c r="E627" s="81"/>
      <c r="F627" s="9"/>
      <c r="G627" s="9"/>
      <c r="H627" s="9"/>
      <c r="I627" s="9"/>
      <c r="J627" s="9"/>
      <c r="K627" s="9"/>
      <c r="L627" s="9"/>
      <c r="M627" s="9"/>
      <c r="N627" s="9"/>
      <c r="O627" s="9"/>
      <c r="P627" s="9"/>
      <c r="Q627" s="9"/>
      <c r="R627" s="9"/>
      <c r="S627" s="9"/>
      <c r="T627" s="9"/>
      <c r="U627" s="9"/>
      <c r="V627" s="9"/>
      <c r="W627" s="9"/>
      <c r="X627" s="9"/>
      <c r="Y627" s="9"/>
      <c r="Z627" s="9"/>
    </row>
    <row r="628" spans="1:26" ht="15.75" customHeight="1" x14ac:dyDescent="0.25">
      <c r="A628" s="9"/>
      <c r="B628" s="9"/>
      <c r="C628" s="9"/>
      <c r="D628" s="9"/>
      <c r="E628" s="81"/>
      <c r="F628" s="9"/>
      <c r="G628" s="9"/>
      <c r="H628" s="9"/>
      <c r="I628" s="9"/>
      <c r="J628" s="9"/>
      <c r="K628" s="9"/>
      <c r="L628" s="9"/>
      <c r="M628" s="9"/>
      <c r="N628" s="9"/>
      <c r="O628" s="9"/>
      <c r="P628" s="9"/>
      <c r="Q628" s="9"/>
      <c r="R628" s="9"/>
      <c r="S628" s="9"/>
      <c r="T628" s="9"/>
      <c r="U628" s="9"/>
      <c r="V628" s="9"/>
      <c r="W628" s="9"/>
      <c r="X628" s="9"/>
      <c r="Y628" s="9"/>
      <c r="Z628" s="9"/>
    </row>
    <row r="629" spans="1:26" ht="15.75" customHeight="1" x14ac:dyDescent="0.25">
      <c r="A629" s="9"/>
      <c r="B629" s="9"/>
      <c r="C629" s="9"/>
      <c r="D629" s="9"/>
      <c r="E629" s="81"/>
      <c r="F629" s="9"/>
      <c r="G629" s="9"/>
      <c r="H629" s="9"/>
      <c r="I629" s="9"/>
      <c r="J629" s="9"/>
      <c r="K629" s="9"/>
      <c r="L629" s="9"/>
      <c r="M629" s="9"/>
      <c r="N629" s="9"/>
      <c r="O629" s="9"/>
      <c r="P629" s="9"/>
      <c r="Q629" s="9"/>
      <c r="R629" s="9"/>
      <c r="S629" s="9"/>
      <c r="T629" s="9"/>
      <c r="U629" s="9"/>
      <c r="V629" s="9"/>
      <c r="W629" s="9"/>
      <c r="X629" s="9"/>
      <c r="Y629" s="9"/>
      <c r="Z629" s="9"/>
    </row>
    <row r="630" spans="1:26" ht="15.75" customHeight="1" x14ac:dyDescent="0.25">
      <c r="A630" s="9"/>
      <c r="B630" s="9"/>
      <c r="C630" s="9"/>
      <c r="D630" s="9"/>
      <c r="E630" s="81"/>
      <c r="F630" s="9"/>
      <c r="G630" s="9"/>
      <c r="H630" s="9"/>
      <c r="I630" s="9"/>
      <c r="J630" s="9"/>
      <c r="K630" s="9"/>
      <c r="L630" s="9"/>
      <c r="M630" s="9"/>
      <c r="N630" s="9"/>
      <c r="O630" s="9"/>
      <c r="P630" s="9"/>
      <c r="Q630" s="9"/>
      <c r="R630" s="9"/>
      <c r="S630" s="9"/>
      <c r="T630" s="9"/>
      <c r="U630" s="9"/>
      <c r="V630" s="9"/>
      <c r="W630" s="9"/>
      <c r="X630" s="9"/>
      <c r="Y630" s="9"/>
      <c r="Z630" s="9"/>
    </row>
    <row r="631" spans="1:26" ht="15.75" customHeight="1" x14ac:dyDescent="0.25">
      <c r="A631" s="9"/>
      <c r="B631" s="9"/>
      <c r="C631" s="9"/>
      <c r="D631" s="9"/>
      <c r="E631" s="81"/>
      <c r="F631" s="9"/>
      <c r="G631" s="9"/>
      <c r="H631" s="9"/>
      <c r="I631" s="9"/>
      <c r="J631" s="9"/>
      <c r="K631" s="9"/>
      <c r="L631" s="9"/>
      <c r="M631" s="9"/>
      <c r="N631" s="9"/>
      <c r="O631" s="9"/>
      <c r="P631" s="9"/>
      <c r="Q631" s="9"/>
      <c r="R631" s="9"/>
      <c r="S631" s="9"/>
      <c r="T631" s="9"/>
      <c r="U631" s="9"/>
      <c r="V631" s="9"/>
      <c r="W631" s="9"/>
      <c r="X631" s="9"/>
      <c r="Y631" s="9"/>
      <c r="Z631" s="9"/>
    </row>
    <row r="632" spans="1:26" ht="15.75" customHeight="1" x14ac:dyDescent="0.25">
      <c r="A632" s="9"/>
      <c r="B632" s="9"/>
      <c r="C632" s="9"/>
      <c r="D632" s="9"/>
      <c r="E632" s="81"/>
      <c r="F632" s="9"/>
      <c r="G632" s="9"/>
      <c r="H632" s="9"/>
      <c r="I632" s="9"/>
      <c r="J632" s="9"/>
      <c r="K632" s="9"/>
      <c r="L632" s="9"/>
      <c r="M632" s="9"/>
      <c r="N632" s="9"/>
      <c r="O632" s="9"/>
      <c r="P632" s="9"/>
      <c r="Q632" s="9"/>
      <c r="R632" s="9"/>
      <c r="S632" s="9"/>
      <c r="T632" s="9"/>
      <c r="U632" s="9"/>
      <c r="V632" s="9"/>
      <c r="W632" s="9"/>
      <c r="X632" s="9"/>
      <c r="Y632" s="9"/>
      <c r="Z632" s="9"/>
    </row>
    <row r="633" spans="1:26" ht="15.75" customHeight="1" x14ac:dyDescent="0.25">
      <c r="A633" s="9"/>
      <c r="B633" s="9"/>
      <c r="C633" s="9"/>
      <c r="D633" s="9"/>
      <c r="E633" s="81"/>
      <c r="F633" s="9"/>
      <c r="G633" s="9"/>
      <c r="H633" s="9"/>
      <c r="I633" s="9"/>
      <c r="J633" s="9"/>
      <c r="K633" s="9"/>
      <c r="L633" s="9"/>
      <c r="M633" s="9"/>
      <c r="N633" s="9"/>
      <c r="O633" s="9"/>
      <c r="P633" s="9"/>
      <c r="Q633" s="9"/>
      <c r="R633" s="9"/>
      <c r="S633" s="9"/>
      <c r="T633" s="9"/>
      <c r="U633" s="9"/>
      <c r="V633" s="9"/>
      <c r="W633" s="9"/>
      <c r="X633" s="9"/>
      <c r="Y633" s="9"/>
      <c r="Z633" s="9"/>
    </row>
    <row r="634" spans="1:26" ht="15.75" customHeight="1" x14ac:dyDescent="0.25">
      <c r="A634" s="9"/>
      <c r="B634" s="9"/>
      <c r="C634" s="9"/>
      <c r="D634" s="9"/>
      <c r="E634" s="81"/>
      <c r="F634" s="9"/>
      <c r="G634" s="9"/>
      <c r="H634" s="9"/>
      <c r="I634" s="9"/>
      <c r="J634" s="9"/>
      <c r="K634" s="9"/>
      <c r="L634" s="9"/>
      <c r="M634" s="9"/>
      <c r="N634" s="9"/>
      <c r="O634" s="9"/>
      <c r="P634" s="9"/>
      <c r="Q634" s="9"/>
      <c r="R634" s="9"/>
      <c r="S634" s="9"/>
      <c r="T634" s="9"/>
      <c r="U634" s="9"/>
      <c r="V634" s="9"/>
      <c r="W634" s="9"/>
      <c r="X634" s="9"/>
      <c r="Y634" s="9"/>
      <c r="Z634" s="9"/>
    </row>
    <row r="635" spans="1:26" ht="15.75" customHeight="1" x14ac:dyDescent="0.25">
      <c r="A635" s="9"/>
      <c r="B635" s="9"/>
      <c r="C635" s="9"/>
      <c r="D635" s="9"/>
      <c r="E635" s="81"/>
      <c r="F635" s="9"/>
      <c r="G635" s="9"/>
      <c r="H635" s="9"/>
      <c r="I635" s="9"/>
      <c r="J635" s="9"/>
      <c r="K635" s="9"/>
      <c r="L635" s="9"/>
      <c r="M635" s="9"/>
      <c r="N635" s="9"/>
      <c r="O635" s="9"/>
      <c r="P635" s="9"/>
      <c r="Q635" s="9"/>
      <c r="R635" s="9"/>
      <c r="S635" s="9"/>
      <c r="T635" s="9"/>
      <c r="U635" s="9"/>
      <c r="V635" s="9"/>
      <c r="W635" s="9"/>
      <c r="X635" s="9"/>
      <c r="Y635" s="9"/>
      <c r="Z635" s="9"/>
    </row>
    <row r="636" spans="1:26" ht="15.75" customHeight="1" x14ac:dyDescent="0.25">
      <c r="A636" s="9"/>
      <c r="B636" s="9"/>
      <c r="C636" s="9"/>
      <c r="D636" s="9"/>
      <c r="E636" s="81"/>
      <c r="F636" s="9"/>
      <c r="G636" s="9"/>
      <c r="H636" s="9"/>
      <c r="I636" s="9"/>
      <c r="J636" s="9"/>
      <c r="K636" s="9"/>
      <c r="L636" s="9"/>
      <c r="M636" s="9"/>
      <c r="N636" s="9"/>
      <c r="O636" s="9"/>
      <c r="P636" s="9"/>
      <c r="Q636" s="9"/>
      <c r="R636" s="9"/>
      <c r="S636" s="9"/>
      <c r="T636" s="9"/>
      <c r="U636" s="9"/>
      <c r="V636" s="9"/>
      <c r="W636" s="9"/>
      <c r="X636" s="9"/>
      <c r="Y636" s="9"/>
      <c r="Z636" s="9"/>
    </row>
    <row r="637" spans="1:26" ht="15.75" customHeight="1" x14ac:dyDescent="0.25">
      <c r="A637" s="9"/>
      <c r="B637" s="9"/>
      <c r="C637" s="9"/>
      <c r="D637" s="9"/>
      <c r="E637" s="81"/>
      <c r="F637" s="9"/>
      <c r="G637" s="9"/>
      <c r="H637" s="9"/>
      <c r="I637" s="9"/>
      <c r="J637" s="9"/>
      <c r="K637" s="9"/>
      <c r="L637" s="9"/>
      <c r="M637" s="9"/>
      <c r="N637" s="9"/>
      <c r="O637" s="9"/>
      <c r="P637" s="9"/>
      <c r="Q637" s="9"/>
      <c r="R637" s="9"/>
      <c r="S637" s="9"/>
      <c r="T637" s="9"/>
      <c r="U637" s="9"/>
      <c r="V637" s="9"/>
      <c r="W637" s="9"/>
      <c r="X637" s="9"/>
      <c r="Y637" s="9"/>
      <c r="Z637" s="9"/>
    </row>
    <row r="638" spans="1:26" ht="15.75" customHeight="1" x14ac:dyDescent="0.25">
      <c r="A638" s="9"/>
      <c r="B638" s="9"/>
      <c r="C638" s="9"/>
      <c r="D638" s="9"/>
      <c r="E638" s="81"/>
      <c r="F638" s="9"/>
      <c r="G638" s="9"/>
      <c r="H638" s="9"/>
      <c r="I638" s="9"/>
      <c r="J638" s="9"/>
      <c r="K638" s="9"/>
      <c r="L638" s="9"/>
      <c r="M638" s="9"/>
      <c r="N638" s="9"/>
      <c r="O638" s="9"/>
      <c r="P638" s="9"/>
      <c r="Q638" s="9"/>
      <c r="R638" s="9"/>
      <c r="S638" s="9"/>
      <c r="T638" s="9"/>
      <c r="U638" s="9"/>
      <c r="V638" s="9"/>
      <c r="W638" s="9"/>
      <c r="X638" s="9"/>
      <c r="Y638" s="9"/>
      <c r="Z638" s="9"/>
    </row>
    <row r="639" spans="1:26" ht="15.75" customHeight="1" x14ac:dyDescent="0.25">
      <c r="A639" s="9"/>
      <c r="B639" s="9"/>
      <c r="C639" s="9"/>
      <c r="D639" s="9"/>
      <c r="E639" s="81"/>
      <c r="F639" s="9"/>
      <c r="G639" s="9"/>
      <c r="H639" s="9"/>
      <c r="I639" s="9"/>
      <c r="J639" s="9"/>
      <c r="K639" s="9"/>
      <c r="L639" s="9"/>
      <c r="M639" s="9"/>
      <c r="N639" s="9"/>
      <c r="O639" s="9"/>
      <c r="P639" s="9"/>
      <c r="Q639" s="9"/>
      <c r="R639" s="9"/>
      <c r="S639" s="9"/>
      <c r="T639" s="9"/>
      <c r="U639" s="9"/>
      <c r="V639" s="9"/>
      <c r="W639" s="9"/>
      <c r="X639" s="9"/>
      <c r="Y639" s="9"/>
      <c r="Z639" s="9"/>
    </row>
    <row r="640" spans="1:26" ht="15.75" customHeight="1" x14ac:dyDescent="0.25">
      <c r="A640" s="9"/>
      <c r="B640" s="9"/>
      <c r="C640" s="9"/>
      <c r="D640" s="9"/>
      <c r="E640" s="81"/>
      <c r="F640" s="9"/>
      <c r="G640" s="9"/>
      <c r="H640" s="9"/>
      <c r="I640" s="9"/>
      <c r="J640" s="9"/>
      <c r="K640" s="9"/>
      <c r="L640" s="9"/>
      <c r="M640" s="9"/>
      <c r="N640" s="9"/>
      <c r="O640" s="9"/>
      <c r="P640" s="9"/>
      <c r="Q640" s="9"/>
      <c r="R640" s="9"/>
      <c r="S640" s="9"/>
      <c r="T640" s="9"/>
      <c r="U640" s="9"/>
      <c r="V640" s="9"/>
      <c r="W640" s="9"/>
      <c r="X640" s="9"/>
      <c r="Y640" s="9"/>
      <c r="Z640" s="9"/>
    </row>
    <row r="641" spans="1:26" ht="15.75" customHeight="1" x14ac:dyDescent="0.25">
      <c r="A641" s="9"/>
      <c r="B641" s="9"/>
      <c r="C641" s="9"/>
      <c r="D641" s="9"/>
      <c r="E641" s="81"/>
      <c r="F641" s="9"/>
      <c r="G641" s="9"/>
      <c r="H641" s="9"/>
      <c r="I641" s="9"/>
      <c r="J641" s="9"/>
      <c r="K641" s="9"/>
      <c r="L641" s="9"/>
      <c r="M641" s="9"/>
      <c r="N641" s="9"/>
      <c r="O641" s="9"/>
      <c r="P641" s="9"/>
      <c r="Q641" s="9"/>
      <c r="R641" s="9"/>
      <c r="S641" s="9"/>
      <c r="T641" s="9"/>
      <c r="U641" s="9"/>
      <c r="V641" s="9"/>
      <c r="W641" s="9"/>
      <c r="X641" s="9"/>
      <c r="Y641" s="9"/>
      <c r="Z641" s="9"/>
    </row>
    <row r="642" spans="1:26" ht="15.75" customHeight="1" x14ac:dyDescent="0.25">
      <c r="A642" s="9"/>
      <c r="B642" s="9"/>
      <c r="C642" s="9"/>
      <c r="D642" s="9"/>
      <c r="E642" s="81"/>
      <c r="F642" s="9"/>
      <c r="G642" s="9"/>
      <c r="H642" s="9"/>
      <c r="I642" s="9"/>
      <c r="J642" s="9"/>
      <c r="K642" s="9"/>
      <c r="L642" s="9"/>
      <c r="M642" s="9"/>
      <c r="N642" s="9"/>
      <c r="O642" s="9"/>
      <c r="P642" s="9"/>
      <c r="Q642" s="9"/>
      <c r="R642" s="9"/>
      <c r="S642" s="9"/>
      <c r="T642" s="9"/>
      <c r="U642" s="9"/>
      <c r="V642" s="9"/>
      <c r="W642" s="9"/>
      <c r="X642" s="9"/>
      <c r="Y642" s="9"/>
      <c r="Z642" s="9"/>
    </row>
    <row r="643" spans="1:26" ht="15.75" customHeight="1" x14ac:dyDescent="0.25">
      <c r="A643" s="9"/>
      <c r="B643" s="9"/>
      <c r="C643" s="9"/>
      <c r="D643" s="9"/>
      <c r="E643" s="81"/>
      <c r="F643" s="9"/>
      <c r="G643" s="9"/>
      <c r="H643" s="9"/>
      <c r="I643" s="9"/>
      <c r="J643" s="9"/>
      <c r="K643" s="9"/>
      <c r="L643" s="9"/>
      <c r="M643" s="9"/>
      <c r="N643" s="9"/>
      <c r="O643" s="9"/>
      <c r="P643" s="9"/>
      <c r="Q643" s="9"/>
      <c r="R643" s="9"/>
      <c r="S643" s="9"/>
      <c r="T643" s="9"/>
      <c r="U643" s="9"/>
      <c r="V643" s="9"/>
      <c r="W643" s="9"/>
      <c r="X643" s="9"/>
      <c r="Y643" s="9"/>
      <c r="Z643" s="9"/>
    </row>
    <row r="644" spans="1:26" ht="15.75" customHeight="1" x14ac:dyDescent="0.25">
      <c r="A644" s="9"/>
      <c r="B644" s="9"/>
      <c r="C644" s="9"/>
      <c r="D644" s="9"/>
      <c r="E644" s="81"/>
      <c r="F644" s="9"/>
      <c r="G644" s="9"/>
      <c r="H644" s="9"/>
      <c r="I644" s="9"/>
      <c r="J644" s="9"/>
      <c r="K644" s="9"/>
      <c r="L644" s="9"/>
      <c r="M644" s="9"/>
      <c r="N644" s="9"/>
      <c r="O644" s="9"/>
      <c r="P644" s="9"/>
      <c r="Q644" s="9"/>
      <c r="R644" s="9"/>
      <c r="S644" s="9"/>
      <c r="T644" s="9"/>
      <c r="U644" s="9"/>
      <c r="V644" s="9"/>
      <c r="W644" s="9"/>
      <c r="X644" s="9"/>
      <c r="Y644" s="9"/>
      <c r="Z644" s="9"/>
    </row>
    <row r="645" spans="1:26" ht="15.75" customHeight="1" x14ac:dyDescent="0.25">
      <c r="A645" s="9"/>
      <c r="B645" s="9"/>
      <c r="C645" s="9"/>
      <c r="D645" s="9"/>
      <c r="E645" s="81"/>
      <c r="F645" s="9"/>
      <c r="G645" s="9"/>
      <c r="H645" s="9"/>
      <c r="I645" s="9"/>
      <c r="J645" s="9"/>
      <c r="K645" s="9"/>
      <c r="L645" s="9"/>
      <c r="M645" s="9"/>
      <c r="N645" s="9"/>
      <c r="O645" s="9"/>
      <c r="P645" s="9"/>
      <c r="Q645" s="9"/>
      <c r="R645" s="9"/>
      <c r="S645" s="9"/>
      <c r="T645" s="9"/>
      <c r="U645" s="9"/>
      <c r="V645" s="9"/>
      <c r="W645" s="9"/>
      <c r="X645" s="9"/>
      <c r="Y645" s="9"/>
      <c r="Z645" s="9"/>
    </row>
    <row r="646" spans="1:26" ht="15.75" customHeight="1" x14ac:dyDescent="0.25">
      <c r="A646" s="9"/>
      <c r="B646" s="9"/>
      <c r="C646" s="9"/>
      <c r="D646" s="9"/>
      <c r="E646" s="81"/>
      <c r="F646" s="9"/>
      <c r="G646" s="9"/>
      <c r="H646" s="9"/>
      <c r="I646" s="9"/>
      <c r="J646" s="9"/>
      <c r="K646" s="9"/>
      <c r="L646" s="9"/>
      <c r="M646" s="9"/>
      <c r="N646" s="9"/>
      <c r="O646" s="9"/>
      <c r="P646" s="9"/>
      <c r="Q646" s="9"/>
      <c r="R646" s="9"/>
      <c r="S646" s="9"/>
      <c r="T646" s="9"/>
      <c r="U646" s="9"/>
      <c r="V646" s="9"/>
      <c r="W646" s="9"/>
      <c r="X646" s="9"/>
      <c r="Y646" s="9"/>
      <c r="Z646" s="9"/>
    </row>
    <row r="647" spans="1:26" ht="15.75" customHeight="1" x14ac:dyDescent="0.25">
      <c r="A647" s="9"/>
      <c r="B647" s="9"/>
      <c r="C647" s="9"/>
      <c r="D647" s="9"/>
      <c r="E647" s="81"/>
      <c r="F647" s="9"/>
      <c r="G647" s="9"/>
      <c r="H647" s="9"/>
      <c r="I647" s="9"/>
      <c r="J647" s="9"/>
      <c r="K647" s="9"/>
      <c r="L647" s="9"/>
      <c r="M647" s="9"/>
      <c r="N647" s="9"/>
      <c r="O647" s="9"/>
      <c r="P647" s="9"/>
      <c r="Q647" s="9"/>
      <c r="R647" s="9"/>
      <c r="S647" s="9"/>
      <c r="T647" s="9"/>
      <c r="U647" s="9"/>
      <c r="V647" s="9"/>
      <c r="W647" s="9"/>
      <c r="X647" s="9"/>
      <c r="Y647" s="9"/>
      <c r="Z647" s="9"/>
    </row>
    <row r="648" spans="1:26" ht="15.75" customHeight="1" x14ac:dyDescent="0.25">
      <c r="A648" s="9"/>
      <c r="B648" s="9"/>
      <c r="C648" s="9"/>
      <c r="D648" s="9"/>
      <c r="E648" s="81"/>
      <c r="F648" s="9"/>
      <c r="G648" s="9"/>
      <c r="H648" s="9"/>
      <c r="I648" s="9"/>
      <c r="J648" s="9"/>
      <c r="K648" s="9"/>
      <c r="L648" s="9"/>
      <c r="M648" s="9"/>
      <c r="N648" s="9"/>
      <c r="O648" s="9"/>
      <c r="P648" s="9"/>
      <c r="Q648" s="9"/>
      <c r="R648" s="9"/>
      <c r="S648" s="9"/>
      <c r="T648" s="9"/>
      <c r="U648" s="9"/>
      <c r="V648" s="9"/>
      <c r="W648" s="9"/>
      <c r="X648" s="9"/>
      <c r="Y648" s="9"/>
      <c r="Z648" s="9"/>
    </row>
    <row r="649" spans="1:26" ht="15.75" customHeight="1" x14ac:dyDescent="0.25">
      <c r="A649" s="9"/>
      <c r="B649" s="9"/>
      <c r="C649" s="9"/>
      <c r="D649" s="9"/>
      <c r="E649" s="81"/>
      <c r="F649" s="9"/>
      <c r="G649" s="9"/>
      <c r="H649" s="9"/>
      <c r="I649" s="9"/>
      <c r="J649" s="9"/>
      <c r="K649" s="9"/>
      <c r="L649" s="9"/>
      <c r="M649" s="9"/>
      <c r="N649" s="9"/>
      <c r="O649" s="9"/>
      <c r="P649" s="9"/>
      <c r="Q649" s="9"/>
      <c r="R649" s="9"/>
      <c r="S649" s="9"/>
      <c r="T649" s="9"/>
      <c r="U649" s="9"/>
      <c r="V649" s="9"/>
      <c r="W649" s="9"/>
      <c r="X649" s="9"/>
      <c r="Y649" s="9"/>
      <c r="Z649" s="9"/>
    </row>
    <row r="650" spans="1:26" ht="15.75" customHeight="1" x14ac:dyDescent="0.25">
      <c r="A650" s="9"/>
      <c r="B650" s="9"/>
      <c r="C650" s="9"/>
      <c r="D650" s="9"/>
      <c r="E650" s="81"/>
      <c r="F650" s="9"/>
      <c r="G650" s="9"/>
      <c r="H650" s="9"/>
      <c r="I650" s="9"/>
      <c r="J650" s="9"/>
      <c r="K650" s="9"/>
      <c r="L650" s="9"/>
      <c r="M650" s="9"/>
      <c r="N650" s="9"/>
      <c r="O650" s="9"/>
      <c r="P650" s="9"/>
      <c r="Q650" s="9"/>
      <c r="R650" s="9"/>
      <c r="S650" s="9"/>
      <c r="T650" s="9"/>
      <c r="U650" s="9"/>
      <c r="V650" s="9"/>
      <c r="W650" s="9"/>
      <c r="X650" s="9"/>
      <c r="Y650" s="9"/>
      <c r="Z650" s="9"/>
    </row>
    <row r="651" spans="1:26" ht="15.75" customHeight="1" x14ac:dyDescent="0.25">
      <c r="A651" s="9"/>
      <c r="B651" s="9"/>
      <c r="C651" s="9"/>
      <c r="D651" s="9"/>
      <c r="E651" s="81"/>
      <c r="F651" s="9"/>
      <c r="G651" s="9"/>
      <c r="H651" s="9"/>
      <c r="I651" s="9"/>
      <c r="J651" s="9"/>
      <c r="K651" s="9"/>
      <c r="L651" s="9"/>
      <c r="M651" s="9"/>
      <c r="N651" s="9"/>
      <c r="O651" s="9"/>
      <c r="P651" s="9"/>
      <c r="Q651" s="9"/>
      <c r="R651" s="9"/>
      <c r="S651" s="9"/>
      <c r="T651" s="9"/>
      <c r="U651" s="9"/>
      <c r="V651" s="9"/>
      <c r="W651" s="9"/>
      <c r="X651" s="9"/>
      <c r="Y651" s="9"/>
      <c r="Z651" s="9"/>
    </row>
    <row r="652" spans="1:26" ht="15.75" customHeight="1" x14ac:dyDescent="0.25">
      <c r="A652" s="9"/>
      <c r="B652" s="9"/>
      <c r="C652" s="9"/>
      <c r="D652" s="9"/>
      <c r="E652" s="81"/>
      <c r="F652" s="9"/>
      <c r="G652" s="9"/>
      <c r="H652" s="9"/>
      <c r="I652" s="9"/>
      <c r="J652" s="9"/>
      <c r="K652" s="9"/>
      <c r="L652" s="9"/>
      <c r="M652" s="9"/>
      <c r="N652" s="9"/>
      <c r="O652" s="9"/>
      <c r="P652" s="9"/>
      <c r="Q652" s="9"/>
      <c r="R652" s="9"/>
      <c r="S652" s="9"/>
      <c r="T652" s="9"/>
      <c r="U652" s="9"/>
      <c r="V652" s="9"/>
      <c r="W652" s="9"/>
      <c r="X652" s="9"/>
      <c r="Y652" s="9"/>
      <c r="Z652" s="9"/>
    </row>
    <row r="653" spans="1:26" ht="15.75" customHeight="1" x14ac:dyDescent="0.25">
      <c r="A653" s="9"/>
      <c r="B653" s="9"/>
      <c r="C653" s="9"/>
      <c r="D653" s="9"/>
      <c r="E653" s="81"/>
      <c r="F653" s="9"/>
      <c r="G653" s="9"/>
      <c r="H653" s="9"/>
      <c r="I653" s="9"/>
      <c r="J653" s="9"/>
      <c r="K653" s="9"/>
      <c r="L653" s="9"/>
      <c r="M653" s="9"/>
      <c r="N653" s="9"/>
      <c r="O653" s="9"/>
      <c r="P653" s="9"/>
      <c r="Q653" s="9"/>
      <c r="R653" s="9"/>
      <c r="S653" s="9"/>
      <c r="T653" s="9"/>
      <c r="U653" s="9"/>
      <c r="V653" s="9"/>
      <c r="W653" s="9"/>
      <c r="X653" s="9"/>
      <c r="Y653" s="9"/>
      <c r="Z653" s="9"/>
    </row>
    <row r="654" spans="1:26" ht="15.75" customHeight="1" x14ac:dyDescent="0.25">
      <c r="A654" s="9"/>
      <c r="B654" s="9"/>
      <c r="C654" s="9"/>
      <c r="D654" s="9"/>
      <c r="E654" s="81"/>
      <c r="F654" s="9"/>
      <c r="G654" s="9"/>
      <c r="H654" s="9"/>
      <c r="I654" s="9"/>
      <c r="J654" s="9"/>
      <c r="K654" s="9"/>
      <c r="L654" s="9"/>
      <c r="M654" s="9"/>
      <c r="N654" s="9"/>
      <c r="O654" s="9"/>
      <c r="P654" s="9"/>
      <c r="Q654" s="9"/>
      <c r="R654" s="9"/>
      <c r="S654" s="9"/>
      <c r="T654" s="9"/>
      <c r="U654" s="9"/>
      <c r="V654" s="9"/>
      <c r="W654" s="9"/>
      <c r="X654" s="9"/>
      <c r="Y654" s="9"/>
      <c r="Z654" s="9"/>
    </row>
    <row r="655" spans="1:26" ht="15.75" customHeight="1" x14ac:dyDescent="0.25">
      <c r="A655" s="9"/>
      <c r="B655" s="9"/>
      <c r="C655" s="9"/>
      <c r="D655" s="9"/>
      <c r="E655" s="81"/>
      <c r="F655" s="9"/>
      <c r="G655" s="9"/>
      <c r="H655" s="9"/>
      <c r="I655" s="9"/>
      <c r="J655" s="9"/>
      <c r="K655" s="9"/>
      <c r="L655" s="9"/>
      <c r="M655" s="9"/>
      <c r="N655" s="9"/>
      <c r="O655" s="9"/>
      <c r="P655" s="9"/>
      <c r="Q655" s="9"/>
      <c r="R655" s="9"/>
      <c r="S655" s="9"/>
      <c r="T655" s="9"/>
      <c r="U655" s="9"/>
      <c r="V655" s="9"/>
      <c r="W655" s="9"/>
      <c r="X655" s="9"/>
      <c r="Y655" s="9"/>
      <c r="Z655" s="9"/>
    </row>
    <row r="656" spans="1:26" ht="15.75" customHeight="1" x14ac:dyDescent="0.25">
      <c r="A656" s="9"/>
      <c r="B656" s="9"/>
      <c r="C656" s="9"/>
      <c r="D656" s="9"/>
      <c r="E656" s="81"/>
      <c r="F656" s="9"/>
      <c r="G656" s="9"/>
      <c r="H656" s="9"/>
      <c r="I656" s="9"/>
      <c r="J656" s="9"/>
      <c r="K656" s="9"/>
      <c r="L656" s="9"/>
      <c r="M656" s="9"/>
      <c r="N656" s="9"/>
      <c r="O656" s="9"/>
      <c r="P656" s="9"/>
      <c r="Q656" s="9"/>
      <c r="R656" s="9"/>
      <c r="S656" s="9"/>
      <c r="T656" s="9"/>
      <c r="U656" s="9"/>
      <c r="V656" s="9"/>
      <c r="W656" s="9"/>
      <c r="X656" s="9"/>
      <c r="Y656" s="9"/>
      <c r="Z656" s="9"/>
    </row>
    <row r="657" spans="1:26" ht="15.75" customHeight="1" x14ac:dyDescent="0.25">
      <c r="A657" s="9"/>
      <c r="B657" s="9"/>
      <c r="C657" s="9"/>
      <c r="D657" s="9"/>
      <c r="E657" s="81"/>
      <c r="F657" s="9"/>
      <c r="G657" s="9"/>
      <c r="H657" s="9"/>
      <c r="I657" s="9"/>
      <c r="J657" s="9"/>
      <c r="K657" s="9"/>
      <c r="L657" s="9"/>
      <c r="M657" s="9"/>
      <c r="N657" s="9"/>
      <c r="O657" s="9"/>
      <c r="P657" s="9"/>
      <c r="Q657" s="9"/>
      <c r="R657" s="9"/>
      <c r="S657" s="9"/>
      <c r="T657" s="9"/>
      <c r="U657" s="9"/>
      <c r="V657" s="9"/>
      <c r="W657" s="9"/>
      <c r="X657" s="9"/>
      <c r="Y657" s="9"/>
      <c r="Z657" s="9"/>
    </row>
    <row r="658" spans="1:26" ht="15.75" customHeight="1" x14ac:dyDescent="0.25">
      <c r="A658" s="9"/>
      <c r="B658" s="9"/>
      <c r="C658" s="9"/>
      <c r="D658" s="9"/>
      <c r="E658" s="81"/>
      <c r="F658" s="9"/>
      <c r="G658" s="9"/>
      <c r="H658" s="9"/>
      <c r="I658" s="9"/>
      <c r="J658" s="9"/>
      <c r="K658" s="9"/>
      <c r="L658" s="9"/>
      <c r="M658" s="9"/>
      <c r="N658" s="9"/>
      <c r="O658" s="9"/>
      <c r="P658" s="9"/>
      <c r="Q658" s="9"/>
      <c r="R658" s="9"/>
      <c r="S658" s="9"/>
      <c r="T658" s="9"/>
      <c r="U658" s="9"/>
      <c r="V658" s="9"/>
      <c r="W658" s="9"/>
      <c r="X658" s="9"/>
      <c r="Y658" s="9"/>
      <c r="Z658" s="9"/>
    </row>
    <row r="659" spans="1:26" ht="15.75" customHeight="1" x14ac:dyDescent="0.25">
      <c r="A659" s="9"/>
      <c r="B659" s="9"/>
      <c r="C659" s="9"/>
      <c r="D659" s="9"/>
      <c r="E659" s="81"/>
      <c r="F659" s="9"/>
      <c r="G659" s="9"/>
      <c r="H659" s="9"/>
      <c r="I659" s="9"/>
      <c r="J659" s="9"/>
      <c r="K659" s="9"/>
      <c r="L659" s="9"/>
      <c r="M659" s="9"/>
      <c r="N659" s="9"/>
      <c r="O659" s="9"/>
      <c r="P659" s="9"/>
      <c r="Q659" s="9"/>
      <c r="R659" s="9"/>
      <c r="S659" s="9"/>
      <c r="T659" s="9"/>
      <c r="U659" s="9"/>
      <c r="V659" s="9"/>
      <c r="W659" s="9"/>
      <c r="X659" s="9"/>
      <c r="Y659" s="9"/>
      <c r="Z659" s="9"/>
    </row>
    <row r="660" spans="1:26" ht="15.75" customHeight="1" x14ac:dyDescent="0.25">
      <c r="A660" s="9"/>
      <c r="B660" s="9"/>
      <c r="C660" s="9"/>
      <c r="D660" s="9"/>
      <c r="E660" s="81"/>
      <c r="F660" s="9"/>
      <c r="G660" s="9"/>
      <c r="H660" s="9"/>
      <c r="I660" s="9"/>
      <c r="J660" s="9"/>
      <c r="K660" s="9"/>
      <c r="L660" s="9"/>
      <c r="M660" s="9"/>
      <c r="N660" s="9"/>
      <c r="O660" s="9"/>
      <c r="P660" s="9"/>
      <c r="Q660" s="9"/>
      <c r="R660" s="9"/>
      <c r="S660" s="9"/>
      <c r="T660" s="9"/>
      <c r="U660" s="9"/>
      <c r="V660" s="9"/>
      <c r="W660" s="9"/>
      <c r="X660" s="9"/>
      <c r="Y660" s="9"/>
      <c r="Z660" s="9"/>
    </row>
    <row r="661" spans="1:26" ht="15.75" customHeight="1" x14ac:dyDescent="0.25">
      <c r="A661" s="9"/>
      <c r="B661" s="9"/>
      <c r="C661" s="9"/>
      <c r="D661" s="9"/>
      <c r="E661" s="81"/>
      <c r="F661" s="9"/>
      <c r="G661" s="9"/>
      <c r="H661" s="9"/>
      <c r="I661" s="9"/>
      <c r="J661" s="9"/>
      <c r="K661" s="9"/>
      <c r="L661" s="9"/>
      <c r="M661" s="9"/>
      <c r="N661" s="9"/>
      <c r="O661" s="9"/>
      <c r="P661" s="9"/>
      <c r="Q661" s="9"/>
      <c r="R661" s="9"/>
      <c r="S661" s="9"/>
      <c r="T661" s="9"/>
      <c r="U661" s="9"/>
      <c r="V661" s="9"/>
      <c r="W661" s="9"/>
      <c r="X661" s="9"/>
      <c r="Y661" s="9"/>
      <c r="Z661" s="9"/>
    </row>
    <row r="662" spans="1:26" ht="15.75" customHeight="1" x14ac:dyDescent="0.25">
      <c r="A662" s="9"/>
      <c r="B662" s="9"/>
      <c r="C662" s="9"/>
      <c r="D662" s="9"/>
      <c r="E662" s="81"/>
      <c r="F662" s="9"/>
      <c r="G662" s="9"/>
      <c r="H662" s="9"/>
      <c r="I662" s="9"/>
      <c r="J662" s="9"/>
      <c r="K662" s="9"/>
      <c r="L662" s="9"/>
      <c r="M662" s="9"/>
      <c r="N662" s="9"/>
      <c r="O662" s="9"/>
      <c r="P662" s="9"/>
      <c r="Q662" s="9"/>
      <c r="R662" s="9"/>
      <c r="S662" s="9"/>
      <c r="T662" s="9"/>
      <c r="U662" s="9"/>
      <c r="V662" s="9"/>
      <c r="W662" s="9"/>
      <c r="X662" s="9"/>
      <c r="Y662" s="9"/>
      <c r="Z662" s="9"/>
    </row>
    <row r="663" spans="1:26" ht="15.75" customHeight="1" x14ac:dyDescent="0.25">
      <c r="A663" s="9"/>
      <c r="B663" s="9"/>
      <c r="C663" s="9"/>
      <c r="D663" s="9"/>
      <c r="E663" s="81"/>
      <c r="F663" s="9"/>
      <c r="G663" s="9"/>
      <c r="H663" s="9"/>
      <c r="I663" s="9"/>
      <c r="J663" s="9"/>
      <c r="K663" s="9"/>
      <c r="L663" s="9"/>
      <c r="M663" s="9"/>
      <c r="N663" s="9"/>
      <c r="O663" s="9"/>
      <c r="P663" s="9"/>
      <c r="Q663" s="9"/>
      <c r="R663" s="9"/>
      <c r="S663" s="9"/>
      <c r="T663" s="9"/>
      <c r="U663" s="9"/>
      <c r="V663" s="9"/>
      <c r="W663" s="9"/>
      <c r="X663" s="9"/>
      <c r="Y663" s="9"/>
      <c r="Z663" s="9"/>
    </row>
    <row r="664" spans="1:26" ht="15.75" customHeight="1" x14ac:dyDescent="0.25">
      <c r="A664" s="9"/>
      <c r="B664" s="9"/>
      <c r="C664" s="9"/>
      <c r="D664" s="9"/>
      <c r="E664" s="81"/>
      <c r="F664" s="9"/>
      <c r="G664" s="9"/>
      <c r="H664" s="9"/>
      <c r="I664" s="9"/>
      <c r="J664" s="9"/>
      <c r="K664" s="9"/>
      <c r="L664" s="9"/>
      <c r="M664" s="9"/>
      <c r="N664" s="9"/>
      <c r="O664" s="9"/>
      <c r="P664" s="9"/>
      <c r="Q664" s="9"/>
      <c r="R664" s="9"/>
      <c r="S664" s="9"/>
      <c r="T664" s="9"/>
      <c r="U664" s="9"/>
      <c r="V664" s="9"/>
      <c r="W664" s="9"/>
      <c r="X664" s="9"/>
      <c r="Y664" s="9"/>
      <c r="Z664" s="9"/>
    </row>
    <row r="665" spans="1:26" ht="15.75" customHeight="1" x14ac:dyDescent="0.25">
      <c r="A665" s="9"/>
      <c r="B665" s="9"/>
      <c r="C665" s="9"/>
      <c r="D665" s="9"/>
      <c r="E665" s="81"/>
      <c r="F665" s="9"/>
      <c r="G665" s="9"/>
      <c r="H665" s="9"/>
      <c r="I665" s="9"/>
      <c r="J665" s="9"/>
      <c r="K665" s="9"/>
      <c r="L665" s="9"/>
      <c r="M665" s="9"/>
      <c r="N665" s="9"/>
      <c r="O665" s="9"/>
      <c r="P665" s="9"/>
      <c r="Q665" s="9"/>
      <c r="R665" s="9"/>
      <c r="S665" s="9"/>
      <c r="T665" s="9"/>
      <c r="U665" s="9"/>
      <c r="V665" s="9"/>
      <c r="W665" s="9"/>
      <c r="X665" s="9"/>
      <c r="Y665" s="9"/>
      <c r="Z665" s="9"/>
    </row>
    <row r="666" spans="1:26" ht="15.75" customHeight="1" x14ac:dyDescent="0.25">
      <c r="A666" s="9"/>
      <c r="B666" s="9"/>
      <c r="C666" s="9"/>
      <c r="D666" s="9"/>
      <c r="E666" s="81"/>
      <c r="F666" s="9"/>
      <c r="G666" s="9"/>
      <c r="H666" s="9"/>
      <c r="I666" s="9"/>
      <c r="J666" s="9"/>
      <c r="K666" s="9"/>
      <c r="L666" s="9"/>
      <c r="M666" s="9"/>
      <c r="N666" s="9"/>
      <c r="O666" s="9"/>
      <c r="P666" s="9"/>
      <c r="Q666" s="9"/>
      <c r="R666" s="9"/>
      <c r="S666" s="9"/>
      <c r="T666" s="9"/>
      <c r="U666" s="9"/>
      <c r="V666" s="9"/>
      <c r="W666" s="9"/>
      <c r="X666" s="9"/>
      <c r="Y666" s="9"/>
      <c r="Z666" s="9"/>
    </row>
    <row r="667" spans="1:26" ht="15.75" customHeight="1" x14ac:dyDescent="0.25">
      <c r="A667" s="9"/>
      <c r="B667" s="9"/>
      <c r="C667" s="9"/>
      <c r="D667" s="9"/>
      <c r="E667" s="81"/>
      <c r="F667" s="9"/>
      <c r="G667" s="9"/>
      <c r="H667" s="9"/>
      <c r="I667" s="9"/>
      <c r="J667" s="9"/>
      <c r="K667" s="9"/>
      <c r="L667" s="9"/>
      <c r="M667" s="9"/>
      <c r="N667" s="9"/>
      <c r="O667" s="9"/>
      <c r="P667" s="9"/>
      <c r="Q667" s="9"/>
      <c r="R667" s="9"/>
      <c r="S667" s="9"/>
      <c r="T667" s="9"/>
      <c r="U667" s="9"/>
      <c r="V667" s="9"/>
      <c r="W667" s="9"/>
      <c r="X667" s="9"/>
      <c r="Y667" s="9"/>
      <c r="Z667" s="9"/>
    </row>
    <row r="668" spans="1:26" ht="15.75" customHeight="1" x14ac:dyDescent="0.25">
      <c r="A668" s="9"/>
      <c r="B668" s="9"/>
      <c r="C668" s="9"/>
      <c r="D668" s="9"/>
      <c r="E668" s="81"/>
      <c r="F668" s="9"/>
      <c r="G668" s="9"/>
      <c r="H668" s="9"/>
      <c r="I668" s="9"/>
      <c r="J668" s="9"/>
      <c r="K668" s="9"/>
      <c r="L668" s="9"/>
      <c r="M668" s="9"/>
      <c r="N668" s="9"/>
      <c r="O668" s="9"/>
      <c r="P668" s="9"/>
      <c r="Q668" s="9"/>
      <c r="R668" s="9"/>
      <c r="S668" s="9"/>
      <c r="T668" s="9"/>
      <c r="U668" s="9"/>
      <c r="V668" s="9"/>
      <c r="W668" s="9"/>
      <c r="X668" s="9"/>
      <c r="Y668" s="9"/>
      <c r="Z668" s="9"/>
    </row>
    <row r="669" spans="1:26" ht="15.75" customHeight="1" x14ac:dyDescent="0.25">
      <c r="A669" s="9"/>
      <c r="B669" s="9"/>
      <c r="C669" s="9"/>
      <c r="D669" s="9"/>
      <c r="E669" s="81"/>
      <c r="F669" s="9"/>
      <c r="G669" s="9"/>
      <c r="H669" s="9"/>
      <c r="I669" s="9"/>
      <c r="J669" s="9"/>
      <c r="K669" s="9"/>
      <c r="L669" s="9"/>
      <c r="M669" s="9"/>
      <c r="N669" s="9"/>
      <c r="O669" s="9"/>
      <c r="P669" s="9"/>
      <c r="Q669" s="9"/>
      <c r="R669" s="9"/>
      <c r="S669" s="9"/>
      <c r="T669" s="9"/>
      <c r="U669" s="9"/>
      <c r="V669" s="9"/>
      <c r="W669" s="9"/>
      <c r="X669" s="9"/>
      <c r="Y669" s="9"/>
      <c r="Z669" s="9"/>
    </row>
    <row r="670" spans="1:26" ht="15.75" customHeight="1" x14ac:dyDescent="0.25">
      <c r="A670" s="9"/>
      <c r="B670" s="9"/>
      <c r="C670" s="9"/>
      <c r="D670" s="9"/>
      <c r="E670" s="81"/>
      <c r="F670" s="9"/>
      <c r="G670" s="9"/>
      <c r="H670" s="9"/>
      <c r="I670" s="9"/>
      <c r="J670" s="9"/>
      <c r="K670" s="9"/>
      <c r="L670" s="9"/>
      <c r="M670" s="9"/>
      <c r="N670" s="9"/>
      <c r="O670" s="9"/>
      <c r="P670" s="9"/>
      <c r="Q670" s="9"/>
      <c r="R670" s="9"/>
      <c r="S670" s="9"/>
      <c r="T670" s="9"/>
      <c r="U670" s="9"/>
      <c r="V670" s="9"/>
      <c r="W670" s="9"/>
      <c r="X670" s="9"/>
      <c r="Y670" s="9"/>
      <c r="Z670" s="9"/>
    </row>
    <row r="671" spans="1:26" ht="15.75" customHeight="1" x14ac:dyDescent="0.25">
      <c r="A671" s="9"/>
      <c r="B671" s="9"/>
      <c r="C671" s="9"/>
      <c r="D671" s="9"/>
      <c r="E671" s="81"/>
      <c r="F671" s="9"/>
      <c r="G671" s="9"/>
      <c r="H671" s="9"/>
      <c r="I671" s="9"/>
      <c r="J671" s="9"/>
      <c r="K671" s="9"/>
      <c r="L671" s="9"/>
      <c r="M671" s="9"/>
      <c r="N671" s="9"/>
      <c r="O671" s="9"/>
      <c r="P671" s="9"/>
      <c r="Q671" s="9"/>
      <c r="R671" s="9"/>
      <c r="S671" s="9"/>
      <c r="T671" s="9"/>
      <c r="U671" s="9"/>
      <c r="V671" s="9"/>
      <c r="W671" s="9"/>
      <c r="X671" s="9"/>
      <c r="Y671" s="9"/>
      <c r="Z671" s="9"/>
    </row>
    <row r="672" spans="1:26" ht="15.75" customHeight="1" x14ac:dyDescent="0.25">
      <c r="A672" s="9"/>
      <c r="B672" s="9"/>
      <c r="C672" s="9"/>
      <c r="D672" s="9"/>
      <c r="E672" s="81"/>
      <c r="F672" s="9"/>
      <c r="G672" s="9"/>
      <c r="H672" s="9"/>
      <c r="I672" s="9"/>
      <c r="J672" s="9"/>
      <c r="K672" s="9"/>
      <c r="L672" s="9"/>
      <c r="M672" s="9"/>
      <c r="N672" s="9"/>
      <c r="O672" s="9"/>
      <c r="P672" s="9"/>
      <c r="Q672" s="9"/>
      <c r="R672" s="9"/>
      <c r="S672" s="9"/>
      <c r="T672" s="9"/>
      <c r="U672" s="9"/>
      <c r="V672" s="9"/>
      <c r="W672" s="9"/>
      <c r="X672" s="9"/>
      <c r="Y672" s="9"/>
      <c r="Z672" s="9"/>
    </row>
    <row r="673" spans="1:26" ht="15.75" customHeight="1" x14ac:dyDescent="0.25">
      <c r="A673" s="9"/>
      <c r="B673" s="9"/>
      <c r="C673" s="9"/>
      <c r="D673" s="9"/>
      <c r="E673" s="81"/>
      <c r="F673" s="9"/>
      <c r="G673" s="9"/>
      <c r="H673" s="9"/>
      <c r="I673" s="9"/>
      <c r="J673" s="9"/>
      <c r="K673" s="9"/>
      <c r="L673" s="9"/>
      <c r="M673" s="9"/>
      <c r="N673" s="9"/>
      <c r="O673" s="9"/>
      <c r="P673" s="9"/>
      <c r="Q673" s="9"/>
      <c r="R673" s="9"/>
      <c r="S673" s="9"/>
      <c r="T673" s="9"/>
      <c r="U673" s="9"/>
      <c r="V673" s="9"/>
      <c r="W673" s="9"/>
      <c r="X673" s="9"/>
      <c r="Y673" s="9"/>
      <c r="Z673" s="9"/>
    </row>
    <row r="674" spans="1:26" ht="15.75" customHeight="1" x14ac:dyDescent="0.25">
      <c r="A674" s="9"/>
      <c r="B674" s="9"/>
      <c r="C674" s="9"/>
      <c r="D674" s="9"/>
      <c r="E674" s="81"/>
      <c r="F674" s="9"/>
      <c r="G674" s="9"/>
      <c r="H674" s="9"/>
      <c r="I674" s="9"/>
      <c r="J674" s="9"/>
      <c r="K674" s="9"/>
      <c r="L674" s="9"/>
      <c r="M674" s="9"/>
      <c r="N674" s="9"/>
      <c r="O674" s="9"/>
      <c r="P674" s="9"/>
      <c r="Q674" s="9"/>
      <c r="R674" s="9"/>
      <c r="S674" s="9"/>
      <c r="T674" s="9"/>
      <c r="U674" s="9"/>
      <c r="V674" s="9"/>
      <c r="W674" s="9"/>
      <c r="X674" s="9"/>
      <c r="Y674" s="9"/>
      <c r="Z674" s="9"/>
    </row>
    <row r="675" spans="1:26" ht="15.75" customHeight="1" x14ac:dyDescent="0.25">
      <c r="A675" s="9"/>
      <c r="B675" s="9"/>
      <c r="C675" s="9"/>
      <c r="D675" s="9"/>
      <c r="E675" s="81"/>
      <c r="F675" s="9"/>
      <c r="G675" s="9"/>
      <c r="H675" s="9"/>
      <c r="I675" s="9"/>
      <c r="J675" s="9"/>
      <c r="K675" s="9"/>
      <c r="L675" s="9"/>
      <c r="M675" s="9"/>
      <c r="N675" s="9"/>
      <c r="O675" s="9"/>
      <c r="P675" s="9"/>
      <c r="Q675" s="9"/>
      <c r="R675" s="9"/>
      <c r="S675" s="9"/>
      <c r="T675" s="9"/>
      <c r="U675" s="9"/>
      <c r="V675" s="9"/>
      <c r="W675" s="9"/>
      <c r="X675" s="9"/>
      <c r="Y675" s="9"/>
      <c r="Z675" s="9"/>
    </row>
    <row r="676" spans="1:26" ht="15.75" customHeight="1" x14ac:dyDescent="0.25">
      <c r="A676" s="9"/>
      <c r="B676" s="9"/>
      <c r="C676" s="9"/>
      <c r="D676" s="9"/>
      <c r="E676" s="81"/>
      <c r="F676" s="9"/>
      <c r="G676" s="9"/>
      <c r="H676" s="9"/>
      <c r="I676" s="9"/>
      <c r="J676" s="9"/>
      <c r="K676" s="9"/>
      <c r="L676" s="9"/>
      <c r="M676" s="9"/>
      <c r="N676" s="9"/>
      <c r="O676" s="9"/>
      <c r="P676" s="9"/>
      <c r="Q676" s="9"/>
      <c r="R676" s="9"/>
      <c r="S676" s="9"/>
      <c r="T676" s="9"/>
      <c r="U676" s="9"/>
      <c r="V676" s="9"/>
      <c r="W676" s="9"/>
      <c r="X676" s="9"/>
      <c r="Y676" s="9"/>
      <c r="Z676" s="9"/>
    </row>
    <row r="677" spans="1:26" ht="15.75" customHeight="1" x14ac:dyDescent="0.25">
      <c r="A677" s="9"/>
      <c r="B677" s="9"/>
      <c r="C677" s="9"/>
      <c r="D677" s="9"/>
      <c r="E677" s="81"/>
      <c r="F677" s="9"/>
      <c r="G677" s="9"/>
      <c r="H677" s="9"/>
      <c r="I677" s="9"/>
      <c r="J677" s="9"/>
      <c r="K677" s="9"/>
      <c r="L677" s="9"/>
      <c r="M677" s="9"/>
      <c r="N677" s="9"/>
      <c r="O677" s="9"/>
      <c r="P677" s="9"/>
      <c r="Q677" s="9"/>
      <c r="R677" s="9"/>
      <c r="S677" s="9"/>
      <c r="T677" s="9"/>
      <c r="U677" s="9"/>
      <c r="V677" s="9"/>
      <c r="W677" s="9"/>
      <c r="X677" s="9"/>
      <c r="Y677" s="9"/>
      <c r="Z677" s="9"/>
    </row>
    <row r="678" spans="1:26" ht="15.75" customHeight="1" x14ac:dyDescent="0.25">
      <c r="A678" s="9"/>
      <c r="B678" s="9"/>
      <c r="C678" s="9"/>
      <c r="D678" s="9"/>
      <c r="E678" s="81"/>
      <c r="F678" s="9"/>
      <c r="G678" s="9"/>
      <c r="H678" s="9"/>
      <c r="I678" s="9"/>
      <c r="J678" s="9"/>
      <c r="K678" s="9"/>
      <c r="L678" s="9"/>
      <c r="M678" s="9"/>
      <c r="N678" s="9"/>
      <c r="O678" s="9"/>
      <c r="P678" s="9"/>
      <c r="Q678" s="9"/>
      <c r="R678" s="9"/>
      <c r="S678" s="9"/>
      <c r="T678" s="9"/>
      <c r="U678" s="9"/>
      <c r="V678" s="9"/>
      <c r="W678" s="9"/>
      <c r="X678" s="9"/>
      <c r="Y678" s="9"/>
      <c r="Z678" s="9"/>
    </row>
    <row r="679" spans="1:26" ht="15.75" customHeight="1" x14ac:dyDescent="0.25">
      <c r="A679" s="9"/>
      <c r="B679" s="9"/>
      <c r="C679" s="9"/>
      <c r="D679" s="9"/>
      <c r="E679" s="81"/>
      <c r="F679" s="9"/>
      <c r="G679" s="9"/>
      <c r="H679" s="9"/>
      <c r="I679" s="9"/>
      <c r="J679" s="9"/>
      <c r="K679" s="9"/>
      <c r="L679" s="9"/>
      <c r="M679" s="9"/>
      <c r="N679" s="9"/>
      <c r="O679" s="9"/>
      <c r="P679" s="9"/>
      <c r="Q679" s="9"/>
      <c r="R679" s="9"/>
      <c r="S679" s="9"/>
      <c r="T679" s="9"/>
      <c r="U679" s="9"/>
      <c r="V679" s="9"/>
      <c r="W679" s="9"/>
      <c r="X679" s="9"/>
      <c r="Y679" s="9"/>
      <c r="Z679" s="9"/>
    </row>
    <row r="680" spans="1:26" ht="15.75" customHeight="1" x14ac:dyDescent="0.25">
      <c r="A680" s="9"/>
      <c r="B680" s="9"/>
      <c r="C680" s="9"/>
      <c r="D680" s="9"/>
      <c r="E680" s="81"/>
      <c r="F680" s="9"/>
      <c r="G680" s="9"/>
      <c r="H680" s="9"/>
      <c r="I680" s="9"/>
      <c r="J680" s="9"/>
      <c r="K680" s="9"/>
      <c r="L680" s="9"/>
      <c r="M680" s="9"/>
      <c r="N680" s="9"/>
      <c r="O680" s="9"/>
      <c r="P680" s="9"/>
      <c r="Q680" s="9"/>
      <c r="R680" s="9"/>
      <c r="S680" s="9"/>
      <c r="T680" s="9"/>
      <c r="U680" s="9"/>
      <c r="V680" s="9"/>
      <c r="W680" s="9"/>
      <c r="X680" s="9"/>
      <c r="Y680" s="9"/>
      <c r="Z680" s="9"/>
    </row>
    <row r="681" spans="1:26" ht="15.75" customHeight="1" x14ac:dyDescent="0.25">
      <c r="A681" s="9"/>
      <c r="B681" s="9"/>
      <c r="C681" s="9"/>
      <c r="D681" s="9"/>
      <c r="E681" s="81"/>
      <c r="F681" s="9"/>
      <c r="G681" s="9"/>
      <c r="H681" s="9"/>
      <c r="I681" s="9"/>
      <c r="J681" s="9"/>
      <c r="K681" s="9"/>
      <c r="L681" s="9"/>
      <c r="M681" s="9"/>
      <c r="N681" s="9"/>
      <c r="O681" s="9"/>
      <c r="P681" s="9"/>
      <c r="Q681" s="9"/>
      <c r="R681" s="9"/>
      <c r="S681" s="9"/>
      <c r="T681" s="9"/>
      <c r="U681" s="9"/>
      <c r="V681" s="9"/>
      <c r="W681" s="9"/>
      <c r="X681" s="9"/>
      <c r="Y681" s="9"/>
      <c r="Z681" s="9"/>
    </row>
    <row r="682" spans="1:26" ht="15.75" customHeight="1" x14ac:dyDescent="0.25">
      <c r="A682" s="9"/>
      <c r="B682" s="9"/>
      <c r="C682" s="9"/>
      <c r="D682" s="9"/>
      <c r="E682" s="81"/>
      <c r="F682" s="9"/>
      <c r="G682" s="9"/>
      <c r="H682" s="9"/>
      <c r="I682" s="9"/>
      <c r="J682" s="9"/>
      <c r="K682" s="9"/>
      <c r="L682" s="9"/>
      <c r="M682" s="9"/>
      <c r="N682" s="9"/>
      <c r="O682" s="9"/>
      <c r="P682" s="9"/>
      <c r="Q682" s="9"/>
      <c r="R682" s="9"/>
      <c r="S682" s="9"/>
      <c r="T682" s="9"/>
      <c r="U682" s="9"/>
      <c r="V682" s="9"/>
      <c r="W682" s="9"/>
      <c r="X682" s="9"/>
      <c r="Y682" s="9"/>
      <c r="Z682" s="9"/>
    </row>
    <row r="683" spans="1:26" ht="15.75" customHeight="1" x14ac:dyDescent="0.25">
      <c r="A683" s="9"/>
      <c r="B683" s="9"/>
      <c r="C683" s="9"/>
      <c r="D683" s="9"/>
      <c r="E683" s="81"/>
      <c r="F683" s="9"/>
      <c r="G683" s="9"/>
      <c r="H683" s="9"/>
      <c r="I683" s="9"/>
      <c r="J683" s="9"/>
      <c r="K683" s="9"/>
      <c r="L683" s="9"/>
      <c r="M683" s="9"/>
      <c r="N683" s="9"/>
      <c r="O683" s="9"/>
      <c r="P683" s="9"/>
      <c r="Q683" s="9"/>
      <c r="R683" s="9"/>
      <c r="S683" s="9"/>
      <c r="T683" s="9"/>
      <c r="U683" s="9"/>
      <c r="V683" s="9"/>
      <c r="W683" s="9"/>
      <c r="X683" s="9"/>
      <c r="Y683" s="9"/>
      <c r="Z683" s="9"/>
    </row>
    <row r="684" spans="1:26" ht="15.75" customHeight="1" x14ac:dyDescent="0.25">
      <c r="A684" s="9"/>
      <c r="B684" s="9"/>
      <c r="C684" s="9"/>
      <c r="D684" s="9"/>
      <c r="E684" s="81"/>
      <c r="F684" s="9"/>
      <c r="G684" s="9"/>
      <c r="H684" s="9"/>
      <c r="I684" s="9"/>
      <c r="J684" s="9"/>
      <c r="K684" s="9"/>
      <c r="L684" s="9"/>
      <c r="M684" s="9"/>
      <c r="N684" s="9"/>
      <c r="O684" s="9"/>
      <c r="P684" s="9"/>
      <c r="Q684" s="9"/>
      <c r="R684" s="9"/>
      <c r="S684" s="9"/>
      <c r="T684" s="9"/>
      <c r="U684" s="9"/>
      <c r="V684" s="9"/>
      <c r="W684" s="9"/>
      <c r="X684" s="9"/>
      <c r="Y684" s="9"/>
      <c r="Z684" s="9"/>
    </row>
    <row r="685" spans="1:26" ht="15.75" customHeight="1" x14ac:dyDescent="0.25">
      <c r="A685" s="9"/>
      <c r="B685" s="9"/>
      <c r="C685" s="9"/>
      <c r="D685" s="9"/>
      <c r="E685" s="81"/>
      <c r="F685" s="9"/>
      <c r="G685" s="9"/>
      <c r="H685" s="9"/>
      <c r="I685" s="9"/>
      <c r="J685" s="9"/>
      <c r="K685" s="9"/>
      <c r="L685" s="9"/>
      <c r="M685" s="9"/>
      <c r="N685" s="9"/>
      <c r="O685" s="9"/>
      <c r="P685" s="9"/>
      <c r="Q685" s="9"/>
      <c r="R685" s="9"/>
      <c r="S685" s="9"/>
      <c r="T685" s="9"/>
      <c r="U685" s="9"/>
      <c r="V685" s="9"/>
      <c r="W685" s="9"/>
      <c r="X685" s="9"/>
      <c r="Y685" s="9"/>
      <c r="Z685" s="9"/>
    </row>
    <row r="686" spans="1:26" ht="15.75" customHeight="1" x14ac:dyDescent="0.25">
      <c r="A686" s="9"/>
      <c r="B686" s="9"/>
      <c r="C686" s="9"/>
      <c r="D686" s="9"/>
      <c r="E686" s="81"/>
      <c r="F686" s="9"/>
      <c r="G686" s="9"/>
      <c r="H686" s="9"/>
      <c r="I686" s="9"/>
      <c r="J686" s="9"/>
      <c r="K686" s="9"/>
      <c r="L686" s="9"/>
      <c r="M686" s="9"/>
      <c r="N686" s="9"/>
      <c r="O686" s="9"/>
      <c r="P686" s="9"/>
      <c r="Q686" s="9"/>
      <c r="R686" s="9"/>
      <c r="S686" s="9"/>
      <c r="T686" s="9"/>
      <c r="U686" s="9"/>
      <c r="V686" s="9"/>
      <c r="W686" s="9"/>
      <c r="X686" s="9"/>
      <c r="Y686" s="9"/>
      <c r="Z686" s="9"/>
    </row>
    <row r="687" spans="1:26" ht="15.75" customHeight="1" x14ac:dyDescent="0.25">
      <c r="A687" s="9"/>
      <c r="B687" s="9"/>
      <c r="C687" s="9"/>
      <c r="D687" s="9"/>
      <c r="E687" s="81"/>
      <c r="F687" s="9"/>
      <c r="G687" s="9"/>
      <c r="H687" s="9"/>
      <c r="I687" s="9"/>
      <c r="J687" s="9"/>
      <c r="K687" s="9"/>
      <c r="L687" s="9"/>
      <c r="M687" s="9"/>
      <c r="N687" s="9"/>
      <c r="O687" s="9"/>
      <c r="P687" s="9"/>
      <c r="Q687" s="9"/>
      <c r="R687" s="9"/>
      <c r="S687" s="9"/>
      <c r="T687" s="9"/>
      <c r="U687" s="9"/>
      <c r="V687" s="9"/>
      <c r="W687" s="9"/>
      <c r="X687" s="9"/>
      <c r="Y687" s="9"/>
      <c r="Z687" s="9"/>
    </row>
    <row r="688" spans="1:26" ht="15.75" customHeight="1" x14ac:dyDescent="0.25">
      <c r="A688" s="9"/>
      <c r="B688" s="9"/>
      <c r="C688" s="9"/>
      <c r="D688" s="9"/>
      <c r="E688" s="81"/>
      <c r="F688" s="9"/>
      <c r="G688" s="9"/>
      <c r="H688" s="9"/>
      <c r="I688" s="9"/>
      <c r="J688" s="9"/>
      <c r="K688" s="9"/>
      <c r="L688" s="9"/>
      <c r="M688" s="9"/>
      <c r="N688" s="9"/>
      <c r="O688" s="9"/>
      <c r="P688" s="9"/>
      <c r="Q688" s="9"/>
      <c r="R688" s="9"/>
      <c r="S688" s="9"/>
      <c r="T688" s="9"/>
      <c r="U688" s="9"/>
      <c r="V688" s="9"/>
      <c r="W688" s="9"/>
      <c r="X688" s="9"/>
      <c r="Y688" s="9"/>
      <c r="Z688" s="9"/>
    </row>
    <row r="689" spans="1:26" ht="15.75" customHeight="1" x14ac:dyDescent="0.25">
      <c r="A689" s="9"/>
      <c r="B689" s="9"/>
      <c r="C689" s="9"/>
      <c r="D689" s="9"/>
      <c r="E689" s="81"/>
      <c r="F689" s="9"/>
      <c r="G689" s="9"/>
      <c r="H689" s="9"/>
      <c r="I689" s="9"/>
      <c r="J689" s="9"/>
      <c r="K689" s="9"/>
      <c r="L689" s="9"/>
      <c r="M689" s="9"/>
      <c r="N689" s="9"/>
      <c r="O689" s="9"/>
      <c r="P689" s="9"/>
      <c r="Q689" s="9"/>
      <c r="R689" s="9"/>
      <c r="S689" s="9"/>
      <c r="T689" s="9"/>
      <c r="U689" s="9"/>
      <c r="V689" s="9"/>
      <c r="W689" s="9"/>
      <c r="X689" s="9"/>
      <c r="Y689" s="9"/>
      <c r="Z689" s="9"/>
    </row>
    <row r="690" spans="1:26" ht="15.75" customHeight="1" x14ac:dyDescent="0.25">
      <c r="A690" s="9"/>
      <c r="B690" s="9"/>
      <c r="C690" s="9"/>
      <c r="D690" s="9"/>
      <c r="E690" s="81"/>
      <c r="F690" s="9"/>
      <c r="G690" s="9"/>
      <c r="H690" s="9"/>
      <c r="I690" s="9"/>
      <c r="J690" s="9"/>
      <c r="K690" s="9"/>
      <c r="L690" s="9"/>
      <c r="M690" s="9"/>
      <c r="N690" s="9"/>
      <c r="O690" s="9"/>
      <c r="P690" s="9"/>
      <c r="Q690" s="9"/>
      <c r="R690" s="9"/>
      <c r="S690" s="9"/>
      <c r="T690" s="9"/>
      <c r="U690" s="9"/>
      <c r="V690" s="9"/>
      <c r="W690" s="9"/>
      <c r="X690" s="9"/>
      <c r="Y690" s="9"/>
      <c r="Z690" s="9"/>
    </row>
    <row r="691" spans="1:26" ht="15.75" customHeight="1" x14ac:dyDescent="0.25">
      <c r="A691" s="9"/>
      <c r="B691" s="9"/>
      <c r="C691" s="9"/>
      <c r="D691" s="9"/>
      <c r="E691" s="81"/>
      <c r="F691" s="9"/>
      <c r="G691" s="9"/>
      <c r="H691" s="9"/>
      <c r="I691" s="9"/>
      <c r="J691" s="9"/>
      <c r="K691" s="9"/>
      <c r="L691" s="9"/>
      <c r="M691" s="9"/>
      <c r="N691" s="9"/>
      <c r="O691" s="9"/>
      <c r="P691" s="9"/>
      <c r="Q691" s="9"/>
      <c r="R691" s="9"/>
      <c r="S691" s="9"/>
      <c r="T691" s="9"/>
      <c r="U691" s="9"/>
      <c r="V691" s="9"/>
      <c r="W691" s="9"/>
      <c r="X691" s="9"/>
      <c r="Y691" s="9"/>
      <c r="Z691" s="9"/>
    </row>
    <row r="692" spans="1:26" ht="15.75" customHeight="1" x14ac:dyDescent="0.25">
      <c r="A692" s="9"/>
      <c r="B692" s="9"/>
      <c r="C692" s="9"/>
      <c r="D692" s="9"/>
      <c r="E692" s="81"/>
      <c r="F692" s="9"/>
      <c r="G692" s="9"/>
      <c r="H692" s="9"/>
      <c r="I692" s="9"/>
      <c r="J692" s="9"/>
      <c r="K692" s="9"/>
      <c r="L692" s="9"/>
      <c r="M692" s="9"/>
      <c r="N692" s="9"/>
      <c r="O692" s="9"/>
      <c r="P692" s="9"/>
      <c r="Q692" s="9"/>
      <c r="R692" s="9"/>
      <c r="S692" s="9"/>
      <c r="T692" s="9"/>
      <c r="U692" s="9"/>
      <c r="V692" s="9"/>
      <c r="W692" s="9"/>
      <c r="X692" s="9"/>
      <c r="Y692" s="9"/>
      <c r="Z692" s="9"/>
    </row>
    <row r="693" spans="1:26" ht="15.75" customHeight="1" x14ac:dyDescent="0.25">
      <c r="A693" s="9"/>
      <c r="B693" s="9"/>
      <c r="C693" s="9"/>
      <c r="D693" s="9"/>
      <c r="E693" s="81"/>
      <c r="F693" s="9"/>
      <c r="G693" s="9"/>
      <c r="H693" s="9"/>
      <c r="I693" s="9"/>
      <c r="J693" s="9"/>
      <c r="K693" s="9"/>
      <c r="L693" s="9"/>
      <c r="M693" s="9"/>
      <c r="N693" s="9"/>
      <c r="O693" s="9"/>
      <c r="P693" s="9"/>
      <c r="Q693" s="9"/>
      <c r="R693" s="9"/>
      <c r="S693" s="9"/>
      <c r="T693" s="9"/>
      <c r="U693" s="9"/>
      <c r="V693" s="9"/>
      <c r="W693" s="9"/>
      <c r="X693" s="9"/>
      <c r="Y693" s="9"/>
      <c r="Z693" s="9"/>
    </row>
    <row r="694" spans="1:26" ht="15.75" customHeight="1" x14ac:dyDescent="0.25">
      <c r="A694" s="9"/>
      <c r="B694" s="9"/>
      <c r="C694" s="9"/>
      <c r="D694" s="9"/>
      <c r="E694" s="81"/>
      <c r="F694" s="9"/>
      <c r="G694" s="9"/>
      <c r="H694" s="9"/>
      <c r="I694" s="9"/>
      <c r="J694" s="9"/>
      <c r="K694" s="9"/>
      <c r="L694" s="9"/>
      <c r="M694" s="9"/>
      <c r="N694" s="9"/>
      <c r="O694" s="9"/>
      <c r="P694" s="9"/>
      <c r="Q694" s="9"/>
      <c r="R694" s="9"/>
      <c r="S694" s="9"/>
      <c r="T694" s="9"/>
      <c r="U694" s="9"/>
      <c r="V694" s="9"/>
      <c r="W694" s="9"/>
      <c r="X694" s="9"/>
      <c r="Y694" s="9"/>
      <c r="Z694" s="9"/>
    </row>
    <row r="695" spans="1:26" ht="15.75" customHeight="1" x14ac:dyDescent="0.25">
      <c r="A695" s="9"/>
      <c r="B695" s="9"/>
      <c r="C695" s="9"/>
      <c r="D695" s="9"/>
      <c r="E695" s="81"/>
      <c r="F695" s="9"/>
      <c r="G695" s="9"/>
      <c r="H695" s="9"/>
      <c r="I695" s="9"/>
      <c r="J695" s="9"/>
      <c r="K695" s="9"/>
      <c r="L695" s="9"/>
      <c r="M695" s="9"/>
      <c r="N695" s="9"/>
      <c r="O695" s="9"/>
      <c r="P695" s="9"/>
      <c r="Q695" s="9"/>
      <c r="R695" s="9"/>
      <c r="S695" s="9"/>
      <c r="T695" s="9"/>
      <c r="U695" s="9"/>
      <c r="V695" s="9"/>
      <c r="W695" s="9"/>
      <c r="X695" s="9"/>
      <c r="Y695" s="9"/>
      <c r="Z695" s="9"/>
    </row>
    <row r="696" spans="1:26" ht="15.75" customHeight="1" x14ac:dyDescent="0.25">
      <c r="A696" s="9"/>
      <c r="B696" s="9"/>
      <c r="C696" s="9"/>
      <c r="D696" s="9"/>
      <c r="E696" s="81"/>
      <c r="F696" s="9"/>
      <c r="G696" s="9"/>
      <c r="H696" s="9"/>
      <c r="I696" s="9"/>
      <c r="J696" s="9"/>
      <c r="K696" s="9"/>
      <c r="L696" s="9"/>
      <c r="M696" s="9"/>
      <c r="N696" s="9"/>
      <c r="O696" s="9"/>
      <c r="P696" s="9"/>
      <c r="Q696" s="9"/>
      <c r="R696" s="9"/>
      <c r="S696" s="9"/>
      <c r="T696" s="9"/>
      <c r="U696" s="9"/>
      <c r="V696" s="9"/>
      <c r="W696" s="9"/>
      <c r="X696" s="9"/>
      <c r="Y696" s="9"/>
      <c r="Z696" s="9"/>
    </row>
    <row r="697" spans="1:26" ht="15.75" customHeight="1" x14ac:dyDescent="0.25">
      <c r="A697" s="9"/>
      <c r="B697" s="9"/>
      <c r="C697" s="9"/>
      <c r="D697" s="9"/>
      <c r="E697" s="81"/>
      <c r="F697" s="9"/>
      <c r="G697" s="9"/>
      <c r="H697" s="9"/>
      <c r="I697" s="9"/>
      <c r="J697" s="9"/>
      <c r="K697" s="9"/>
      <c r="L697" s="9"/>
      <c r="M697" s="9"/>
      <c r="N697" s="9"/>
      <c r="O697" s="9"/>
      <c r="P697" s="9"/>
      <c r="Q697" s="9"/>
      <c r="R697" s="9"/>
      <c r="S697" s="9"/>
      <c r="T697" s="9"/>
      <c r="U697" s="9"/>
      <c r="V697" s="9"/>
      <c r="W697" s="9"/>
      <c r="X697" s="9"/>
      <c r="Y697" s="9"/>
      <c r="Z697" s="9"/>
    </row>
    <row r="698" spans="1:26" ht="15.75" customHeight="1" x14ac:dyDescent="0.25">
      <c r="A698" s="9"/>
      <c r="B698" s="9"/>
      <c r="C698" s="9"/>
      <c r="D698" s="9"/>
      <c r="E698" s="81"/>
      <c r="F698" s="9"/>
      <c r="G698" s="9"/>
      <c r="H698" s="9"/>
      <c r="I698" s="9"/>
      <c r="J698" s="9"/>
      <c r="K698" s="9"/>
      <c r="L698" s="9"/>
      <c r="M698" s="9"/>
      <c r="N698" s="9"/>
      <c r="O698" s="9"/>
      <c r="P698" s="9"/>
      <c r="Q698" s="9"/>
      <c r="R698" s="9"/>
      <c r="S698" s="9"/>
      <c r="T698" s="9"/>
      <c r="U698" s="9"/>
      <c r="V698" s="9"/>
      <c r="W698" s="9"/>
      <c r="X698" s="9"/>
      <c r="Y698" s="9"/>
      <c r="Z698" s="9"/>
    </row>
    <row r="699" spans="1:26" ht="15.75" customHeight="1" x14ac:dyDescent="0.25">
      <c r="A699" s="9"/>
      <c r="B699" s="9"/>
      <c r="C699" s="9"/>
      <c r="D699" s="9"/>
      <c r="E699" s="81"/>
      <c r="F699" s="9"/>
      <c r="G699" s="9"/>
      <c r="H699" s="9"/>
      <c r="I699" s="9"/>
      <c r="J699" s="9"/>
      <c r="K699" s="9"/>
      <c r="L699" s="9"/>
      <c r="M699" s="9"/>
      <c r="N699" s="9"/>
      <c r="O699" s="9"/>
      <c r="P699" s="9"/>
      <c r="Q699" s="9"/>
      <c r="R699" s="9"/>
      <c r="S699" s="9"/>
      <c r="T699" s="9"/>
      <c r="U699" s="9"/>
      <c r="V699" s="9"/>
      <c r="W699" s="9"/>
      <c r="X699" s="9"/>
      <c r="Y699" s="9"/>
      <c r="Z699" s="9"/>
    </row>
    <row r="700" spans="1:26" ht="15.75" customHeight="1" x14ac:dyDescent="0.25">
      <c r="A700" s="9"/>
      <c r="B700" s="9"/>
      <c r="C700" s="9"/>
      <c r="D700" s="9"/>
      <c r="E700" s="81"/>
      <c r="F700" s="9"/>
      <c r="G700" s="9"/>
      <c r="H700" s="9"/>
      <c r="I700" s="9"/>
      <c r="J700" s="9"/>
      <c r="K700" s="9"/>
      <c r="L700" s="9"/>
      <c r="M700" s="9"/>
      <c r="N700" s="9"/>
      <c r="O700" s="9"/>
      <c r="P700" s="9"/>
      <c r="Q700" s="9"/>
      <c r="R700" s="9"/>
      <c r="S700" s="9"/>
      <c r="T700" s="9"/>
      <c r="U700" s="9"/>
      <c r="V700" s="9"/>
      <c r="W700" s="9"/>
      <c r="X700" s="9"/>
      <c r="Y700" s="9"/>
      <c r="Z700" s="9"/>
    </row>
    <row r="701" spans="1:26" ht="15.75" customHeight="1" x14ac:dyDescent="0.25">
      <c r="A701" s="9"/>
      <c r="B701" s="9"/>
      <c r="C701" s="9"/>
      <c r="D701" s="9"/>
      <c r="E701" s="81"/>
      <c r="F701" s="9"/>
      <c r="G701" s="9"/>
      <c r="H701" s="9"/>
      <c r="I701" s="9"/>
      <c r="J701" s="9"/>
      <c r="K701" s="9"/>
      <c r="L701" s="9"/>
      <c r="M701" s="9"/>
      <c r="N701" s="9"/>
      <c r="O701" s="9"/>
      <c r="P701" s="9"/>
      <c r="Q701" s="9"/>
      <c r="R701" s="9"/>
      <c r="S701" s="9"/>
      <c r="T701" s="9"/>
      <c r="U701" s="9"/>
      <c r="V701" s="9"/>
      <c r="W701" s="9"/>
      <c r="X701" s="9"/>
      <c r="Y701" s="9"/>
      <c r="Z701" s="9"/>
    </row>
    <row r="702" spans="1:26" ht="15.75" customHeight="1" x14ac:dyDescent="0.25">
      <c r="A702" s="9"/>
      <c r="B702" s="9"/>
      <c r="C702" s="9"/>
      <c r="D702" s="9"/>
      <c r="E702" s="81"/>
      <c r="F702" s="9"/>
      <c r="G702" s="9"/>
      <c r="H702" s="9"/>
      <c r="I702" s="9"/>
      <c r="J702" s="9"/>
      <c r="K702" s="9"/>
      <c r="L702" s="9"/>
      <c r="M702" s="9"/>
      <c r="N702" s="9"/>
      <c r="O702" s="9"/>
      <c r="P702" s="9"/>
      <c r="Q702" s="9"/>
      <c r="R702" s="9"/>
      <c r="S702" s="9"/>
      <c r="T702" s="9"/>
      <c r="U702" s="9"/>
      <c r="V702" s="9"/>
      <c r="W702" s="9"/>
      <c r="X702" s="9"/>
      <c r="Y702" s="9"/>
      <c r="Z702" s="9"/>
    </row>
    <row r="703" spans="1:26" ht="15.75" customHeight="1" x14ac:dyDescent="0.25">
      <c r="A703" s="9"/>
      <c r="B703" s="9"/>
      <c r="C703" s="9"/>
      <c r="D703" s="9"/>
      <c r="E703" s="81"/>
      <c r="F703" s="9"/>
      <c r="G703" s="9"/>
      <c r="H703" s="9"/>
      <c r="I703" s="9"/>
      <c r="J703" s="9"/>
      <c r="K703" s="9"/>
      <c r="L703" s="9"/>
      <c r="M703" s="9"/>
      <c r="N703" s="9"/>
      <c r="O703" s="9"/>
      <c r="P703" s="9"/>
      <c r="Q703" s="9"/>
      <c r="R703" s="9"/>
      <c r="S703" s="9"/>
      <c r="T703" s="9"/>
      <c r="U703" s="9"/>
      <c r="V703" s="9"/>
      <c r="W703" s="9"/>
      <c r="X703" s="9"/>
      <c r="Y703" s="9"/>
      <c r="Z703" s="9"/>
    </row>
    <row r="704" spans="1:26" ht="15.75" customHeight="1" x14ac:dyDescent="0.25">
      <c r="A704" s="9"/>
      <c r="B704" s="9"/>
      <c r="C704" s="9"/>
      <c r="D704" s="9"/>
      <c r="E704" s="81"/>
      <c r="F704" s="9"/>
      <c r="G704" s="9"/>
      <c r="H704" s="9"/>
      <c r="I704" s="9"/>
      <c r="J704" s="9"/>
      <c r="K704" s="9"/>
      <c r="L704" s="9"/>
      <c r="M704" s="9"/>
      <c r="N704" s="9"/>
      <c r="O704" s="9"/>
      <c r="P704" s="9"/>
      <c r="Q704" s="9"/>
      <c r="R704" s="9"/>
      <c r="S704" s="9"/>
      <c r="T704" s="9"/>
      <c r="U704" s="9"/>
      <c r="V704" s="9"/>
      <c r="W704" s="9"/>
      <c r="X704" s="9"/>
      <c r="Y704" s="9"/>
      <c r="Z704" s="9"/>
    </row>
    <row r="705" spans="1:26" ht="15.75" customHeight="1" x14ac:dyDescent="0.25">
      <c r="A705" s="9"/>
      <c r="B705" s="9"/>
      <c r="C705" s="9"/>
      <c r="D705" s="9"/>
      <c r="E705" s="81"/>
      <c r="F705" s="9"/>
      <c r="G705" s="9"/>
      <c r="H705" s="9"/>
      <c r="I705" s="9"/>
      <c r="J705" s="9"/>
      <c r="K705" s="9"/>
      <c r="L705" s="9"/>
      <c r="M705" s="9"/>
      <c r="N705" s="9"/>
      <c r="O705" s="9"/>
      <c r="P705" s="9"/>
      <c r="Q705" s="9"/>
      <c r="R705" s="9"/>
      <c r="S705" s="9"/>
      <c r="T705" s="9"/>
      <c r="U705" s="9"/>
      <c r="V705" s="9"/>
      <c r="W705" s="9"/>
      <c r="X705" s="9"/>
      <c r="Y705" s="9"/>
      <c r="Z705" s="9"/>
    </row>
    <row r="706" spans="1:26" ht="15.75" customHeight="1" x14ac:dyDescent="0.25">
      <c r="A706" s="9"/>
      <c r="B706" s="9"/>
      <c r="C706" s="9"/>
      <c r="D706" s="9"/>
      <c r="E706" s="81"/>
      <c r="F706" s="9"/>
      <c r="G706" s="9"/>
      <c r="H706" s="9"/>
      <c r="I706" s="9"/>
      <c r="J706" s="9"/>
      <c r="K706" s="9"/>
      <c r="L706" s="9"/>
      <c r="M706" s="9"/>
      <c r="N706" s="9"/>
      <c r="O706" s="9"/>
      <c r="P706" s="9"/>
      <c r="Q706" s="9"/>
      <c r="R706" s="9"/>
      <c r="S706" s="9"/>
      <c r="T706" s="9"/>
      <c r="U706" s="9"/>
      <c r="V706" s="9"/>
      <c r="W706" s="9"/>
      <c r="X706" s="9"/>
      <c r="Y706" s="9"/>
      <c r="Z706" s="9"/>
    </row>
    <row r="707" spans="1:26" ht="15.75" customHeight="1" x14ac:dyDescent="0.25">
      <c r="A707" s="9"/>
      <c r="B707" s="9"/>
      <c r="C707" s="9"/>
      <c r="D707" s="9"/>
      <c r="E707" s="81"/>
      <c r="F707" s="9"/>
      <c r="G707" s="9"/>
      <c r="H707" s="9"/>
      <c r="I707" s="9"/>
      <c r="J707" s="9"/>
      <c r="K707" s="9"/>
      <c r="L707" s="9"/>
      <c r="M707" s="9"/>
      <c r="N707" s="9"/>
      <c r="O707" s="9"/>
      <c r="P707" s="9"/>
      <c r="Q707" s="9"/>
      <c r="R707" s="9"/>
      <c r="S707" s="9"/>
      <c r="T707" s="9"/>
      <c r="U707" s="9"/>
      <c r="V707" s="9"/>
      <c r="W707" s="9"/>
      <c r="X707" s="9"/>
      <c r="Y707" s="9"/>
      <c r="Z707" s="9"/>
    </row>
    <row r="708" spans="1:26" ht="15.75" customHeight="1" x14ac:dyDescent="0.25">
      <c r="A708" s="9"/>
      <c r="B708" s="9"/>
      <c r="C708" s="9"/>
      <c r="D708" s="9"/>
      <c r="E708" s="81"/>
      <c r="F708" s="9"/>
      <c r="G708" s="9"/>
      <c r="H708" s="9"/>
      <c r="I708" s="9"/>
      <c r="J708" s="9"/>
      <c r="K708" s="9"/>
      <c r="L708" s="9"/>
      <c r="M708" s="9"/>
      <c r="N708" s="9"/>
      <c r="O708" s="9"/>
      <c r="P708" s="9"/>
      <c r="Q708" s="9"/>
      <c r="R708" s="9"/>
      <c r="S708" s="9"/>
      <c r="T708" s="9"/>
      <c r="U708" s="9"/>
      <c r="V708" s="9"/>
      <c r="W708" s="9"/>
      <c r="X708" s="9"/>
      <c r="Y708" s="9"/>
      <c r="Z708" s="9"/>
    </row>
    <row r="709" spans="1:26" ht="15.75" customHeight="1" x14ac:dyDescent="0.25">
      <c r="A709" s="9"/>
      <c r="B709" s="9"/>
      <c r="C709" s="9"/>
      <c r="D709" s="9"/>
      <c r="E709" s="81"/>
      <c r="F709" s="9"/>
      <c r="G709" s="9"/>
      <c r="H709" s="9"/>
      <c r="I709" s="9"/>
      <c r="J709" s="9"/>
      <c r="K709" s="9"/>
      <c r="L709" s="9"/>
      <c r="M709" s="9"/>
      <c r="N709" s="9"/>
      <c r="O709" s="9"/>
      <c r="P709" s="9"/>
      <c r="Q709" s="9"/>
      <c r="R709" s="9"/>
      <c r="S709" s="9"/>
      <c r="T709" s="9"/>
      <c r="U709" s="9"/>
      <c r="V709" s="9"/>
      <c r="W709" s="9"/>
      <c r="X709" s="9"/>
      <c r="Y709" s="9"/>
      <c r="Z709" s="9"/>
    </row>
    <row r="710" spans="1:26" ht="15.75" customHeight="1" x14ac:dyDescent="0.25">
      <c r="A710" s="9"/>
      <c r="B710" s="9"/>
      <c r="C710" s="9"/>
      <c r="D710" s="9"/>
      <c r="E710" s="81"/>
      <c r="F710" s="9"/>
      <c r="G710" s="9"/>
      <c r="H710" s="9"/>
      <c r="I710" s="9"/>
      <c r="J710" s="9"/>
      <c r="K710" s="9"/>
      <c r="L710" s="9"/>
      <c r="M710" s="9"/>
      <c r="N710" s="9"/>
      <c r="O710" s="9"/>
      <c r="P710" s="9"/>
      <c r="Q710" s="9"/>
      <c r="R710" s="9"/>
      <c r="S710" s="9"/>
      <c r="T710" s="9"/>
      <c r="U710" s="9"/>
      <c r="V710" s="9"/>
      <c r="W710" s="9"/>
      <c r="X710" s="9"/>
      <c r="Y710" s="9"/>
      <c r="Z710" s="9"/>
    </row>
    <row r="711" spans="1:26" ht="15.75" customHeight="1" x14ac:dyDescent="0.25">
      <c r="A711" s="9"/>
      <c r="B711" s="9"/>
      <c r="C711" s="9"/>
      <c r="D711" s="9"/>
      <c r="E711" s="81"/>
      <c r="F711" s="9"/>
      <c r="G711" s="9"/>
      <c r="H711" s="9"/>
      <c r="I711" s="9"/>
      <c r="J711" s="9"/>
      <c r="K711" s="9"/>
      <c r="L711" s="9"/>
      <c r="M711" s="9"/>
      <c r="N711" s="9"/>
      <c r="O711" s="9"/>
      <c r="P711" s="9"/>
      <c r="Q711" s="9"/>
      <c r="R711" s="9"/>
      <c r="S711" s="9"/>
      <c r="T711" s="9"/>
      <c r="U711" s="9"/>
      <c r="V711" s="9"/>
      <c r="W711" s="9"/>
      <c r="X711" s="9"/>
      <c r="Y711" s="9"/>
      <c r="Z711" s="9"/>
    </row>
    <row r="712" spans="1:26" ht="15.75" customHeight="1" x14ac:dyDescent="0.25">
      <c r="A712" s="9"/>
      <c r="B712" s="9"/>
      <c r="C712" s="9"/>
      <c r="D712" s="9"/>
      <c r="E712" s="81"/>
      <c r="F712" s="9"/>
      <c r="G712" s="9"/>
      <c r="H712" s="9"/>
      <c r="I712" s="9"/>
      <c r="J712" s="9"/>
      <c r="K712" s="9"/>
      <c r="L712" s="9"/>
      <c r="M712" s="9"/>
      <c r="N712" s="9"/>
      <c r="O712" s="9"/>
      <c r="P712" s="9"/>
      <c r="Q712" s="9"/>
      <c r="R712" s="9"/>
      <c r="S712" s="9"/>
      <c r="T712" s="9"/>
      <c r="U712" s="9"/>
      <c r="V712" s="9"/>
      <c r="W712" s="9"/>
      <c r="X712" s="9"/>
      <c r="Y712" s="9"/>
      <c r="Z712" s="9"/>
    </row>
    <row r="713" spans="1:26" ht="15.75" customHeight="1" x14ac:dyDescent="0.25">
      <c r="A713" s="9"/>
      <c r="B713" s="9"/>
      <c r="C713" s="9"/>
      <c r="D713" s="9"/>
      <c r="E713" s="81"/>
      <c r="F713" s="9"/>
      <c r="G713" s="9"/>
      <c r="H713" s="9"/>
      <c r="I713" s="9"/>
      <c r="J713" s="9"/>
      <c r="K713" s="9"/>
      <c r="L713" s="9"/>
      <c r="M713" s="9"/>
      <c r="N713" s="9"/>
      <c r="O713" s="9"/>
      <c r="P713" s="9"/>
      <c r="Q713" s="9"/>
      <c r="R713" s="9"/>
      <c r="S713" s="9"/>
      <c r="T713" s="9"/>
      <c r="U713" s="9"/>
      <c r="V713" s="9"/>
      <c r="W713" s="9"/>
      <c r="X713" s="9"/>
      <c r="Y713" s="9"/>
      <c r="Z713" s="9"/>
    </row>
    <row r="714" spans="1:26" ht="15.75" customHeight="1" x14ac:dyDescent="0.25">
      <c r="A714" s="9"/>
      <c r="B714" s="9"/>
      <c r="C714" s="9"/>
      <c r="D714" s="9"/>
      <c r="E714" s="81"/>
      <c r="F714" s="9"/>
      <c r="G714" s="9"/>
      <c r="H714" s="9"/>
      <c r="I714" s="9"/>
      <c r="J714" s="9"/>
      <c r="K714" s="9"/>
      <c r="L714" s="9"/>
      <c r="M714" s="9"/>
      <c r="N714" s="9"/>
      <c r="O714" s="9"/>
      <c r="P714" s="9"/>
      <c r="Q714" s="9"/>
      <c r="R714" s="9"/>
      <c r="S714" s="9"/>
      <c r="T714" s="9"/>
      <c r="U714" s="9"/>
      <c r="V714" s="9"/>
      <c r="W714" s="9"/>
      <c r="X714" s="9"/>
      <c r="Y714" s="9"/>
      <c r="Z714" s="9"/>
    </row>
    <row r="715" spans="1:26" ht="15.75" customHeight="1" x14ac:dyDescent="0.25">
      <c r="A715" s="9"/>
      <c r="B715" s="9"/>
      <c r="C715" s="9"/>
      <c r="D715" s="9"/>
      <c r="E715" s="81"/>
      <c r="F715" s="9"/>
      <c r="G715" s="9"/>
      <c r="H715" s="9"/>
      <c r="I715" s="9"/>
      <c r="J715" s="9"/>
      <c r="K715" s="9"/>
      <c r="L715" s="9"/>
      <c r="M715" s="9"/>
      <c r="N715" s="9"/>
      <c r="O715" s="9"/>
      <c r="P715" s="9"/>
      <c r="Q715" s="9"/>
      <c r="R715" s="9"/>
      <c r="S715" s="9"/>
      <c r="T715" s="9"/>
      <c r="U715" s="9"/>
      <c r="V715" s="9"/>
      <c r="W715" s="9"/>
      <c r="X715" s="9"/>
      <c r="Y715" s="9"/>
      <c r="Z715" s="9"/>
    </row>
    <row r="716" spans="1:26" ht="15.75" customHeight="1" x14ac:dyDescent="0.25">
      <c r="A716" s="9"/>
      <c r="B716" s="9"/>
      <c r="C716" s="9"/>
      <c r="D716" s="9"/>
      <c r="E716" s="81"/>
      <c r="F716" s="9"/>
      <c r="G716" s="9"/>
      <c r="H716" s="9"/>
      <c r="I716" s="9"/>
      <c r="J716" s="9"/>
      <c r="K716" s="9"/>
      <c r="L716" s="9"/>
      <c r="M716" s="9"/>
      <c r="N716" s="9"/>
      <c r="O716" s="9"/>
      <c r="P716" s="9"/>
      <c r="Q716" s="9"/>
      <c r="R716" s="9"/>
      <c r="S716" s="9"/>
      <c r="T716" s="9"/>
      <c r="U716" s="9"/>
      <c r="V716" s="9"/>
      <c r="W716" s="9"/>
      <c r="X716" s="9"/>
      <c r="Y716" s="9"/>
      <c r="Z716" s="9"/>
    </row>
    <row r="717" spans="1:26" ht="15.75" customHeight="1" x14ac:dyDescent="0.25">
      <c r="A717" s="9"/>
      <c r="B717" s="9"/>
      <c r="C717" s="9"/>
      <c r="D717" s="9"/>
      <c r="E717" s="81"/>
      <c r="F717" s="9"/>
      <c r="G717" s="9"/>
      <c r="H717" s="9"/>
      <c r="I717" s="9"/>
      <c r="J717" s="9"/>
      <c r="K717" s="9"/>
      <c r="L717" s="9"/>
      <c r="M717" s="9"/>
      <c r="N717" s="9"/>
      <c r="O717" s="9"/>
      <c r="P717" s="9"/>
      <c r="Q717" s="9"/>
      <c r="R717" s="9"/>
      <c r="S717" s="9"/>
      <c r="T717" s="9"/>
      <c r="U717" s="9"/>
      <c r="V717" s="9"/>
      <c r="W717" s="9"/>
      <c r="X717" s="9"/>
      <c r="Y717" s="9"/>
      <c r="Z717" s="9"/>
    </row>
    <row r="718" spans="1:26" ht="15.75" customHeight="1" x14ac:dyDescent="0.25">
      <c r="A718" s="9"/>
      <c r="B718" s="9"/>
      <c r="C718" s="9"/>
      <c r="D718" s="9"/>
      <c r="E718" s="81"/>
      <c r="F718" s="9"/>
      <c r="G718" s="9"/>
      <c r="H718" s="9"/>
      <c r="I718" s="9"/>
      <c r="J718" s="9"/>
      <c r="K718" s="9"/>
      <c r="L718" s="9"/>
      <c r="M718" s="9"/>
      <c r="N718" s="9"/>
      <c r="O718" s="9"/>
      <c r="P718" s="9"/>
      <c r="Q718" s="9"/>
      <c r="R718" s="9"/>
      <c r="S718" s="9"/>
      <c r="T718" s="9"/>
      <c r="U718" s="9"/>
      <c r="V718" s="9"/>
      <c r="W718" s="9"/>
      <c r="X718" s="9"/>
      <c r="Y718" s="9"/>
      <c r="Z718" s="9"/>
    </row>
    <row r="719" spans="1:26" ht="15.75" customHeight="1" x14ac:dyDescent="0.25">
      <c r="A719" s="9"/>
      <c r="B719" s="9"/>
      <c r="C719" s="9"/>
      <c r="D719" s="9"/>
      <c r="E719" s="81"/>
      <c r="F719" s="9"/>
      <c r="G719" s="9"/>
      <c r="H719" s="9"/>
      <c r="I719" s="9"/>
      <c r="J719" s="9"/>
      <c r="K719" s="9"/>
      <c r="L719" s="9"/>
      <c r="M719" s="9"/>
      <c r="N719" s="9"/>
      <c r="O719" s="9"/>
      <c r="P719" s="9"/>
      <c r="Q719" s="9"/>
      <c r="R719" s="9"/>
      <c r="S719" s="9"/>
      <c r="T719" s="9"/>
      <c r="U719" s="9"/>
      <c r="V719" s="9"/>
      <c r="W719" s="9"/>
      <c r="X719" s="9"/>
      <c r="Y719" s="9"/>
      <c r="Z719" s="9"/>
    </row>
    <row r="720" spans="1:26" ht="15.75" customHeight="1" x14ac:dyDescent="0.25">
      <c r="A720" s="9"/>
      <c r="B720" s="9"/>
      <c r="C720" s="9"/>
      <c r="D720" s="9"/>
      <c r="E720" s="81"/>
      <c r="F720" s="9"/>
      <c r="G720" s="9"/>
      <c r="H720" s="9"/>
      <c r="I720" s="9"/>
      <c r="J720" s="9"/>
      <c r="K720" s="9"/>
      <c r="L720" s="9"/>
      <c r="M720" s="9"/>
      <c r="N720" s="9"/>
      <c r="O720" s="9"/>
      <c r="P720" s="9"/>
      <c r="Q720" s="9"/>
      <c r="R720" s="9"/>
      <c r="S720" s="9"/>
      <c r="T720" s="9"/>
      <c r="U720" s="9"/>
      <c r="V720" s="9"/>
      <c r="W720" s="9"/>
      <c r="X720" s="9"/>
      <c r="Y720" s="9"/>
      <c r="Z720" s="9"/>
    </row>
    <row r="721" spans="1:26" ht="15.75" customHeight="1" x14ac:dyDescent="0.25">
      <c r="A721" s="9"/>
      <c r="B721" s="9"/>
      <c r="C721" s="9"/>
      <c r="D721" s="9"/>
      <c r="E721" s="81"/>
      <c r="F721" s="9"/>
      <c r="G721" s="9"/>
      <c r="H721" s="9"/>
      <c r="I721" s="9"/>
      <c r="J721" s="9"/>
      <c r="K721" s="9"/>
      <c r="L721" s="9"/>
      <c r="M721" s="9"/>
      <c r="N721" s="9"/>
      <c r="O721" s="9"/>
      <c r="P721" s="9"/>
      <c r="Q721" s="9"/>
      <c r="R721" s="9"/>
      <c r="S721" s="9"/>
      <c r="T721" s="9"/>
      <c r="U721" s="9"/>
      <c r="V721" s="9"/>
      <c r="W721" s="9"/>
      <c r="X721" s="9"/>
      <c r="Y721" s="9"/>
      <c r="Z721" s="9"/>
    </row>
    <row r="722" spans="1:26" ht="15.75" customHeight="1" x14ac:dyDescent="0.25">
      <c r="A722" s="9"/>
      <c r="B722" s="9"/>
      <c r="C722" s="9"/>
      <c r="D722" s="9"/>
      <c r="E722" s="81"/>
      <c r="F722" s="9"/>
      <c r="G722" s="9"/>
      <c r="H722" s="9"/>
      <c r="I722" s="9"/>
      <c r="J722" s="9"/>
      <c r="K722" s="9"/>
      <c r="L722" s="9"/>
      <c r="M722" s="9"/>
      <c r="N722" s="9"/>
      <c r="O722" s="9"/>
      <c r="P722" s="9"/>
      <c r="Q722" s="9"/>
      <c r="R722" s="9"/>
      <c r="S722" s="9"/>
      <c r="T722" s="9"/>
      <c r="U722" s="9"/>
      <c r="V722" s="9"/>
      <c r="W722" s="9"/>
      <c r="X722" s="9"/>
      <c r="Y722" s="9"/>
      <c r="Z722" s="9"/>
    </row>
    <row r="723" spans="1:26" ht="15.75" customHeight="1" x14ac:dyDescent="0.25">
      <c r="A723" s="9"/>
      <c r="B723" s="9"/>
      <c r="C723" s="9"/>
      <c r="D723" s="9"/>
      <c r="E723" s="81"/>
      <c r="F723" s="9"/>
      <c r="G723" s="9"/>
      <c r="H723" s="9"/>
      <c r="I723" s="9"/>
      <c r="J723" s="9"/>
      <c r="K723" s="9"/>
      <c r="L723" s="9"/>
      <c r="M723" s="9"/>
      <c r="N723" s="9"/>
      <c r="O723" s="9"/>
      <c r="P723" s="9"/>
      <c r="Q723" s="9"/>
      <c r="R723" s="9"/>
      <c r="S723" s="9"/>
      <c r="T723" s="9"/>
      <c r="U723" s="9"/>
      <c r="V723" s="9"/>
      <c r="W723" s="9"/>
      <c r="X723" s="9"/>
      <c r="Y723" s="9"/>
      <c r="Z723" s="9"/>
    </row>
    <row r="724" spans="1:26" ht="15.75" customHeight="1" x14ac:dyDescent="0.25">
      <c r="A724" s="9"/>
      <c r="B724" s="9"/>
      <c r="C724" s="9"/>
      <c r="D724" s="9"/>
      <c r="E724" s="81"/>
      <c r="F724" s="9"/>
      <c r="G724" s="9"/>
      <c r="H724" s="9"/>
      <c r="I724" s="9"/>
      <c r="J724" s="9"/>
      <c r="K724" s="9"/>
      <c r="L724" s="9"/>
      <c r="M724" s="9"/>
      <c r="N724" s="9"/>
      <c r="O724" s="9"/>
      <c r="P724" s="9"/>
      <c r="Q724" s="9"/>
      <c r="R724" s="9"/>
      <c r="S724" s="9"/>
      <c r="T724" s="9"/>
      <c r="U724" s="9"/>
      <c r="V724" s="9"/>
      <c r="W724" s="9"/>
      <c r="X724" s="9"/>
      <c r="Y724" s="9"/>
      <c r="Z724" s="9"/>
    </row>
    <row r="725" spans="1:26" ht="15.75" customHeight="1" x14ac:dyDescent="0.25">
      <c r="A725" s="9"/>
      <c r="B725" s="9"/>
      <c r="C725" s="9"/>
      <c r="D725" s="9"/>
      <c r="E725" s="81"/>
      <c r="F725" s="9"/>
      <c r="G725" s="9"/>
      <c r="H725" s="9"/>
      <c r="I725" s="9"/>
      <c r="J725" s="9"/>
      <c r="K725" s="9"/>
      <c r="L725" s="9"/>
      <c r="M725" s="9"/>
      <c r="N725" s="9"/>
      <c r="O725" s="9"/>
      <c r="P725" s="9"/>
      <c r="Q725" s="9"/>
      <c r="R725" s="9"/>
      <c r="S725" s="9"/>
      <c r="T725" s="9"/>
      <c r="U725" s="9"/>
      <c r="V725" s="9"/>
      <c r="W725" s="9"/>
      <c r="X725" s="9"/>
      <c r="Y725" s="9"/>
      <c r="Z725" s="9"/>
    </row>
    <row r="726" spans="1:26" ht="15.75" customHeight="1" x14ac:dyDescent="0.25">
      <c r="A726" s="9"/>
      <c r="B726" s="9"/>
      <c r="C726" s="9"/>
      <c r="D726" s="9"/>
      <c r="E726" s="81"/>
      <c r="F726" s="9"/>
      <c r="G726" s="9"/>
      <c r="H726" s="9"/>
      <c r="I726" s="9"/>
      <c r="J726" s="9"/>
      <c r="K726" s="9"/>
      <c r="L726" s="9"/>
      <c r="M726" s="9"/>
      <c r="N726" s="9"/>
      <c r="O726" s="9"/>
      <c r="P726" s="9"/>
      <c r="Q726" s="9"/>
      <c r="R726" s="9"/>
      <c r="S726" s="9"/>
      <c r="T726" s="9"/>
      <c r="U726" s="9"/>
      <c r="V726" s="9"/>
      <c r="W726" s="9"/>
      <c r="X726" s="9"/>
      <c r="Y726" s="9"/>
      <c r="Z726" s="9"/>
    </row>
    <row r="727" spans="1:26" ht="15.75" customHeight="1" x14ac:dyDescent="0.25">
      <c r="A727" s="9"/>
      <c r="B727" s="9"/>
      <c r="C727" s="9"/>
      <c r="D727" s="9"/>
      <c r="E727" s="81"/>
      <c r="F727" s="9"/>
      <c r="G727" s="9"/>
      <c r="H727" s="9"/>
      <c r="I727" s="9"/>
      <c r="J727" s="9"/>
      <c r="K727" s="9"/>
      <c r="L727" s="9"/>
      <c r="M727" s="9"/>
      <c r="N727" s="9"/>
      <c r="O727" s="9"/>
      <c r="P727" s="9"/>
      <c r="Q727" s="9"/>
      <c r="R727" s="9"/>
      <c r="S727" s="9"/>
      <c r="T727" s="9"/>
      <c r="U727" s="9"/>
      <c r="V727" s="9"/>
      <c r="W727" s="9"/>
      <c r="X727" s="9"/>
      <c r="Y727" s="9"/>
      <c r="Z727" s="9"/>
    </row>
    <row r="728" spans="1:26" ht="15.75" customHeight="1" x14ac:dyDescent="0.25">
      <c r="A728" s="9"/>
      <c r="B728" s="9"/>
      <c r="C728" s="9"/>
      <c r="D728" s="9"/>
      <c r="E728" s="81"/>
      <c r="F728" s="9"/>
      <c r="G728" s="9"/>
      <c r="H728" s="9"/>
      <c r="I728" s="9"/>
      <c r="J728" s="9"/>
      <c r="K728" s="9"/>
      <c r="L728" s="9"/>
      <c r="M728" s="9"/>
      <c r="N728" s="9"/>
      <c r="O728" s="9"/>
      <c r="P728" s="9"/>
      <c r="Q728" s="9"/>
      <c r="R728" s="9"/>
      <c r="S728" s="9"/>
      <c r="T728" s="9"/>
      <c r="U728" s="9"/>
      <c r="V728" s="9"/>
      <c r="W728" s="9"/>
      <c r="X728" s="9"/>
      <c r="Y728" s="9"/>
      <c r="Z728" s="9"/>
    </row>
    <row r="729" spans="1:26" ht="15.75" customHeight="1" x14ac:dyDescent="0.25">
      <c r="A729" s="9"/>
      <c r="B729" s="9"/>
      <c r="C729" s="9"/>
      <c r="D729" s="9"/>
      <c r="E729" s="81"/>
      <c r="F729" s="9"/>
      <c r="G729" s="9"/>
      <c r="H729" s="9"/>
      <c r="I729" s="9"/>
      <c r="J729" s="9"/>
      <c r="K729" s="9"/>
      <c r="L729" s="9"/>
      <c r="M729" s="9"/>
      <c r="N729" s="9"/>
      <c r="O729" s="9"/>
      <c r="P729" s="9"/>
      <c r="Q729" s="9"/>
      <c r="R729" s="9"/>
      <c r="S729" s="9"/>
      <c r="T729" s="9"/>
      <c r="U729" s="9"/>
      <c r="V729" s="9"/>
      <c r="W729" s="9"/>
      <c r="X729" s="9"/>
      <c r="Y729" s="9"/>
      <c r="Z729" s="9"/>
    </row>
    <row r="730" spans="1:26" ht="15.75" customHeight="1" x14ac:dyDescent="0.25">
      <c r="A730" s="9"/>
      <c r="B730" s="9"/>
      <c r="C730" s="9"/>
      <c r="D730" s="9"/>
      <c r="E730" s="81"/>
      <c r="F730" s="9"/>
      <c r="G730" s="9"/>
      <c r="H730" s="9"/>
      <c r="I730" s="9"/>
      <c r="J730" s="9"/>
      <c r="K730" s="9"/>
      <c r="L730" s="9"/>
      <c r="M730" s="9"/>
      <c r="N730" s="9"/>
      <c r="O730" s="9"/>
      <c r="P730" s="9"/>
      <c r="Q730" s="9"/>
      <c r="R730" s="9"/>
      <c r="S730" s="9"/>
      <c r="T730" s="9"/>
      <c r="U730" s="9"/>
      <c r="V730" s="9"/>
      <c r="W730" s="9"/>
      <c r="X730" s="9"/>
      <c r="Y730" s="9"/>
      <c r="Z730" s="9"/>
    </row>
    <row r="731" spans="1:26" ht="15.75" customHeight="1" x14ac:dyDescent="0.25">
      <c r="A731" s="9"/>
      <c r="B731" s="9"/>
      <c r="C731" s="9"/>
      <c r="D731" s="9"/>
      <c r="E731" s="81"/>
      <c r="F731" s="9"/>
      <c r="G731" s="9"/>
      <c r="H731" s="9"/>
      <c r="I731" s="9"/>
      <c r="J731" s="9"/>
      <c r="K731" s="9"/>
      <c r="L731" s="9"/>
      <c r="M731" s="9"/>
      <c r="N731" s="9"/>
      <c r="O731" s="9"/>
      <c r="P731" s="9"/>
      <c r="Q731" s="9"/>
      <c r="R731" s="9"/>
      <c r="S731" s="9"/>
      <c r="T731" s="9"/>
      <c r="U731" s="9"/>
      <c r="V731" s="9"/>
      <c r="W731" s="9"/>
      <c r="X731" s="9"/>
      <c r="Y731" s="9"/>
      <c r="Z731" s="9"/>
    </row>
    <row r="732" spans="1:26" ht="15.75" customHeight="1" x14ac:dyDescent="0.25">
      <c r="A732" s="9"/>
      <c r="B732" s="9"/>
      <c r="C732" s="9"/>
      <c r="D732" s="9"/>
      <c r="E732" s="81"/>
      <c r="F732" s="9"/>
      <c r="G732" s="9"/>
      <c r="H732" s="9"/>
      <c r="I732" s="9"/>
      <c r="J732" s="9"/>
      <c r="K732" s="9"/>
      <c r="L732" s="9"/>
      <c r="M732" s="9"/>
      <c r="N732" s="9"/>
      <c r="O732" s="9"/>
      <c r="P732" s="9"/>
      <c r="Q732" s="9"/>
      <c r="R732" s="9"/>
      <c r="S732" s="9"/>
      <c r="T732" s="9"/>
      <c r="U732" s="9"/>
      <c r="V732" s="9"/>
      <c r="W732" s="9"/>
      <c r="X732" s="9"/>
      <c r="Y732" s="9"/>
      <c r="Z732" s="9"/>
    </row>
    <row r="733" spans="1:26" ht="15.75" customHeight="1" x14ac:dyDescent="0.25">
      <c r="A733" s="9"/>
      <c r="B733" s="9"/>
      <c r="C733" s="9"/>
      <c r="D733" s="9"/>
      <c r="E733" s="81"/>
      <c r="F733" s="9"/>
      <c r="G733" s="9"/>
      <c r="H733" s="9"/>
      <c r="I733" s="9"/>
      <c r="J733" s="9"/>
      <c r="K733" s="9"/>
      <c r="L733" s="9"/>
      <c r="M733" s="9"/>
      <c r="N733" s="9"/>
      <c r="O733" s="9"/>
      <c r="P733" s="9"/>
      <c r="Q733" s="9"/>
      <c r="R733" s="9"/>
      <c r="S733" s="9"/>
      <c r="T733" s="9"/>
      <c r="U733" s="9"/>
      <c r="V733" s="9"/>
      <c r="W733" s="9"/>
      <c r="X733" s="9"/>
      <c r="Y733" s="9"/>
      <c r="Z733" s="9"/>
    </row>
    <row r="734" spans="1:26" ht="15.75" customHeight="1" x14ac:dyDescent="0.25">
      <c r="A734" s="9"/>
      <c r="B734" s="9"/>
      <c r="C734" s="9"/>
      <c r="D734" s="9"/>
      <c r="E734" s="81"/>
      <c r="F734" s="9"/>
      <c r="G734" s="9"/>
      <c r="H734" s="9"/>
      <c r="I734" s="9"/>
      <c r="J734" s="9"/>
      <c r="K734" s="9"/>
      <c r="L734" s="9"/>
      <c r="M734" s="9"/>
      <c r="N734" s="9"/>
      <c r="O734" s="9"/>
      <c r="P734" s="9"/>
      <c r="Q734" s="9"/>
      <c r="R734" s="9"/>
      <c r="S734" s="9"/>
      <c r="T734" s="9"/>
      <c r="U734" s="9"/>
      <c r="V734" s="9"/>
      <c r="W734" s="9"/>
      <c r="X734" s="9"/>
      <c r="Y734" s="9"/>
      <c r="Z734" s="9"/>
    </row>
    <row r="735" spans="1:26" ht="15.75" customHeight="1" x14ac:dyDescent="0.25">
      <c r="A735" s="9"/>
      <c r="B735" s="9"/>
      <c r="C735" s="9"/>
      <c r="D735" s="9"/>
      <c r="E735" s="81"/>
      <c r="F735" s="9"/>
      <c r="G735" s="9"/>
      <c r="H735" s="9"/>
      <c r="I735" s="9"/>
      <c r="J735" s="9"/>
      <c r="K735" s="9"/>
      <c r="L735" s="9"/>
      <c r="M735" s="9"/>
      <c r="N735" s="9"/>
      <c r="O735" s="9"/>
      <c r="P735" s="9"/>
      <c r="Q735" s="9"/>
      <c r="R735" s="9"/>
      <c r="S735" s="9"/>
      <c r="T735" s="9"/>
      <c r="U735" s="9"/>
      <c r="V735" s="9"/>
      <c r="W735" s="9"/>
      <c r="X735" s="9"/>
      <c r="Y735" s="9"/>
      <c r="Z735" s="9"/>
    </row>
    <row r="736" spans="1:26" ht="15.75" customHeight="1" x14ac:dyDescent="0.25">
      <c r="A736" s="9"/>
      <c r="B736" s="9"/>
      <c r="C736" s="9"/>
      <c r="D736" s="9"/>
      <c r="E736" s="81"/>
      <c r="F736" s="9"/>
      <c r="G736" s="9"/>
      <c r="H736" s="9"/>
      <c r="I736" s="9"/>
      <c r="J736" s="9"/>
      <c r="K736" s="9"/>
      <c r="L736" s="9"/>
      <c r="M736" s="9"/>
      <c r="N736" s="9"/>
      <c r="O736" s="9"/>
      <c r="P736" s="9"/>
      <c r="Q736" s="9"/>
      <c r="R736" s="9"/>
      <c r="S736" s="9"/>
      <c r="T736" s="9"/>
      <c r="U736" s="9"/>
      <c r="V736" s="9"/>
      <c r="W736" s="9"/>
      <c r="X736" s="9"/>
      <c r="Y736" s="9"/>
      <c r="Z736" s="9"/>
    </row>
    <row r="737" spans="1:26" ht="15.75" customHeight="1" x14ac:dyDescent="0.25">
      <c r="A737" s="9"/>
      <c r="B737" s="9"/>
      <c r="C737" s="9"/>
      <c r="D737" s="9"/>
      <c r="E737" s="81"/>
      <c r="F737" s="9"/>
      <c r="G737" s="9"/>
      <c r="H737" s="9"/>
      <c r="I737" s="9"/>
      <c r="J737" s="9"/>
      <c r="K737" s="9"/>
      <c r="L737" s="9"/>
      <c r="M737" s="9"/>
      <c r="N737" s="9"/>
      <c r="O737" s="9"/>
      <c r="P737" s="9"/>
      <c r="Q737" s="9"/>
      <c r="R737" s="9"/>
      <c r="S737" s="9"/>
      <c r="T737" s="9"/>
      <c r="U737" s="9"/>
      <c r="V737" s="9"/>
      <c r="W737" s="9"/>
      <c r="X737" s="9"/>
      <c r="Y737" s="9"/>
      <c r="Z737" s="9"/>
    </row>
    <row r="738" spans="1:26" ht="15.75" customHeight="1" x14ac:dyDescent="0.25">
      <c r="A738" s="9"/>
      <c r="B738" s="9"/>
      <c r="C738" s="9"/>
      <c r="D738" s="9"/>
      <c r="E738" s="81"/>
      <c r="F738" s="9"/>
      <c r="G738" s="9"/>
      <c r="H738" s="9"/>
      <c r="I738" s="9"/>
      <c r="J738" s="9"/>
      <c r="K738" s="9"/>
      <c r="L738" s="9"/>
      <c r="M738" s="9"/>
      <c r="N738" s="9"/>
      <c r="O738" s="9"/>
      <c r="P738" s="9"/>
      <c r="Q738" s="9"/>
      <c r="R738" s="9"/>
      <c r="S738" s="9"/>
      <c r="T738" s="9"/>
      <c r="U738" s="9"/>
      <c r="V738" s="9"/>
      <c r="W738" s="9"/>
      <c r="X738" s="9"/>
      <c r="Y738" s="9"/>
      <c r="Z738" s="9"/>
    </row>
    <row r="739" spans="1:26" ht="15.75" customHeight="1" x14ac:dyDescent="0.25">
      <c r="A739" s="9"/>
      <c r="B739" s="9"/>
      <c r="C739" s="9"/>
      <c r="D739" s="9"/>
      <c r="E739" s="81"/>
      <c r="F739" s="9"/>
      <c r="G739" s="9"/>
      <c r="H739" s="9"/>
      <c r="I739" s="9"/>
      <c r="J739" s="9"/>
      <c r="K739" s="9"/>
      <c r="L739" s="9"/>
      <c r="M739" s="9"/>
      <c r="N739" s="9"/>
      <c r="O739" s="9"/>
      <c r="P739" s="9"/>
      <c r="Q739" s="9"/>
      <c r="R739" s="9"/>
      <c r="S739" s="9"/>
      <c r="T739" s="9"/>
      <c r="U739" s="9"/>
      <c r="V739" s="9"/>
      <c r="W739" s="9"/>
      <c r="X739" s="9"/>
      <c r="Y739" s="9"/>
      <c r="Z739" s="9"/>
    </row>
    <row r="740" spans="1:26" ht="15.75" customHeight="1" x14ac:dyDescent="0.25">
      <c r="A740" s="9"/>
      <c r="B740" s="9"/>
      <c r="C740" s="9"/>
      <c r="D740" s="9"/>
      <c r="E740" s="81"/>
      <c r="F740" s="9"/>
      <c r="G740" s="9"/>
      <c r="H740" s="9"/>
      <c r="I740" s="9"/>
      <c r="J740" s="9"/>
      <c r="K740" s="9"/>
      <c r="L740" s="9"/>
      <c r="M740" s="9"/>
      <c r="N740" s="9"/>
      <c r="O740" s="9"/>
      <c r="P740" s="9"/>
      <c r="Q740" s="9"/>
      <c r="R740" s="9"/>
      <c r="S740" s="9"/>
      <c r="T740" s="9"/>
      <c r="U740" s="9"/>
      <c r="V740" s="9"/>
      <c r="W740" s="9"/>
      <c r="X740" s="9"/>
      <c r="Y740" s="9"/>
      <c r="Z740" s="9"/>
    </row>
    <row r="741" spans="1:26" ht="15.75" customHeight="1" x14ac:dyDescent="0.25">
      <c r="A741" s="9"/>
      <c r="B741" s="9"/>
      <c r="C741" s="9"/>
      <c r="D741" s="9"/>
      <c r="E741" s="81"/>
      <c r="F741" s="9"/>
      <c r="G741" s="9"/>
      <c r="H741" s="9"/>
      <c r="I741" s="9"/>
      <c r="J741" s="9"/>
      <c r="K741" s="9"/>
      <c r="L741" s="9"/>
      <c r="M741" s="9"/>
      <c r="N741" s="9"/>
      <c r="O741" s="9"/>
      <c r="P741" s="9"/>
      <c r="Q741" s="9"/>
      <c r="R741" s="9"/>
      <c r="S741" s="9"/>
      <c r="T741" s="9"/>
      <c r="U741" s="9"/>
      <c r="V741" s="9"/>
      <c r="W741" s="9"/>
      <c r="X741" s="9"/>
      <c r="Y741" s="9"/>
      <c r="Z741" s="9"/>
    </row>
    <row r="742" spans="1:26" ht="15.75" customHeight="1" x14ac:dyDescent="0.25">
      <c r="A742" s="9"/>
      <c r="B742" s="9"/>
      <c r="C742" s="9"/>
      <c r="D742" s="9"/>
      <c r="E742" s="81"/>
      <c r="F742" s="9"/>
      <c r="G742" s="9"/>
      <c r="H742" s="9"/>
      <c r="I742" s="9"/>
      <c r="J742" s="9"/>
      <c r="K742" s="9"/>
      <c r="L742" s="9"/>
      <c r="M742" s="9"/>
      <c r="N742" s="9"/>
      <c r="O742" s="9"/>
      <c r="P742" s="9"/>
      <c r="Q742" s="9"/>
      <c r="R742" s="9"/>
      <c r="S742" s="9"/>
      <c r="T742" s="9"/>
      <c r="U742" s="9"/>
      <c r="V742" s="9"/>
      <c r="W742" s="9"/>
      <c r="X742" s="9"/>
      <c r="Y742" s="9"/>
      <c r="Z742" s="9"/>
    </row>
    <row r="743" spans="1:26" ht="15.75" customHeight="1" x14ac:dyDescent="0.25">
      <c r="A743" s="9"/>
      <c r="B743" s="9"/>
      <c r="C743" s="9"/>
      <c r="D743" s="9"/>
      <c r="E743" s="81"/>
      <c r="F743" s="9"/>
      <c r="G743" s="9"/>
      <c r="H743" s="9"/>
      <c r="I743" s="9"/>
      <c r="J743" s="9"/>
      <c r="K743" s="9"/>
      <c r="L743" s="9"/>
      <c r="M743" s="9"/>
      <c r="N743" s="9"/>
      <c r="O743" s="9"/>
      <c r="P743" s="9"/>
      <c r="Q743" s="9"/>
      <c r="R743" s="9"/>
      <c r="S743" s="9"/>
      <c r="T743" s="9"/>
      <c r="U743" s="9"/>
      <c r="V743" s="9"/>
      <c r="W743" s="9"/>
      <c r="X743" s="9"/>
      <c r="Y743" s="9"/>
      <c r="Z743" s="9"/>
    </row>
    <row r="744" spans="1:26" ht="15.75" customHeight="1" x14ac:dyDescent="0.25">
      <c r="A744" s="9"/>
      <c r="B744" s="9"/>
      <c r="C744" s="9"/>
      <c r="D744" s="9"/>
      <c r="E744" s="81"/>
      <c r="F744" s="9"/>
      <c r="G744" s="9"/>
      <c r="H744" s="9"/>
      <c r="I744" s="9"/>
      <c r="J744" s="9"/>
      <c r="K744" s="9"/>
      <c r="L744" s="9"/>
      <c r="M744" s="9"/>
      <c r="N744" s="9"/>
      <c r="O744" s="9"/>
      <c r="P744" s="9"/>
      <c r="Q744" s="9"/>
      <c r="R744" s="9"/>
      <c r="S744" s="9"/>
      <c r="T744" s="9"/>
      <c r="U744" s="9"/>
      <c r="V744" s="9"/>
      <c r="W744" s="9"/>
      <c r="X744" s="9"/>
      <c r="Y744" s="9"/>
      <c r="Z744" s="9"/>
    </row>
    <row r="745" spans="1:26" ht="15.75" customHeight="1" x14ac:dyDescent="0.25">
      <c r="A745" s="9"/>
      <c r="B745" s="9"/>
      <c r="C745" s="9"/>
      <c r="D745" s="9"/>
      <c r="E745" s="81"/>
      <c r="F745" s="9"/>
      <c r="G745" s="9"/>
      <c r="H745" s="9"/>
      <c r="I745" s="9"/>
      <c r="J745" s="9"/>
      <c r="K745" s="9"/>
      <c r="L745" s="9"/>
      <c r="M745" s="9"/>
      <c r="N745" s="9"/>
      <c r="O745" s="9"/>
      <c r="P745" s="9"/>
      <c r="Q745" s="9"/>
      <c r="R745" s="9"/>
      <c r="S745" s="9"/>
      <c r="T745" s="9"/>
      <c r="U745" s="9"/>
      <c r="V745" s="9"/>
      <c r="W745" s="9"/>
      <c r="X745" s="9"/>
      <c r="Y745" s="9"/>
      <c r="Z745" s="9"/>
    </row>
    <row r="746" spans="1:26" ht="15.75" customHeight="1" x14ac:dyDescent="0.25">
      <c r="A746" s="9"/>
      <c r="B746" s="9"/>
      <c r="C746" s="9"/>
      <c r="D746" s="9"/>
      <c r="E746" s="81"/>
      <c r="F746" s="9"/>
      <c r="G746" s="9"/>
      <c r="H746" s="9"/>
      <c r="I746" s="9"/>
      <c r="J746" s="9"/>
      <c r="K746" s="9"/>
      <c r="L746" s="9"/>
      <c r="M746" s="9"/>
      <c r="N746" s="9"/>
      <c r="O746" s="9"/>
      <c r="P746" s="9"/>
      <c r="Q746" s="9"/>
      <c r="R746" s="9"/>
      <c r="S746" s="9"/>
      <c r="T746" s="9"/>
      <c r="U746" s="9"/>
      <c r="V746" s="9"/>
      <c r="W746" s="9"/>
      <c r="X746" s="9"/>
      <c r="Y746" s="9"/>
      <c r="Z746" s="9"/>
    </row>
    <row r="747" spans="1:26" ht="15.75" customHeight="1" x14ac:dyDescent="0.25">
      <c r="A747" s="9"/>
      <c r="B747" s="9"/>
      <c r="C747" s="9"/>
      <c r="D747" s="9"/>
      <c r="E747" s="81"/>
      <c r="F747" s="9"/>
      <c r="G747" s="9"/>
      <c r="H747" s="9"/>
      <c r="I747" s="9"/>
      <c r="J747" s="9"/>
      <c r="K747" s="9"/>
      <c r="L747" s="9"/>
      <c r="M747" s="9"/>
      <c r="N747" s="9"/>
      <c r="O747" s="9"/>
      <c r="P747" s="9"/>
      <c r="Q747" s="9"/>
      <c r="R747" s="9"/>
      <c r="S747" s="9"/>
      <c r="T747" s="9"/>
      <c r="U747" s="9"/>
      <c r="V747" s="9"/>
      <c r="W747" s="9"/>
      <c r="X747" s="9"/>
      <c r="Y747" s="9"/>
      <c r="Z747" s="9"/>
    </row>
    <row r="748" spans="1:26" ht="15.75" customHeight="1" x14ac:dyDescent="0.25">
      <c r="A748" s="9"/>
      <c r="B748" s="9"/>
      <c r="C748" s="9"/>
      <c r="D748" s="9"/>
      <c r="E748" s="81"/>
      <c r="F748" s="9"/>
      <c r="G748" s="9"/>
      <c r="H748" s="9"/>
      <c r="I748" s="9"/>
      <c r="J748" s="9"/>
      <c r="K748" s="9"/>
      <c r="L748" s="9"/>
      <c r="M748" s="9"/>
      <c r="N748" s="9"/>
      <c r="O748" s="9"/>
      <c r="P748" s="9"/>
      <c r="Q748" s="9"/>
      <c r="R748" s="9"/>
      <c r="S748" s="9"/>
      <c r="T748" s="9"/>
      <c r="U748" s="9"/>
      <c r="V748" s="9"/>
      <c r="W748" s="9"/>
      <c r="X748" s="9"/>
      <c r="Y748" s="9"/>
      <c r="Z748" s="9"/>
    </row>
    <row r="749" spans="1:26" ht="15.75" customHeight="1" x14ac:dyDescent="0.25">
      <c r="A749" s="9"/>
      <c r="B749" s="9"/>
      <c r="C749" s="9"/>
      <c r="D749" s="9"/>
      <c r="E749" s="81"/>
      <c r="F749" s="9"/>
      <c r="G749" s="9"/>
      <c r="H749" s="9"/>
      <c r="I749" s="9"/>
      <c r="J749" s="9"/>
      <c r="K749" s="9"/>
      <c r="L749" s="9"/>
      <c r="M749" s="9"/>
      <c r="N749" s="9"/>
      <c r="O749" s="9"/>
      <c r="P749" s="9"/>
      <c r="Q749" s="9"/>
      <c r="R749" s="9"/>
      <c r="S749" s="9"/>
      <c r="T749" s="9"/>
      <c r="U749" s="9"/>
      <c r="V749" s="9"/>
      <c r="W749" s="9"/>
      <c r="X749" s="9"/>
      <c r="Y749" s="9"/>
      <c r="Z749" s="9"/>
    </row>
    <row r="750" spans="1:26" ht="15.75" customHeight="1" x14ac:dyDescent="0.25">
      <c r="A750" s="9"/>
      <c r="B750" s="9"/>
      <c r="C750" s="9"/>
      <c r="D750" s="9"/>
      <c r="E750" s="81"/>
      <c r="F750" s="9"/>
      <c r="G750" s="9"/>
      <c r="H750" s="9"/>
      <c r="I750" s="9"/>
      <c r="J750" s="9"/>
      <c r="K750" s="9"/>
      <c r="L750" s="9"/>
      <c r="M750" s="9"/>
      <c r="N750" s="9"/>
      <c r="O750" s="9"/>
      <c r="P750" s="9"/>
      <c r="Q750" s="9"/>
      <c r="R750" s="9"/>
      <c r="S750" s="9"/>
      <c r="T750" s="9"/>
      <c r="U750" s="9"/>
      <c r="V750" s="9"/>
      <c r="W750" s="9"/>
      <c r="X750" s="9"/>
      <c r="Y750" s="9"/>
      <c r="Z750" s="9"/>
    </row>
    <row r="751" spans="1:26" ht="15.75" customHeight="1" x14ac:dyDescent="0.25">
      <c r="A751" s="9"/>
      <c r="B751" s="9"/>
      <c r="C751" s="9"/>
      <c r="D751" s="9"/>
      <c r="E751" s="81"/>
      <c r="F751" s="9"/>
      <c r="G751" s="9"/>
      <c r="H751" s="9"/>
      <c r="I751" s="9"/>
      <c r="J751" s="9"/>
      <c r="K751" s="9"/>
      <c r="L751" s="9"/>
      <c r="M751" s="9"/>
      <c r="N751" s="9"/>
      <c r="O751" s="9"/>
      <c r="P751" s="9"/>
      <c r="Q751" s="9"/>
      <c r="R751" s="9"/>
      <c r="S751" s="9"/>
      <c r="T751" s="9"/>
      <c r="U751" s="9"/>
      <c r="V751" s="9"/>
      <c r="W751" s="9"/>
      <c r="X751" s="9"/>
      <c r="Y751" s="9"/>
      <c r="Z751" s="9"/>
    </row>
    <row r="752" spans="1:26" ht="15.75" customHeight="1" x14ac:dyDescent="0.25">
      <c r="A752" s="9"/>
      <c r="B752" s="9"/>
      <c r="C752" s="9"/>
      <c r="D752" s="9"/>
      <c r="E752" s="81"/>
      <c r="F752" s="9"/>
      <c r="G752" s="9"/>
      <c r="H752" s="9"/>
      <c r="I752" s="9"/>
      <c r="J752" s="9"/>
      <c r="K752" s="9"/>
      <c r="L752" s="9"/>
      <c r="M752" s="9"/>
      <c r="N752" s="9"/>
      <c r="O752" s="9"/>
      <c r="P752" s="9"/>
      <c r="Q752" s="9"/>
      <c r="R752" s="9"/>
      <c r="S752" s="9"/>
      <c r="T752" s="9"/>
      <c r="U752" s="9"/>
      <c r="V752" s="9"/>
      <c r="W752" s="9"/>
      <c r="X752" s="9"/>
      <c r="Y752" s="9"/>
      <c r="Z752" s="9"/>
    </row>
    <row r="753" spans="1:26" ht="15.75" customHeight="1" x14ac:dyDescent="0.25">
      <c r="A753" s="9"/>
      <c r="B753" s="9"/>
      <c r="C753" s="9"/>
      <c r="D753" s="9"/>
      <c r="E753" s="81"/>
      <c r="F753" s="9"/>
      <c r="G753" s="9"/>
      <c r="H753" s="9"/>
      <c r="I753" s="9"/>
      <c r="J753" s="9"/>
      <c r="K753" s="9"/>
      <c r="L753" s="9"/>
      <c r="M753" s="9"/>
      <c r="N753" s="9"/>
      <c r="O753" s="9"/>
      <c r="P753" s="9"/>
      <c r="Q753" s="9"/>
      <c r="R753" s="9"/>
      <c r="S753" s="9"/>
      <c r="T753" s="9"/>
      <c r="U753" s="9"/>
      <c r="V753" s="9"/>
      <c r="W753" s="9"/>
      <c r="X753" s="9"/>
      <c r="Y753" s="9"/>
      <c r="Z753" s="9"/>
    </row>
    <row r="754" spans="1:26" ht="15.75" customHeight="1" x14ac:dyDescent="0.25">
      <c r="A754" s="9"/>
      <c r="B754" s="9"/>
      <c r="C754" s="9"/>
      <c r="D754" s="9"/>
      <c r="E754" s="81"/>
      <c r="F754" s="9"/>
      <c r="G754" s="9"/>
      <c r="H754" s="9"/>
      <c r="I754" s="9"/>
      <c r="J754" s="9"/>
      <c r="K754" s="9"/>
      <c r="L754" s="9"/>
      <c r="M754" s="9"/>
      <c r="N754" s="9"/>
      <c r="O754" s="9"/>
      <c r="P754" s="9"/>
      <c r="Q754" s="9"/>
      <c r="R754" s="9"/>
      <c r="S754" s="9"/>
      <c r="T754" s="9"/>
      <c r="U754" s="9"/>
      <c r="V754" s="9"/>
      <c r="W754" s="9"/>
      <c r="X754" s="9"/>
      <c r="Y754" s="9"/>
      <c r="Z754" s="9"/>
    </row>
    <row r="755" spans="1:26" ht="15.75" customHeight="1" x14ac:dyDescent="0.25">
      <c r="A755" s="9"/>
      <c r="B755" s="9"/>
      <c r="C755" s="9"/>
      <c r="D755" s="9"/>
      <c r="E755" s="81"/>
      <c r="F755" s="9"/>
      <c r="G755" s="9"/>
      <c r="H755" s="9"/>
      <c r="I755" s="9"/>
      <c r="J755" s="9"/>
      <c r="K755" s="9"/>
      <c r="L755" s="9"/>
      <c r="M755" s="9"/>
      <c r="N755" s="9"/>
      <c r="O755" s="9"/>
      <c r="P755" s="9"/>
      <c r="Q755" s="9"/>
      <c r="R755" s="9"/>
      <c r="S755" s="9"/>
      <c r="T755" s="9"/>
      <c r="U755" s="9"/>
      <c r="V755" s="9"/>
      <c r="W755" s="9"/>
      <c r="X755" s="9"/>
      <c r="Y755" s="9"/>
      <c r="Z755" s="9"/>
    </row>
    <row r="756" spans="1:26" ht="15.75" customHeight="1" x14ac:dyDescent="0.25">
      <c r="A756" s="9"/>
      <c r="B756" s="9"/>
      <c r="C756" s="9"/>
      <c r="D756" s="9"/>
      <c r="E756" s="81"/>
      <c r="F756" s="9"/>
      <c r="G756" s="9"/>
      <c r="H756" s="9"/>
      <c r="I756" s="9"/>
      <c r="J756" s="9"/>
      <c r="K756" s="9"/>
      <c r="L756" s="9"/>
      <c r="M756" s="9"/>
      <c r="N756" s="9"/>
      <c r="O756" s="9"/>
      <c r="P756" s="9"/>
      <c r="Q756" s="9"/>
      <c r="R756" s="9"/>
      <c r="S756" s="9"/>
      <c r="T756" s="9"/>
      <c r="U756" s="9"/>
      <c r="V756" s="9"/>
      <c r="W756" s="9"/>
      <c r="X756" s="9"/>
      <c r="Y756" s="9"/>
      <c r="Z756" s="9"/>
    </row>
    <row r="757" spans="1:26" ht="15.75" customHeight="1" x14ac:dyDescent="0.25">
      <c r="A757" s="9"/>
      <c r="B757" s="9"/>
      <c r="C757" s="9"/>
      <c r="D757" s="9"/>
      <c r="E757" s="81"/>
      <c r="F757" s="9"/>
      <c r="G757" s="9"/>
      <c r="H757" s="9"/>
      <c r="I757" s="9"/>
      <c r="J757" s="9"/>
      <c r="K757" s="9"/>
      <c r="L757" s="9"/>
      <c r="M757" s="9"/>
      <c r="N757" s="9"/>
      <c r="O757" s="9"/>
      <c r="P757" s="9"/>
      <c r="Q757" s="9"/>
      <c r="R757" s="9"/>
      <c r="S757" s="9"/>
      <c r="T757" s="9"/>
      <c r="U757" s="9"/>
      <c r="V757" s="9"/>
      <c r="W757" s="9"/>
      <c r="X757" s="9"/>
      <c r="Y757" s="9"/>
      <c r="Z757" s="9"/>
    </row>
    <row r="758" spans="1:26" ht="15.75" customHeight="1" x14ac:dyDescent="0.25">
      <c r="A758" s="9"/>
      <c r="B758" s="9"/>
      <c r="C758" s="9"/>
      <c r="D758" s="9"/>
      <c r="E758" s="81"/>
      <c r="F758" s="9"/>
      <c r="G758" s="9"/>
      <c r="H758" s="9"/>
      <c r="I758" s="9"/>
      <c r="J758" s="9"/>
      <c r="K758" s="9"/>
      <c r="L758" s="9"/>
      <c r="M758" s="9"/>
      <c r="N758" s="9"/>
      <c r="O758" s="9"/>
      <c r="P758" s="9"/>
      <c r="Q758" s="9"/>
      <c r="R758" s="9"/>
      <c r="S758" s="9"/>
      <c r="T758" s="9"/>
      <c r="U758" s="9"/>
      <c r="V758" s="9"/>
      <c r="W758" s="9"/>
      <c r="X758" s="9"/>
      <c r="Y758" s="9"/>
      <c r="Z758" s="9"/>
    </row>
    <row r="759" spans="1:26" ht="15.75" customHeight="1" x14ac:dyDescent="0.25">
      <c r="A759" s="9"/>
      <c r="B759" s="9"/>
      <c r="C759" s="9"/>
      <c r="D759" s="9"/>
      <c r="E759" s="81"/>
      <c r="F759" s="9"/>
      <c r="G759" s="9"/>
      <c r="H759" s="9"/>
      <c r="I759" s="9"/>
      <c r="J759" s="9"/>
      <c r="K759" s="9"/>
      <c r="L759" s="9"/>
      <c r="M759" s="9"/>
      <c r="N759" s="9"/>
      <c r="O759" s="9"/>
      <c r="P759" s="9"/>
      <c r="Q759" s="9"/>
      <c r="R759" s="9"/>
      <c r="S759" s="9"/>
      <c r="T759" s="9"/>
      <c r="U759" s="9"/>
      <c r="V759" s="9"/>
      <c r="W759" s="9"/>
      <c r="X759" s="9"/>
      <c r="Y759" s="9"/>
      <c r="Z759" s="9"/>
    </row>
    <row r="760" spans="1:26" ht="15.75" customHeight="1" x14ac:dyDescent="0.25">
      <c r="A760" s="9"/>
      <c r="B760" s="9"/>
      <c r="C760" s="9"/>
      <c r="D760" s="9"/>
      <c r="E760" s="81"/>
      <c r="F760" s="9"/>
      <c r="G760" s="9"/>
      <c r="H760" s="9"/>
      <c r="I760" s="9"/>
      <c r="J760" s="9"/>
      <c r="K760" s="9"/>
      <c r="L760" s="9"/>
      <c r="M760" s="9"/>
      <c r="N760" s="9"/>
      <c r="O760" s="9"/>
      <c r="P760" s="9"/>
      <c r="Q760" s="9"/>
      <c r="R760" s="9"/>
      <c r="S760" s="9"/>
      <c r="T760" s="9"/>
      <c r="U760" s="9"/>
      <c r="V760" s="9"/>
      <c r="W760" s="9"/>
      <c r="X760" s="9"/>
      <c r="Y760" s="9"/>
      <c r="Z760" s="9"/>
    </row>
    <row r="761" spans="1:26" ht="15.75" customHeight="1" x14ac:dyDescent="0.25">
      <c r="A761" s="9"/>
      <c r="B761" s="9"/>
      <c r="C761" s="9"/>
      <c r="D761" s="9"/>
      <c r="E761" s="81"/>
      <c r="F761" s="9"/>
      <c r="G761" s="9"/>
      <c r="H761" s="9"/>
      <c r="I761" s="9"/>
      <c r="J761" s="9"/>
      <c r="K761" s="9"/>
      <c r="L761" s="9"/>
      <c r="M761" s="9"/>
      <c r="N761" s="9"/>
      <c r="O761" s="9"/>
      <c r="P761" s="9"/>
      <c r="Q761" s="9"/>
      <c r="R761" s="9"/>
      <c r="S761" s="9"/>
      <c r="T761" s="9"/>
      <c r="U761" s="9"/>
      <c r="V761" s="9"/>
      <c r="W761" s="9"/>
      <c r="X761" s="9"/>
      <c r="Y761" s="9"/>
      <c r="Z761" s="9"/>
    </row>
    <row r="762" spans="1:26" ht="15.75" customHeight="1" x14ac:dyDescent="0.25">
      <c r="A762" s="9"/>
      <c r="B762" s="9"/>
      <c r="C762" s="9"/>
      <c r="D762" s="9"/>
      <c r="E762" s="81"/>
      <c r="F762" s="9"/>
      <c r="G762" s="9"/>
      <c r="H762" s="9"/>
      <c r="I762" s="9"/>
      <c r="J762" s="9"/>
      <c r="K762" s="9"/>
      <c r="L762" s="9"/>
      <c r="M762" s="9"/>
      <c r="N762" s="9"/>
      <c r="O762" s="9"/>
      <c r="P762" s="9"/>
      <c r="Q762" s="9"/>
      <c r="R762" s="9"/>
      <c r="S762" s="9"/>
      <c r="T762" s="9"/>
      <c r="U762" s="9"/>
      <c r="V762" s="9"/>
      <c r="W762" s="9"/>
      <c r="X762" s="9"/>
      <c r="Y762" s="9"/>
      <c r="Z762" s="9"/>
    </row>
    <row r="763" spans="1:26" ht="15.75" customHeight="1" x14ac:dyDescent="0.25">
      <c r="A763" s="9"/>
      <c r="B763" s="9"/>
      <c r="C763" s="9"/>
      <c r="D763" s="9"/>
      <c r="E763" s="81"/>
      <c r="F763" s="9"/>
      <c r="G763" s="9"/>
      <c r="H763" s="9"/>
      <c r="I763" s="9"/>
      <c r="J763" s="9"/>
      <c r="K763" s="9"/>
      <c r="L763" s="9"/>
      <c r="M763" s="9"/>
      <c r="N763" s="9"/>
      <c r="O763" s="9"/>
      <c r="P763" s="9"/>
      <c r="Q763" s="9"/>
      <c r="R763" s="9"/>
      <c r="S763" s="9"/>
      <c r="T763" s="9"/>
      <c r="U763" s="9"/>
      <c r="V763" s="9"/>
      <c r="W763" s="9"/>
      <c r="X763" s="9"/>
      <c r="Y763" s="9"/>
      <c r="Z763" s="9"/>
    </row>
    <row r="764" spans="1:26" ht="15.75" customHeight="1" x14ac:dyDescent="0.25">
      <c r="A764" s="9"/>
      <c r="B764" s="9"/>
      <c r="C764" s="9"/>
      <c r="D764" s="9"/>
      <c r="E764" s="81"/>
      <c r="F764" s="9"/>
      <c r="G764" s="9"/>
      <c r="H764" s="9"/>
      <c r="I764" s="9"/>
      <c r="J764" s="9"/>
      <c r="K764" s="9"/>
      <c r="L764" s="9"/>
      <c r="M764" s="9"/>
      <c r="N764" s="9"/>
      <c r="O764" s="9"/>
      <c r="P764" s="9"/>
      <c r="Q764" s="9"/>
      <c r="R764" s="9"/>
      <c r="S764" s="9"/>
      <c r="T764" s="9"/>
      <c r="U764" s="9"/>
      <c r="V764" s="9"/>
      <c r="W764" s="9"/>
      <c r="X764" s="9"/>
      <c r="Y764" s="9"/>
      <c r="Z764" s="9"/>
    </row>
    <row r="765" spans="1:26" ht="15.75" customHeight="1" x14ac:dyDescent="0.25">
      <c r="A765" s="9"/>
      <c r="B765" s="9"/>
      <c r="C765" s="9"/>
      <c r="D765" s="9"/>
      <c r="E765" s="81"/>
      <c r="F765" s="9"/>
      <c r="G765" s="9"/>
      <c r="H765" s="9"/>
      <c r="I765" s="9"/>
      <c r="J765" s="9"/>
      <c r="K765" s="9"/>
      <c r="L765" s="9"/>
      <c r="M765" s="9"/>
      <c r="N765" s="9"/>
      <c r="O765" s="9"/>
      <c r="P765" s="9"/>
      <c r="Q765" s="9"/>
      <c r="R765" s="9"/>
      <c r="S765" s="9"/>
      <c r="T765" s="9"/>
      <c r="U765" s="9"/>
      <c r="V765" s="9"/>
      <c r="W765" s="9"/>
      <c r="X765" s="9"/>
      <c r="Y765" s="9"/>
      <c r="Z765" s="9"/>
    </row>
    <row r="766" spans="1:26" ht="15.75" customHeight="1" x14ac:dyDescent="0.25">
      <c r="A766" s="9"/>
      <c r="B766" s="9"/>
      <c r="C766" s="9"/>
      <c r="D766" s="9"/>
      <c r="E766" s="81"/>
      <c r="F766" s="9"/>
      <c r="G766" s="9"/>
      <c r="H766" s="9"/>
      <c r="I766" s="9"/>
      <c r="J766" s="9"/>
      <c r="K766" s="9"/>
      <c r="L766" s="9"/>
      <c r="M766" s="9"/>
      <c r="N766" s="9"/>
      <c r="O766" s="9"/>
      <c r="P766" s="9"/>
      <c r="Q766" s="9"/>
      <c r="R766" s="9"/>
      <c r="S766" s="9"/>
      <c r="T766" s="9"/>
      <c r="U766" s="9"/>
      <c r="V766" s="9"/>
      <c r="W766" s="9"/>
      <c r="X766" s="9"/>
      <c r="Y766" s="9"/>
      <c r="Z766" s="9"/>
    </row>
    <row r="767" spans="1:26" ht="15.75" customHeight="1" x14ac:dyDescent="0.25">
      <c r="A767" s="9"/>
      <c r="B767" s="9"/>
      <c r="C767" s="9"/>
      <c r="D767" s="9"/>
      <c r="E767" s="81"/>
      <c r="F767" s="9"/>
      <c r="G767" s="9"/>
      <c r="H767" s="9"/>
      <c r="I767" s="9"/>
      <c r="J767" s="9"/>
      <c r="K767" s="9"/>
      <c r="L767" s="9"/>
      <c r="M767" s="9"/>
      <c r="N767" s="9"/>
      <c r="O767" s="9"/>
      <c r="P767" s="9"/>
      <c r="Q767" s="9"/>
      <c r="R767" s="9"/>
      <c r="S767" s="9"/>
      <c r="T767" s="9"/>
      <c r="U767" s="9"/>
      <c r="V767" s="9"/>
      <c r="W767" s="9"/>
      <c r="X767" s="9"/>
      <c r="Y767" s="9"/>
      <c r="Z767" s="9"/>
    </row>
    <row r="768" spans="1:26" ht="15.75" customHeight="1" x14ac:dyDescent="0.25">
      <c r="A768" s="9"/>
      <c r="B768" s="9"/>
      <c r="C768" s="9"/>
      <c r="D768" s="9"/>
      <c r="E768" s="81"/>
      <c r="F768" s="9"/>
      <c r="G768" s="9"/>
      <c r="H768" s="9"/>
      <c r="I768" s="9"/>
      <c r="J768" s="9"/>
      <c r="K768" s="9"/>
      <c r="L768" s="9"/>
      <c r="M768" s="9"/>
      <c r="N768" s="9"/>
      <c r="O768" s="9"/>
      <c r="P768" s="9"/>
      <c r="Q768" s="9"/>
      <c r="R768" s="9"/>
      <c r="S768" s="9"/>
      <c r="T768" s="9"/>
      <c r="U768" s="9"/>
      <c r="V768" s="9"/>
      <c r="W768" s="9"/>
      <c r="X768" s="9"/>
      <c r="Y768" s="9"/>
      <c r="Z768" s="9"/>
    </row>
    <row r="769" spans="1:26" ht="15.75" customHeight="1" x14ac:dyDescent="0.25">
      <c r="A769" s="9"/>
      <c r="B769" s="9"/>
      <c r="C769" s="9"/>
      <c r="D769" s="9"/>
      <c r="E769" s="81"/>
      <c r="F769" s="9"/>
      <c r="G769" s="9"/>
      <c r="H769" s="9"/>
      <c r="I769" s="9"/>
      <c r="J769" s="9"/>
      <c r="K769" s="9"/>
      <c r="L769" s="9"/>
      <c r="M769" s="9"/>
      <c r="N769" s="9"/>
      <c r="O769" s="9"/>
      <c r="P769" s="9"/>
      <c r="Q769" s="9"/>
      <c r="R769" s="9"/>
      <c r="S769" s="9"/>
      <c r="T769" s="9"/>
      <c r="U769" s="9"/>
      <c r="V769" s="9"/>
      <c r="W769" s="9"/>
      <c r="X769" s="9"/>
      <c r="Y769" s="9"/>
      <c r="Z769" s="9"/>
    </row>
    <row r="770" spans="1:26" ht="15.75" customHeight="1" x14ac:dyDescent="0.25">
      <c r="A770" s="9"/>
      <c r="B770" s="9"/>
      <c r="C770" s="9"/>
      <c r="D770" s="9"/>
      <c r="E770" s="81"/>
      <c r="F770" s="9"/>
      <c r="G770" s="9"/>
      <c r="H770" s="9"/>
      <c r="I770" s="9"/>
      <c r="J770" s="9"/>
      <c r="K770" s="9"/>
      <c r="L770" s="9"/>
      <c r="M770" s="9"/>
      <c r="N770" s="9"/>
      <c r="O770" s="9"/>
      <c r="P770" s="9"/>
      <c r="Q770" s="9"/>
      <c r="R770" s="9"/>
      <c r="S770" s="9"/>
      <c r="T770" s="9"/>
      <c r="U770" s="9"/>
      <c r="V770" s="9"/>
      <c r="W770" s="9"/>
      <c r="X770" s="9"/>
      <c r="Y770" s="9"/>
      <c r="Z770" s="9"/>
    </row>
    <row r="771" spans="1:26" ht="15.75" customHeight="1" x14ac:dyDescent="0.25">
      <c r="A771" s="9"/>
      <c r="B771" s="9"/>
      <c r="C771" s="9"/>
      <c r="D771" s="9"/>
      <c r="E771" s="81"/>
      <c r="F771" s="9"/>
      <c r="G771" s="9"/>
      <c r="H771" s="9"/>
      <c r="I771" s="9"/>
      <c r="J771" s="9"/>
      <c r="K771" s="9"/>
      <c r="L771" s="9"/>
      <c r="M771" s="9"/>
      <c r="N771" s="9"/>
      <c r="O771" s="9"/>
      <c r="P771" s="9"/>
      <c r="Q771" s="9"/>
      <c r="R771" s="9"/>
      <c r="S771" s="9"/>
      <c r="T771" s="9"/>
      <c r="U771" s="9"/>
      <c r="V771" s="9"/>
      <c r="W771" s="9"/>
      <c r="X771" s="9"/>
      <c r="Y771" s="9"/>
      <c r="Z771" s="9"/>
    </row>
    <row r="772" spans="1:26" ht="15.75" customHeight="1" x14ac:dyDescent="0.25">
      <c r="A772" s="9"/>
      <c r="B772" s="9"/>
      <c r="C772" s="9"/>
      <c r="D772" s="9"/>
      <c r="E772" s="81"/>
      <c r="F772" s="9"/>
      <c r="G772" s="9"/>
      <c r="H772" s="9"/>
      <c r="I772" s="9"/>
      <c r="J772" s="9"/>
      <c r="K772" s="9"/>
      <c r="L772" s="9"/>
      <c r="M772" s="9"/>
      <c r="N772" s="9"/>
      <c r="O772" s="9"/>
      <c r="P772" s="9"/>
      <c r="Q772" s="9"/>
      <c r="R772" s="9"/>
      <c r="S772" s="9"/>
      <c r="T772" s="9"/>
      <c r="U772" s="9"/>
      <c r="V772" s="9"/>
      <c r="W772" s="9"/>
      <c r="X772" s="9"/>
      <c r="Y772" s="9"/>
      <c r="Z772" s="9"/>
    </row>
    <row r="773" spans="1:26" ht="15.75" customHeight="1" x14ac:dyDescent="0.25">
      <c r="A773" s="9"/>
      <c r="B773" s="9"/>
      <c r="C773" s="9"/>
      <c r="D773" s="9"/>
      <c r="E773" s="81"/>
      <c r="F773" s="9"/>
      <c r="G773" s="9"/>
      <c r="H773" s="9"/>
      <c r="I773" s="9"/>
      <c r="J773" s="9"/>
      <c r="K773" s="9"/>
      <c r="L773" s="9"/>
      <c r="M773" s="9"/>
      <c r="N773" s="9"/>
      <c r="O773" s="9"/>
      <c r="P773" s="9"/>
      <c r="Q773" s="9"/>
      <c r="R773" s="9"/>
      <c r="S773" s="9"/>
      <c r="T773" s="9"/>
      <c r="U773" s="9"/>
      <c r="V773" s="9"/>
      <c r="W773" s="9"/>
      <c r="X773" s="9"/>
      <c r="Y773" s="9"/>
      <c r="Z773" s="9"/>
    </row>
    <row r="774" spans="1:26" ht="15.75" customHeight="1" x14ac:dyDescent="0.25">
      <c r="A774" s="9"/>
      <c r="B774" s="9"/>
      <c r="C774" s="9"/>
      <c r="D774" s="9"/>
      <c r="E774" s="81"/>
      <c r="F774" s="9"/>
      <c r="G774" s="9"/>
      <c r="H774" s="9"/>
      <c r="I774" s="9"/>
      <c r="J774" s="9"/>
      <c r="K774" s="9"/>
      <c r="L774" s="9"/>
      <c r="M774" s="9"/>
      <c r="N774" s="9"/>
      <c r="O774" s="9"/>
      <c r="P774" s="9"/>
      <c r="Q774" s="9"/>
      <c r="R774" s="9"/>
      <c r="S774" s="9"/>
      <c r="T774" s="9"/>
      <c r="U774" s="9"/>
      <c r="V774" s="9"/>
      <c r="W774" s="9"/>
      <c r="X774" s="9"/>
      <c r="Y774" s="9"/>
      <c r="Z774" s="9"/>
    </row>
    <row r="775" spans="1:26" ht="15.75" customHeight="1" x14ac:dyDescent="0.25">
      <c r="A775" s="9"/>
      <c r="B775" s="9"/>
      <c r="C775" s="9"/>
      <c r="D775" s="9"/>
      <c r="E775" s="81"/>
      <c r="F775" s="9"/>
      <c r="G775" s="9"/>
      <c r="H775" s="9"/>
      <c r="I775" s="9"/>
      <c r="J775" s="9"/>
      <c r="K775" s="9"/>
      <c r="L775" s="9"/>
      <c r="M775" s="9"/>
      <c r="N775" s="9"/>
      <c r="O775" s="9"/>
      <c r="P775" s="9"/>
      <c r="Q775" s="9"/>
      <c r="R775" s="9"/>
      <c r="S775" s="9"/>
      <c r="T775" s="9"/>
      <c r="U775" s="9"/>
      <c r="V775" s="9"/>
      <c r="W775" s="9"/>
      <c r="X775" s="9"/>
      <c r="Y775" s="9"/>
      <c r="Z775" s="9"/>
    </row>
    <row r="776" spans="1:26" ht="15.75" customHeight="1" x14ac:dyDescent="0.25">
      <c r="A776" s="9"/>
      <c r="B776" s="9"/>
      <c r="C776" s="9"/>
      <c r="D776" s="9"/>
      <c r="E776" s="81"/>
      <c r="F776" s="9"/>
      <c r="G776" s="9"/>
      <c r="H776" s="9"/>
      <c r="I776" s="9"/>
      <c r="J776" s="9"/>
      <c r="K776" s="9"/>
      <c r="L776" s="9"/>
      <c r="M776" s="9"/>
      <c r="N776" s="9"/>
      <c r="O776" s="9"/>
      <c r="P776" s="9"/>
      <c r="Q776" s="9"/>
      <c r="R776" s="9"/>
      <c r="S776" s="9"/>
      <c r="T776" s="9"/>
      <c r="U776" s="9"/>
      <c r="V776" s="9"/>
      <c r="W776" s="9"/>
      <c r="X776" s="9"/>
      <c r="Y776" s="9"/>
      <c r="Z776" s="9"/>
    </row>
    <row r="777" spans="1:26" ht="15.75" customHeight="1" x14ac:dyDescent="0.25">
      <c r="A777" s="9"/>
      <c r="B777" s="9"/>
      <c r="C777" s="9"/>
      <c r="D777" s="9"/>
      <c r="E777" s="81"/>
      <c r="F777" s="9"/>
      <c r="G777" s="9"/>
      <c r="H777" s="9"/>
      <c r="I777" s="9"/>
      <c r="J777" s="9"/>
      <c r="K777" s="9"/>
      <c r="L777" s="9"/>
      <c r="M777" s="9"/>
      <c r="N777" s="9"/>
      <c r="O777" s="9"/>
      <c r="P777" s="9"/>
      <c r="Q777" s="9"/>
      <c r="R777" s="9"/>
      <c r="S777" s="9"/>
      <c r="T777" s="9"/>
      <c r="U777" s="9"/>
      <c r="V777" s="9"/>
      <c r="W777" s="9"/>
      <c r="X777" s="9"/>
      <c r="Y777" s="9"/>
      <c r="Z777" s="9"/>
    </row>
    <row r="778" spans="1:26" ht="15.75" customHeight="1" x14ac:dyDescent="0.25">
      <c r="A778" s="9"/>
      <c r="B778" s="9"/>
      <c r="C778" s="9"/>
      <c r="D778" s="9"/>
      <c r="E778" s="81"/>
      <c r="F778" s="9"/>
      <c r="G778" s="9"/>
      <c r="H778" s="9"/>
      <c r="I778" s="9"/>
      <c r="J778" s="9"/>
      <c r="K778" s="9"/>
      <c r="L778" s="9"/>
      <c r="M778" s="9"/>
      <c r="N778" s="9"/>
      <c r="O778" s="9"/>
      <c r="P778" s="9"/>
      <c r="Q778" s="9"/>
      <c r="R778" s="9"/>
      <c r="S778" s="9"/>
      <c r="T778" s="9"/>
      <c r="U778" s="9"/>
      <c r="V778" s="9"/>
      <c r="W778" s="9"/>
      <c r="X778" s="9"/>
      <c r="Y778" s="9"/>
      <c r="Z778" s="9"/>
    </row>
    <row r="779" spans="1:26" ht="15.75" customHeight="1" x14ac:dyDescent="0.25">
      <c r="A779" s="9"/>
      <c r="B779" s="9"/>
      <c r="C779" s="9"/>
      <c r="D779" s="9"/>
      <c r="E779" s="81"/>
      <c r="F779" s="9"/>
      <c r="G779" s="9"/>
      <c r="H779" s="9"/>
      <c r="I779" s="9"/>
      <c r="J779" s="9"/>
      <c r="K779" s="9"/>
      <c r="L779" s="9"/>
      <c r="M779" s="9"/>
      <c r="N779" s="9"/>
      <c r="O779" s="9"/>
      <c r="P779" s="9"/>
      <c r="Q779" s="9"/>
      <c r="R779" s="9"/>
      <c r="S779" s="9"/>
      <c r="T779" s="9"/>
      <c r="U779" s="9"/>
      <c r="V779" s="9"/>
      <c r="W779" s="9"/>
      <c r="X779" s="9"/>
      <c r="Y779" s="9"/>
      <c r="Z779" s="9"/>
    </row>
    <row r="780" spans="1:26" ht="15.75" customHeight="1" x14ac:dyDescent="0.25">
      <c r="A780" s="9"/>
      <c r="B780" s="9"/>
      <c r="C780" s="9"/>
      <c r="D780" s="9"/>
      <c r="E780" s="81"/>
      <c r="F780" s="9"/>
      <c r="G780" s="9"/>
      <c r="H780" s="9"/>
      <c r="I780" s="9"/>
      <c r="J780" s="9"/>
      <c r="K780" s="9"/>
      <c r="L780" s="9"/>
      <c r="M780" s="9"/>
      <c r="N780" s="9"/>
      <c r="O780" s="9"/>
      <c r="P780" s="9"/>
      <c r="Q780" s="9"/>
      <c r="R780" s="9"/>
      <c r="S780" s="9"/>
      <c r="T780" s="9"/>
      <c r="U780" s="9"/>
      <c r="V780" s="9"/>
      <c r="W780" s="9"/>
      <c r="X780" s="9"/>
      <c r="Y780" s="9"/>
      <c r="Z780" s="9"/>
    </row>
    <row r="781" spans="1:26" ht="15.75" customHeight="1" x14ac:dyDescent="0.25">
      <c r="A781" s="9"/>
      <c r="B781" s="9"/>
      <c r="C781" s="9"/>
      <c r="D781" s="9"/>
      <c r="E781" s="81"/>
      <c r="F781" s="9"/>
      <c r="G781" s="9"/>
      <c r="H781" s="9"/>
      <c r="I781" s="9"/>
      <c r="J781" s="9"/>
      <c r="K781" s="9"/>
      <c r="L781" s="9"/>
      <c r="M781" s="9"/>
      <c r="N781" s="9"/>
      <c r="O781" s="9"/>
      <c r="P781" s="9"/>
      <c r="Q781" s="9"/>
      <c r="R781" s="9"/>
      <c r="S781" s="9"/>
      <c r="T781" s="9"/>
      <c r="U781" s="9"/>
      <c r="V781" s="9"/>
      <c r="W781" s="9"/>
      <c r="X781" s="9"/>
      <c r="Y781" s="9"/>
      <c r="Z781" s="9"/>
    </row>
    <row r="782" spans="1:26" ht="15.75" customHeight="1" x14ac:dyDescent="0.25">
      <c r="A782" s="9"/>
      <c r="B782" s="9"/>
      <c r="C782" s="9"/>
      <c r="D782" s="9"/>
      <c r="E782" s="81"/>
      <c r="F782" s="9"/>
      <c r="G782" s="9"/>
      <c r="H782" s="9"/>
      <c r="I782" s="9"/>
      <c r="J782" s="9"/>
      <c r="K782" s="9"/>
      <c r="L782" s="9"/>
      <c r="M782" s="9"/>
      <c r="N782" s="9"/>
      <c r="O782" s="9"/>
      <c r="P782" s="9"/>
      <c r="Q782" s="9"/>
      <c r="R782" s="9"/>
      <c r="S782" s="9"/>
      <c r="T782" s="9"/>
      <c r="U782" s="9"/>
      <c r="V782" s="9"/>
      <c r="W782" s="9"/>
      <c r="X782" s="9"/>
      <c r="Y782" s="9"/>
      <c r="Z782" s="9"/>
    </row>
    <row r="783" spans="1:26" ht="15.75" customHeight="1" x14ac:dyDescent="0.25">
      <c r="A783" s="9"/>
      <c r="B783" s="9"/>
      <c r="C783" s="9"/>
      <c r="D783" s="9"/>
      <c r="E783" s="81"/>
      <c r="F783" s="9"/>
      <c r="G783" s="9"/>
      <c r="H783" s="9"/>
      <c r="I783" s="9"/>
      <c r="J783" s="9"/>
      <c r="K783" s="9"/>
      <c r="L783" s="9"/>
      <c r="M783" s="9"/>
      <c r="N783" s="9"/>
      <c r="O783" s="9"/>
      <c r="P783" s="9"/>
      <c r="Q783" s="9"/>
      <c r="R783" s="9"/>
      <c r="S783" s="9"/>
      <c r="T783" s="9"/>
      <c r="U783" s="9"/>
      <c r="V783" s="9"/>
      <c r="W783" s="9"/>
      <c r="X783" s="9"/>
      <c r="Y783" s="9"/>
      <c r="Z783" s="9"/>
    </row>
    <row r="784" spans="1:26" ht="15.75" customHeight="1" x14ac:dyDescent="0.25">
      <c r="A784" s="9"/>
      <c r="B784" s="9"/>
      <c r="C784" s="9"/>
      <c r="D784" s="9"/>
      <c r="E784" s="81"/>
      <c r="F784" s="9"/>
      <c r="G784" s="9"/>
      <c r="H784" s="9"/>
      <c r="I784" s="9"/>
      <c r="J784" s="9"/>
      <c r="K784" s="9"/>
      <c r="L784" s="9"/>
      <c r="M784" s="9"/>
      <c r="N784" s="9"/>
      <c r="O784" s="9"/>
      <c r="P784" s="9"/>
      <c r="Q784" s="9"/>
      <c r="R784" s="9"/>
      <c r="S784" s="9"/>
      <c r="T784" s="9"/>
      <c r="U784" s="9"/>
      <c r="V784" s="9"/>
      <c r="W784" s="9"/>
      <c r="X784" s="9"/>
      <c r="Y784" s="9"/>
      <c r="Z784" s="9"/>
    </row>
    <row r="785" spans="1:26" ht="15.75" customHeight="1" x14ac:dyDescent="0.25">
      <c r="A785" s="9"/>
      <c r="B785" s="9"/>
      <c r="C785" s="9"/>
      <c r="D785" s="9"/>
      <c r="E785" s="81"/>
      <c r="F785" s="9"/>
      <c r="G785" s="9"/>
      <c r="H785" s="9"/>
      <c r="I785" s="9"/>
      <c r="J785" s="9"/>
      <c r="K785" s="9"/>
      <c r="L785" s="9"/>
      <c r="M785" s="9"/>
      <c r="N785" s="9"/>
      <c r="O785" s="9"/>
      <c r="P785" s="9"/>
      <c r="Q785" s="9"/>
      <c r="R785" s="9"/>
      <c r="S785" s="9"/>
      <c r="T785" s="9"/>
      <c r="U785" s="9"/>
      <c r="V785" s="9"/>
      <c r="W785" s="9"/>
      <c r="X785" s="9"/>
      <c r="Y785" s="9"/>
      <c r="Z785" s="9"/>
    </row>
    <row r="786" spans="1:26" ht="15.75" customHeight="1" x14ac:dyDescent="0.25">
      <c r="A786" s="9"/>
      <c r="B786" s="9"/>
      <c r="C786" s="9"/>
      <c r="D786" s="9"/>
      <c r="E786" s="81"/>
      <c r="F786" s="9"/>
      <c r="G786" s="9"/>
      <c r="H786" s="9"/>
      <c r="I786" s="9"/>
      <c r="J786" s="9"/>
      <c r="K786" s="9"/>
      <c r="L786" s="9"/>
      <c r="M786" s="9"/>
      <c r="N786" s="9"/>
      <c r="O786" s="9"/>
      <c r="P786" s="9"/>
      <c r="Q786" s="9"/>
      <c r="R786" s="9"/>
      <c r="S786" s="9"/>
      <c r="T786" s="9"/>
      <c r="U786" s="9"/>
      <c r="V786" s="9"/>
      <c r="W786" s="9"/>
      <c r="X786" s="9"/>
      <c r="Y786" s="9"/>
      <c r="Z786" s="9"/>
    </row>
    <row r="787" spans="1:26" ht="15.75" customHeight="1" x14ac:dyDescent="0.25">
      <c r="A787" s="9"/>
      <c r="B787" s="9"/>
      <c r="C787" s="9"/>
      <c r="D787" s="9"/>
      <c r="E787" s="81"/>
      <c r="F787" s="9"/>
      <c r="G787" s="9"/>
      <c r="H787" s="9"/>
      <c r="I787" s="9"/>
      <c r="J787" s="9"/>
      <c r="K787" s="9"/>
      <c r="L787" s="9"/>
      <c r="M787" s="9"/>
      <c r="N787" s="9"/>
      <c r="O787" s="9"/>
      <c r="P787" s="9"/>
      <c r="Q787" s="9"/>
      <c r="R787" s="9"/>
      <c r="S787" s="9"/>
      <c r="T787" s="9"/>
      <c r="U787" s="9"/>
      <c r="V787" s="9"/>
      <c r="W787" s="9"/>
      <c r="X787" s="9"/>
      <c r="Y787" s="9"/>
      <c r="Z787" s="9"/>
    </row>
    <row r="788" spans="1:26" ht="15.75" customHeight="1" x14ac:dyDescent="0.25">
      <c r="A788" s="9"/>
      <c r="B788" s="9"/>
      <c r="C788" s="9"/>
      <c r="D788" s="9"/>
      <c r="E788" s="81"/>
      <c r="F788" s="9"/>
      <c r="G788" s="9"/>
      <c r="H788" s="9"/>
      <c r="I788" s="9"/>
      <c r="J788" s="9"/>
      <c r="K788" s="9"/>
      <c r="L788" s="9"/>
      <c r="M788" s="9"/>
      <c r="N788" s="9"/>
      <c r="O788" s="9"/>
      <c r="P788" s="9"/>
      <c r="Q788" s="9"/>
      <c r="R788" s="9"/>
      <c r="S788" s="9"/>
      <c r="T788" s="9"/>
      <c r="U788" s="9"/>
      <c r="V788" s="9"/>
      <c r="W788" s="9"/>
      <c r="X788" s="9"/>
      <c r="Y788" s="9"/>
      <c r="Z788" s="9"/>
    </row>
    <row r="789" spans="1:26" ht="15.75" customHeight="1" x14ac:dyDescent="0.25">
      <c r="A789" s="9"/>
      <c r="B789" s="9"/>
      <c r="C789" s="9"/>
      <c r="D789" s="9"/>
      <c r="E789" s="81"/>
      <c r="F789" s="9"/>
      <c r="G789" s="9"/>
      <c r="H789" s="9"/>
      <c r="I789" s="9"/>
      <c r="J789" s="9"/>
      <c r="K789" s="9"/>
      <c r="L789" s="9"/>
      <c r="M789" s="9"/>
      <c r="N789" s="9"/>
      <c r="O789" s="9"/>
      <c r="P789" s="9"/>
      <c r="Q789" s="9"/>
      <c r="R789" s="9"/>
      <c r="S789" s="9"/>
      <c r="T789" s="9"/>
      <c r="U789" s="9"/>
      <c r="V789" s="9"/>
      <c r="W789" s="9"/>
      <c r="X789" s="9"/>
      <c r="Y789" s="9"/>
      <c r="Z789" s="9"/>
    </row>
    <row r="790" spans="1:26" ht="15.75" customHeight="1" x14ac:dyDescent="0.25">
      <c r="A790" s="9"/>
      <c r="B790" s="9"/>
      <c r="C790" s="9"/>
      <c r="D790" s="9"/>
      <c r="E790" s="81"/>
      <c r="F790" s="9"/>
      <c r="G790" s="9"/>
      <c r="H790" s="9"/>
      <c r="I790" s="9"/>
      <c r="J790" s="9"/>
      <c r="K790" s="9"/>
      <c r="L790" s="9"/>
      <c r="M790" s="9"/>
      <c r="N790" s="9"/>
      <c r="O790" s="9"/>
      <c r="P790" s="9"/>
      <c r="Q790" s="9"/>
      <c r="R790" s="9"/>
      <c r="S790" s="9"/>
      <c r="T790" s="9"/>
      <c r="U790" s="9"/>
      <c r="V790" s="9"/>
      <c r="W790" s="9"/>
      <c r="X790" s="9"/>
      <c r="Y790" s="9"/>
      <c r="Z790" s="9"/>
    </row>
    <row r="791" spans="1:26" ht="15.75" customHeight="1" x14ac:dyDescent="0.25">
      <c r="A791" s="9"/>
      <c r="B791" s="9"/>
      <c r="C791" s="9"/>
      <c r="D791" s="9"/>
      <c r="E791" s="81"/>
      <c r="F791" s="9"/>
      <c r="G791" s="9"/>
      <c r="H791" s="9"/>
      <c r="I791" s="9"/>
      <c r="J791" s="9"/>
      <c r="K791" s="9"/>
      <c r="L791" s="9"/>
      <c r="M791" s="9"/>
      <c r="N791" s="9"/>
      <c r="O791" s="9"/>
      <c r="P791" s="9"/>
      <c r="Q791" s="9"/>
      <c r="R791" s="9"/>
      <c r="S791" s="9"/>
      <c r="T791" s="9"/>
      <c r="U791" s="9"/>
      <c r="V791" s="9"/>
      <c r="W791" s="9"/>
      <c r="X791" s="9"/>
      <c r="Y791" s="9"/>
      <c r="Z791" s="9"/>
    </row>
    <row r="792" spans="1:26" ht="15.75" customHeight="1" x14ac:dyDescent="0.25">
      <c r="A792" s="9"/>
      <c r="B792" s="9"/>
      <c r="C792" s="9"/>
      <c r="D792" s="9"/>
      <c r="E792" s="81"/>
      <c r="F792" s="9"/>
      <c r="G792" s="9"/>
      <c r="H792" s="9"/>
      <c r="I792" s="9"/>
      <c r="J792" s="9"/>
      <c r="K792" s="9"/>
      <c r="L792" s="9"/>
      <c r="M792" s="9"/>
      <c r="N792" s="9"/>
      <c r="O792" s="9"/>
      <c r="P792" s="9"/>
      <c r="Q792" s="9"/>
      <c r="R792" s="9"/>
      <c r="S792" s="9"/>
      <c r="T792" s="9"/>
      <c r="U792" s="9"/>
      <c r="V792" s="9"/>
      <c r="W792" s="9"/>
      <c r="X792" s="9"/>
      <c r="Y792" s="9"/>
      <c r="Z792" s="9"/>
    </row>
    <row r="793" spans="1:26" ht="15.75" customHeight="1" x14ac:dyDescent="0.25">
      <c r="A793" s="9"/>
      <c r="B793" s="9"/>
      <c r="C793" s="9"/>
      <c r="D793" s="9"/>
      <c r="E793" s="81"/>
      <c r="F793" s="9"/>
      <c r="G793" s="9"/>
      <c r="H793" s="9"/>
      <c r="I793" s="9"/>
      <c r="J793" s="9"/>
      <c r="K793" s="9"/>
      <c r="L793" s="9"/>
      <c r="M793" s="9"/>
      <c r="N793" s="9"/>
      <c r="O793" s="9"/>
      <c r="P793" s="9"/>
      <c r="Q793" s="9"/>
      <c r="R793" s="9"/>
      <c r="S793" s="9"/>
      <c r="T793" s="9"/>
      <c r="U793" s="9"/>
      <c r="V793" s="9"/>
      <c r="W793" s="9"/>
      <c r="X793" s="9"/>
      <c r="Y793" s="9"/>
      <c r="Z793" s="9"/>
    </row>
    <row r="794" spans="1:26" ht="15.75" customHeight="1" x14ac:dyDescent="0.25">
      <c r="A794" s="9"/>
      <c r="B794" s="9"/>
      <c r="C794" s="9"/>
      <c r="D794" s="9"/>
      <c r="E794" s="81"/>
      <c r="F794" s="9"/>
      <c r="G794" s="9"/>
      <c r="H794" s="9"/>
      <c r="I794" s="9"/>
      <c r="J794" s="9"/>
      <c r="K794" s="9"/>
      <c r="L794" s="9"/>
      <c r="M794" s="9"/>
      <c r="N794" s="9"/>
      <c r="O794" s="9"/>
      <c r="P794" s="9"/>
      <c r="Q794" s="9"/>
      <c r="R794" s="9"/>
      <c r="S794" s="9"/>
      <c r="T794" s="9"/>
      <c r="U794" s="9"/>
      <c r="V794" s="9"/>
      <c r="W794" s="9"/>
      <c r="X794" s="9"/>
      <c r="Y794" s="9"/>
      <c r="Z794" s="9"/>
    </row>
    <row r="795" spans="1:26" ht="15.75" customHeight="1" x14ac:dyDescent="0.25">
      <c r="A795" s="9"/>
      <c r="B795" s="9"/>
      <c r="C795" s="9"/>
      <c r="D795" s="9"/>
      <c r="E795" s="81"/>
      <c r="F795" s="9"/>
      <c r="G795" s="9"/>
      <c r="H795" s="9"/>
      <c r="I795" s="9"/>
      <c r="J795" s="9"/>
      <c r="K795" s="9"/>
      <c r="L795" s="9"/>
      <c r="M795" s="9"/>
      <c r="N795" s="9"/>
      <c r="O795" s="9"/>
      <c r="P795" s="9"/>
      <c r="Q795" s="9"/>
      <c r="R795" s="9"/>
      <c r="S795" s="9"/>
      <c r="T795" s="9"/>
      <c r="U795" s="9"/>
      <c r="V795" s="9"/>
      <c r="W795" s="9"/>
      <c r="X795" s="9"/>
      <c r="Y795" s="9"/>
      <c r="Z795" s="9"/>
    </row>
    <row r="796" spans="1:26" ht="15.75" customHeight="1" x14ac:dyDescent="0.25">
      <c r="A796" s="9"/>
      <c r="B796" s="9"/>
      <c r="C796" s="9"/>
      <c r="D796" s="9"/>
      <c r="E796" s="81"/>
      <c r="F796" s="9"/>
      <c r="G796" s="9"/>
      <c r="H796" s="9"/>
      <c r="I796" s="9"/>
      <c r="J796" s="9"/>
      <c r="K796" s="9"/>
      <c r="L796" s="9"/>
      <c r="M796" s="9"/>
      <c r="N796" s="9"/>
      <c r="O796" s="9"/>
      <c r="P796" s="9"/>
      <c r="Q796" s="9"/>
      <c r="R796" s="9"/>
      <c r="S796" s="9"/>
      <c r="T796" s="9"/>
      <c r="U796" s="9"/>
      <c r="V796" s="9"/>
      <c r="W796" s="9"/>
      <c r="X796" s="9"/>
      <c r="Y796" s="9"/>
      <c r="Z796" s="9"/>
    </row>
    <row r="797" spans="1:26" ht="15.75" customHeight="1" x14ac:dyDescent="0.25">
      <c r="A797" s="9"/>
      <c r="B797" s="9"/>
      <c r="C797" s="9"/>
      <c r="D797" s="9"/>
      <c r="E797" s="81"/>
      <c r="F797" s="9"/>
      <c r="G797" s="9"/>
      <c r="H797" s="9"/>
      <c r="I797" s="9"/>
      <c r="J797" s="9"/>
      <c r="K797" s="9"/>
      <c r="L797" s="9"/>
      <c r="M797" s="9"/>
      <c r="N797" s="9"/>
      <c r="O797" s="9"/>
      <c r="P797" s="9"/>
      <c r="Q797" s="9"/>
      <c r="R797" s="9"/>
      <c r="S797" s="9"/>
      <c r="T797" s="9"/>
      <c r="U797" s="9"/>
      <c r="V797" s="9"/>
      <c r="W797" s="9"/>
      <c r="X797" s="9"/>
      <c r="Y797" s="9"/>
      <c r="Z797" s="9"/>
    </row>
    <row r="798" spans="1:26" ht="15.75" customHeight="1" x14ac:dyDescent="0.25">
      <c r="A798" s="9"/>
      <c r="B798" s="9"/>
      <c r="C798" s="9"/>
      <c r="D798" s="9"/>
      <c r="E798" s="81"/>
      <c r="F798" s="9"/>
      <c r="G798" s="9"/>
      <c r="H798" s="9"/>
      <c r="I798" s="9"/>
      <c r="J798" s="9"/>
      <c r="K798" s="9"/>
      <c r="L798" s="9"/>
      <c r="M798" s="9"/>
      <c r="N798" s="9"/>
      <c r="O798" s="9"/>
      <c r="P798" s="9"/>
      <c r="Q798" s="9"/>
      <c r="R798" s="9"/>
      <c r="S798" s="9"/>
      <c r="T798" s="9"/>
      <c r="U798" s="9"/>
      <c r="V798" s="9"/>
      <c r="W798" s="9"/>
      <c r="X798" s="9"/>
      <c r="Y798" s="9"/>
      <c r="Z798" s="9"/>
    </row>
    <row r="799" spans="1:26" ht="15.75" customHeight="1" x14ac:dyDescent="0.25">
      <c r="A799" s="9"/>
      <c r="B799" s="9"/>
      <c r="C799" s="9"/>
      <c r="D799" s="9"/>
      <c r="E799" s="81"/>
      <c r="F799" s="9"/>
      <c r="G799" s="9"/>
      <c r="H799" s="9"/>
      <c r="I799" s="9"/>
      <c r="J799" s="9"/>
      <c r="K799" s="9"/>
      <c r="L799" s="9"/>
      <c r="M799" s="9"/>
      <c r="N799" s="9"/>
      <c r="O799" s="9"/>
      <c r="P799" s="9"/>
      <c r="Q799" s="9"/>
      <c r="R799" s="9"/>
      <c r="S799" s="9"/>
      <c r="T799" s="9"/>
      <c r="U799" s="9"/>
      <c r="V799" s="9"/>
      <c r="W799" s="9"/>
      <c r="X799" s="9"/>
      <c r="Y799" s="9"/>
      <c r="Z799" s="9"/>
    </row>
    <row r="800" spans="1:26" ht="15.75" customHeight="1" x14ac:dyDescent="0.25">
      <c r="A800" s="9"/>
      <c r="B800" s="9"/>
      <c r="C800" s="9"/>
      <c r="D800" s="9"/>
      <c r="E800" s="81"/>
      <c r="F800" s="9"/>
      <c r="G800" s="9"/>
      <c r="H800" s="9"/>
      <c r="I800" s="9"/>
      <c r="J800" s="9"/>
      <c r="K800" s="9"/>
      <c r="L800" s="9"/>
      <c r="M800" s="9"/>
      <c r="N800" s="9"/>
      <c r="O800" s="9"/>
      <c r="P800" s="9"/>
      <c r="Q800" s="9"/>
      <c r="R800" s="9"/>
      <c r="S800" s="9"/>
      <c r="T800" s="9"/>
      <c r="U800" s="9"/>
      <c r="V800" s="9"/>
      <c r="W800" s="9"/>
      <c r="X800" s="9"/>
      <c r="Y800" s="9"/>
      <c r="Z800" s="9"/>
    </row>
    <row r="801" spans="1:26" ht="15.75" customHeight="1" x14ac:dyDescent="0.25">
      <c r="A801" s="9"/>
      <c r="B801" s="9"/>
      <c r="C801" s="9"/>
      <c r="D801" s="9"/>
      <c r="E801" s="81"/>
      <c r="F801" s="9"/>
      <c r="G801" s="9"/>
      <c r="H801" s="9"/>
      <c r="I801" s="9"/>
      <c r="J801" s="9"/>
      <c r="K801" s="9"/>
      <c r="L801" s="9"/>
      <c r="M801" s="9"/>
      <c r="N801" s="9"/>
      <c r="O801" s="9"/>
      <c r="P801" s="9"/>
      <c r="Q801" s="9"/>
      <c r="R801" s="9"/>
      <c r="S801" s="9"/>
      <c r="T801" s="9"/>
      <c r="U801" s="9"/>
      <c r="V801" s="9"/>
      <c r="W801" s="9"/>
      <c r="X801" s="9"/>
      <c r="Y801" s="9"/>
      <c r="Z801" s="9"/>
    </row>
    <row r="802" spans="1:26" ht="15.75" customHeight="1" x14ac:dyDescent="0.25">
      <c r="A802" s="9"/>
      <c r="B802" s="9"/>
      <c r="C802" s="9"/>
      <c r="D802" s="9"/>
      <c r="E802" s="81"/>
      <c r="F802" s="9"/>
      <c r="G802" s="9"/>
      <c r="H802" s="9"/>
      <c r="I802" s="9"/>
      <c r="J802" s="9"/>
      <c r="K802" s="9"/>
      <c r="L802" s="9"/>
      <c r="M802" s="9"/>
      <c r="N802" s="9"/>
      <c r="O802" s="9"/>
      <c r="P802" s="9"/>
      <c r="Q802" s="9"/>
      <c r="R802" s="9"/>
      <c r="S802" s="9"/>
      <c r="T802" s="9"/>
      <c r="U802" s="9"/>
      <c r="V802" s="9"/>
      <c r="W802" s="9"/>
      <c r="X802" s="9"/>
      <c r="Y802" s="9"/>
      <c r="Z802" s="9"/>
    </row>
    <row r="803" spans="1:26" ht="15.75" customHeight="1" x14ac:dyDescent="0.25">
      <c r="A803" s="9"/>
      <c r="B803" s="9"/>
      <c r="C803" s="9"/>
      <c r="D803" s="9"/>
      <c r="E803" s="81"/>
      <c r="F803" s="9"/>
      <c r="G803" s="9"/>
      <c r="H803" s="9"/>
      <c r="I803" s="9"/>
      <c r="J803" s="9"/>
      <c r="K803" s="9"/>
      <c r="L803" s="9"/>
      <c r="M803" s="9"/>
      <c r="N803" s="9"/>
      <c r="O803" s="9"/>
      <c r="P803" s="9"/>
      <c r="Q803" s="9"/>
      <c r="R803" s="9"/>
      <c r="S803" s="9"/>
      <c r="T803" s="9"/>
      <c r="U803" s="9"/>
      <c r="V803" s="9"/>
      <c r="W803" s="9"/>
      <c r="X803" s="9"/>
      <c r="Y803" s="9"/>
      <c r="Z803" s="9"/>
    </row>
    <row r="804" spans="1:26" ht="15.75" customHeight="1" x14ac:dyDescent="0.25">
      <c r="A804" s="9"/>
      <c r="B804" s="9"/>
      <c r="C804" s="9"/>
      <c r="D804" s="9"/>
      <c r="E804" s="81"/>
      <c r="F804" s="9"/>
      <c r="G804" s="9"/>
      <c r="H804" s="9"/>
      <c r="I804" s="9"/>
      <c r="J804" s="9"/>
      <c r="K804" s="9"/>
      <c r="L804" s="9"/>
      <c r="M804" s="9"/>
      <c r="N804" s="9"/>
      <c r="O804" s="9"/>
      <c r="P804" s="9"/>
      <c r="Q804" s="9"/>
      <c r="R804" s="9"/>
      <c r="S804" s="9"/>
      <c r="T804" s="9"/>
      <c r="U804" s="9"/>
      <c r="V804" s="9"/>
      <c r="W804" s="9"/>
      <c r="X804" s="9"/>
      <c r="Y804" s="9"/>
      <c r="Z804" s="9"/>
    </row>
    <row r="805" spans="1:26" ht="15.75" customHeight="1" x14ac:dyDescent="0.25">
      <c r="A805" s="9"/>
      <c r="B805" s="9"/>
      <c r="C805" s="9"/>
      <c r="D805" s="9"/>
      <c r="E805" s="81"/>
      <c r="F805" s="9"/>
      <c r="G805" s="9"/>
      <c r="H805" s="9"/>
      <c r="I805" s="9"/>
      <c r="J805" s="9"/>
      <c r="K805" s="9"/>
      <c r="L805" s="9"/>
      <c r="M805" s="9"/>
      <c r="N805" s="9"/>
      <c r="O805" s="9"/>
      <c r="P805" s="9"/>
      <c r="Q805" s="9"/>
      <c r="R805" s="9"/>
      <c r="S805" s="9"/>
      <c r="T805" s="9"/>
      <c r="U805" s="9"/>
      <c r="V805" s="9"/>
      <c r="W805" s="9"/>
      <c r="X805" s="9"/>
      <c r="Y805" s="9"/>
      <c r="Z805" s="9"/>
    </row>
    <row r="806" spans="1:26" ht="15.75" customHeight="1" x14ac:dyDescent="0.25">
      <c r="A806" s="9"/>
      <c r="B806" s="9"/>
      <c r="C806" s="9"/>
      <c r="D806" s="9"/>
      <c r="E806" s="81"/>
      <c r="F806" s="9"/>
      <c r="G806" s="9"/>
      <c r="H806" s="9"/>
      <c r="I806" s="9"/>
      <c r="J806" s="9"/>
      <c r="K806" s="9"/>
      <c r="L806" s="9"/>
      <c r="M806" s="9"/>
      <c r="N806" s="9"/>
      <c r="O806" s="9"/>
      <c r="P806" s="9"/>
      <c r="Q806" s="9"/>
      <c r="R806" s="9"/>
      <c r="S806" s="9"/>
      <c r="T806" s="9"/>
      <c r="U806" s="9"/>
      <c r="V806" s="9"/>
      <c r="W806" s="9"/>
      <c r="X806" s="9"/>
      <c r="Y806" s="9"/>
      <c r="Z806" s="9"/>
    </row>
    <row r="807" spans="1:26" ht="15.75" customHeight="1" x14ac:dyDescent="0.25">
      <c r="A807" s="9"/>
      <c r="B807" s="9"/>
      <c r="C807" s="9"/>
      <c r="D807" s="9"/>
      <c r="E807" s="81"/>
      <c r="F807" s="9"/>
      <c r="G807" s="9"/>
      <c r="H807" s="9"/>
      <c r="I807" s="9"/>
      <c r="J807" s="9"/>
      <c r="K807" s="9"/>
      <c r="L807" s="9"/>
      <c r="M807" s="9"/>
      <c r="N807" s="9"/>
      <c r="O807" s="9"/>
      <c r="P807" s="9"/>
      <c r="Q807" s="9"/>
      <c r="R807" s="9"/>
      <c r="S807" s="9"/>
      <c r="T807" s="9"/>
      <c r="U807" s="9"/>
      <c r="V807" s="9"/>
      <c r="W807" s="9"/>
      <c r="X807" s="9"/>
      <c r="Y807" s="9"/>
      <c r="Z807" s="9"/>
    </row>
    <row r="808" spans="1:26" ht="15.75" customHeight="1" x14ac:dyDescent="0.25">
      <c r="A808" s="9"/>
      <c r="B808" s="9"/>
      <c r="C808" s="9"/>
      <c r="D808" s="9"/>
      <c r="E808" s="81"/>
      <c r="F808" s="9"/>
      <c r="G808" s="9"/>
      <c r="H808" s="9"/>
      <c r="I808" s="9"/>
      <c r="J808" s="9"/>
      <c r="K808" s="9"/>
      <c r="L808" s="9"/>
      <c r="M808" s="9"/>
      <c r="N808" s="9"/>
      <c r="O808" s="9"/>
      <c r="P808" s="9"/>
      <c r="Q808" s="9"/>
      <c r="R808" s="9"/>
      <c r="S808" s="9"/>
      <c r="T808" s="9"/>
      <c r="U808" s="9"/>
      <c r="V808" s="9"/>
      <c r="W808" s="9"/>
      <c r="X808" s="9"/>
      <c r="Y808" s="9"/>
      <c r="Z808" s="9"/>
    </row>
    <row r="809" spans="1:26" ht="15.75" customHeight="1" x14ac:dyDescent="0.25">
      <c r="A809" s="9"/>
      <c r="B809" s="9"/>
      <c r="C809" s="9"/>
      <c r="D809" s="9"/>
      <c r="E809" s="81"/>
      <c r="F809" s="9"/>
      <c r="G809" s="9"/>
      <c r="H809" s="9"/>
      <c r="I809" s="9"/>
      <c r="J809" s="9"/>
      <c r="K809" s="9"/>
      <c r="L809" s="9"/>
      <c r="M809" s="9"/>
      <c r="N809" s="9"/>
      <c r="O809" s="9"/>
      <c r="P809" s="9"/>
      <c r="Q809" s="9"/>
      <c r="R809" s="9"/>
      <c r="S809" s="9"/>
      <c r="T809" s="9"/>
      <c r="U809" s="9"/>
      <c r="V809" s="9"/>
      <c r="W809" s="9"/>
      <c r="X809" s="9"/>
      <c r="Y809" s="9"/>
      <c r="Z809" s="9"/>
    </row>
    <row r="810" spans="1:26" ht="15.75" customHeight="1" x14ac:dyDescent="0.25">
      <c r="A810" s="9"/>
      <c r="B810" s="9"/>
      <c r="C810" s="9"/>
      <c r="D810" s="9"/>
      <c r="E810" s="81"/>
      <c r="F810" s="9"/>
      <c r="G810" s="9"/>
      <c r="H810" s="9"/>
      <c r="I810" s="9"/>
      <c r="J810" s="9"/>
      <c r="K810" s="9"/>
      <c r="L810" s="9"/>
      <c r="M810" s="9"/>
      <c r="N810" s="9"/>
      <c r="O810" s="9"/>
      <c r="P810" s="9"/>
      <c r="Q810" s="9"/>
      <c r="R810" s="9"/>
      <c r="S810" s="9"/>
      <c r="T810" s="9"/>
      <c r="U810" s="9"/>
      <c r="V810" s="9"/>
      <c r="W810" s="9"/>
      <c r="X810" s="9"/>
      <c r="Y810" s="9"/>
      <c r="Z810" s="9"/>
    </row>
    <row r="811" spans="1:26" ht="15.75" customHeight="1" x14ac:dyDescent="0.25">
      <c r="A811" s="9"/>
      <c r="B811" s="9"/>
      <c r="C811" s="9"/>
      <c r="D811" s="9"/>
      <c r="E811" s="81"/>
      <c r="F811" s="9"/>
      <c r="G811" s="9"/>
      <c r="H811" s="9"/>
      <c r="I811" s="9"/>
      <c r="J811" s="9"/>
      <c r="K811" s="9"/>
      <c r="L811" s="9"/>
      <c r="M811" s="9"/>
      <c r="N811" s="9"/>
      <c r="O811" s="9"/>
      <c r="P811" s="9"/>
      <c r="Q811" s="9"/>
      <c r="R811" s="9"/>
      <c r="S811" s="9"/>
      <c r="T811" s="9"/>
      <c r="U811" s="9"/>
      <c r="V811" s="9"/>
      <c r="W811" s="9"/>
      <c r="X811" s="9"/>
      <c r="Y811" s="9"/>
      <c r="Z811" s="9"/>
    </row>
    <row r="812" spans="1:26" ht="15.75" customHeight="1" x14ac:dyDescent="0.25">
      <c r="A812" s="9"/>
      <c r="B812" s="9"/>
      <c r="C812" s="9"/>
      <c r="D812" s="9"/>
      <c r="E812" s="81"/>
      <c r="F812" s="9"/>
      <c r="G812" s="9"/>
      <c r="H812" s="9"/>
      <c r="I812" s="9"/>
      <c r="J812" s="9"/>
      <c r="K812" s="9"/>
      <c r="L812" s="9"/>
      <c r="M812" s="9"/>
      <c r="N812" s="9"/>
      <c r="O812" s="9"/>
      <c r="P812" s="9"/>
      <c r="Q812" s="9"/>
      <c r="R812" s="9"/>
      <c r="S812" s="9"/>
      <c r="T812" s="9"/>
      <c r="U812" s="9"/>
      <c r="V812" s="9"/>
      <c r="W812" s="9"/>
      <c r="X812" s="9"/>
      <c r="Y812" s="9"/>
      <c r="Z812" s="9"/>
    </row>
    <row r="813" spans="1:26" ht="15.75" customHeight="1" x14ac:dyDescent="0.25">
      <c r="A813" s="9"/>
      <c r="B813" s="9"/>
      <c r="C813" s="9"/>
      <c r="D813" s="9"/>
      <c r="E813" s="81"/>
      <c r="F813" s="9"/>
      <c r="G813" s="9"/>
      <c r="H813" s="9"/>
      <c r="I813" s="9"/>
      <c r="J813" s="9"/>
      <c r="K813" s="9"/>
      <c r="L813" s="9"/>
      <c r="M813" s="9"/>
      <c r="N813" s="9"/>
      <c r="O813" s="9"/>
      <c r="P813" s="9"/>
      <c r="Q813" s="9"/>
      <c r="R813" s="9"/>
      <c r="S813" s="9"/>
      <c r="T813" s="9"/>
      <c r="U813" s="9"/>
      <c r="V813" s="9"/>
      <c r="W813" s="9"/>
      <c r="X813" s="9"/>
      <c r="Y813" s="9"/>
      <c r="Z813" s="9"/>
    </row>
    <row r="814" spans="1:26" ht="15.75" customHeight="1" x14ac:dyDescent="0.25">
      <c r="A814" s="9"/>
      <c r="B814" s="9"/>
      <c r="C814" s="9"/>
      <c r="D814" s="9"/>
      <c r="E814" s="81"/>
      <c r="F814" s="9"/>
      <c r="G814" s="9"/>
      <c r="H814" s="9"/>
      <c r="I814" s="9"/>
      <c r="J814" s="9"/>
      <c r="K814" s="9"/>
      <c r="L814" s="9"/>
      <c r="M814" s="9"/>
      <c r="N814" s="9"/>
      <c r="O814" s="9"/>
      <c r="P814" s="9"/>
      <c r="Q814" s="9"/>
      <c r="R814" s="9"/>
      <c r="S814" s="9"/>
      <c r="T814" s="9"/>
      <c r="U814" s="9"/>
      <c r="V814" s="9"/>
      <c r="W814" s="9"/>
      <c r="X814" s="9"/>
      <c r="Y814" s="9"/>
      <c r="Z814" s="9"/>
    </row>
    <row r="815" spans="1:26" ht="15.75" customHeight="1" x14ac:dyDescent="0.25">
      <c r="A815" s="9"/>
      <c r="B815" s="9"/>
      <c r="C815" s="9"/>
      <c r="D815" s="9"/>
      <c r="E815" s="81"/>
      <c r="F815" s="9"/>
      <c r="G815" s="9"/>
      <c r="H815" s="9"/>
      <c r="I815" s="9"/>
      <c r="J815" s="9"/>
      <c r="K815" s="9"/>
      <c r="L815" s="9"/>
      <c r="M815" s="9"/>
      <c r="N815" s="9"/>
      <c r="O815" s="9"/>
      <c r="P815" s="9"/>
      <c r="Q815" s="9"/>
      <c r="R815" s="9"/>
      <c r="S815" s="9"/>
      <c r="T815" s="9"/>
      <c r="U815" s="9"/>
      <c r="V815" s="9"/>
      <c r="W815" s="9"/>
      <c r="X815" s="9"/>
      <c r="Y815" s="9"/>
      <c r="Z815" s="9"/>
    </row>
    <row r="816" spans="1:26" ht="15.75" customHeight="1" x14ac:dyDescent="0.25">
      <c r="A816" s="9"/>
      <c r="B816" s="9"/>
      <c r="C816" s="9"/>
      <c r="D816" s="9"/>
      <c r="E816" s="81"/>
      <c r="F816" s="9"/>
      <c r="G816" s="9"/>
      <c r="H816" s="9"/>
      <c r="I816" s="9"/>
      <c r="J816" s="9"/>
      <c r="K816" s="9"/>
      <c r="L816" s="9"/>
      <c r="M816" s="9"/>
      <c r="N816" s="9"/>
      <c r="O816" s="9"/>
      <c r="P816" s="9"/>
      <c r="Q816" s="9"/>
      <c r="R816" s="9"/>
      <c r="S816" s="9"/>
      <c r="T816" s="9"/>
      <c r="U816" s="9"/>
      <c r="V816" s="9"/>
      <c r="W816" s="9"/>
      <c r="X816" s="9"/>
      <c r="Y816" s="9"/>
      <c r="Z816" s="9"/>
    </row>
    <row r="817" spans="1:26" ht="15.75" customHeight="1" x14ac:dyDescent="0.25">
      <c r="A817" s="9"/>
      <c r="B817" s="9"/>
      <c r="C817" s="9"/>
      <c r="D817" s="9"/>
      <c r="E817" s="81"/>
      <c r="F817" s="9"/>
      <c r="G817" s="9"/>
      <c r="H817" s="9"/>
      <c r="I817" s="9"/>
      <c r="J817" s="9"/>
      <c r="K817" s="9"/>
      <c r="L817" s="9"/>
      <c r="M817" s="9"/>
      <c r="N817" s="9"/>
      <c r="O817" s="9"/>
      <c r="P817" s="9"/>
      <c r="Q817" s="9"/>
      <c r="R817" s="9"/>
      <c r="S817" s="9"/>
      <c r="T817" s="9"/>
      <c r="U817" s="9"/>
      <c r="V817" s="9"/>
      <c r="W817" s="9"/>
      <c r="X817" s="9"/>
      <c r="Y817" s="9"/>
      <c r="Z817" s="9"/>
    </row>
    <row r="818" spans="1:26" ht="15.75" customHeight="1" x14ac:dyDescent="0.25">
      <c r="A818" s="9"/>
      <c r="B818" s="9"/>
      <c r="C818" s="9"/>
      <c r="D818" s="9"/>
      <c r="E818" s="81"/>
      <c r="F818" s="9"/>
      <c r="G818" s="9"/>
      <c r="H818" s="9"/>
      <c r="I818" s="9"/>
      <c r="J818" s="9"/>
      <c r="K818" s="9"/>
      <c r="L818" s="9"/>
      <c r="M818" s="9"/>
      <c r="N818" s="9"/>
      <c r="O818" s="9"/>
      <c r="P818" s="9"/>
      <c r="Q818" s="9"/>
      <c r="R818" s="9"/>
      <c r="S818" s="9"/>
      <c r="T818" s="9"/>
      <c r="U818" s="9"/>
      <c r="V818" s="9"/>
      <c r="W818" s="9"/>
      <c r="X818" s="9"/>
      <c r="Y818" s="9"/>
      <c r="Z818" s="9"/>
    </row>
    <row r="819" spans="1:26" ht="15.75" customHeight="1" x14ac:dyDescent="0.25">
      <c r="A819" s="9"/>
      <c r="B819" s="9"/>
      <c r="C819" s="9"/>
      <c r="D819" s="9"/>
      <c r="E819" s="81"/>
      <c r="F819" s="9"/>
      <c r="G819" s="9"/>
      <c r="H819" s="9"/>
      <c r="I819" s="9"/>
      <c r="J819" s="9"/>
      <c r="K819" s="9"/>
      <c r="L819" s="9"/>
      <c r="M819" s="9"/>
      <c r="N819" s="9"/>
      <c r="O819" s="9"/>
      <c r="P819" s="9"/>
      <c r="Q819" s="9"/>
      <c r="R819" s="9"/>
      <c r="S819" s="9"/>
      <c r="T819" s="9"/>
      <c r="U819" s="9"/>
      <c r="V819" s="9"/>
      <c r="W819" s="9"/>
      <c r="X819" s="9"/>
      <c r="Y819" s="9"/>
      <c r="Z819" s="9"/>
    </row>
    <row r="820" spans="1:26" ht="15.75" customHeight="1" x14ac:dyDescent="0.25">
      <c r="A820" s="9"/>
      <c r="B820" s="9"/>
      <c r="C820" s="9"/>
      <c r="D820" s="9"/>
      <c r="E820" s="81"/>
      <c r="F820" s="9"/>
      <c r="G820" s="9"/>
      <c r="H820" s="9"/>
      <c r="I820" s="9"/>
      <c r="J820" s="9"/>
      <c r="K820" s="9"/>
      <c r="L820" s="9"/>
      <c r="M820" s="9"/>
      <c r="N820" s="9"/>
      <c r="O820" s="9"/>
      <c r="P820" s="9"/>
      <c r="Q820" s="9"/>
      <c r="R820" s="9"/>
      <c r="S820" s="9"/>
      <c r="T820" s="9"/>
      <c r="U820" s="9"/>
      <c r="V820" s="9"/>
      <c r="W820" s="9"/>
      <c r="X820" s="9"/>
      <c r="Y820" s="9"/>
      <c r="Z820" s="9"/>
    </row>
    <row r="821" spans="1:26" ht="15.75" customHeight="1" x14ac:dyDescent="0.25">
      <c r="A821" s="9"/>
      <c r="B821" s="9"/>
      <c r="C821" s="9"/>
      <c r="D821" s="9"/>
      <c r="E821" s="81"/>
      <c r="F821" s="9"/>
      <c r="G821" s="9"/>
      <c r="H821" s="9"/>
      <c r="I821" s="9"/>
      <c r="J821" s="9"/>
      <c r="K821" s="9"/>
      <c r="L821" s="9"/>
      <c r="M821" s="9"/>
      <c r="N821" s="9"/>
      <c r="O821" s="9"/>
      <c r="P821" s="9"/>
      <c r="Q821" s="9"/>
      <c r="R821" s="9"/>
      <c r="S821" s="9"/>
      <c r="T821" s="9"/>
      <c r="U821" s="9"/>
      <c r="V821" s="9"/>
      <c r="W821" s="9"/>
      <c r="X821" s="9"/>
      <c r="Y821" s="9"/>
      <c r="Z821" s="9"/>
    </row>
    <row r="822" spans="1:26" ht="15.75" customHeight="1" x14ac:dyDescent="0.25">
      <c r="A822" s="9"/>
      <c r="B822" s="9"/>
      <c r="C822" s="9"/>
      <c r="D822" s="9"/>
      <c r="E822" s="81"/>
      <c r="F822" s="9"/>
      <c r="G822" s="9"/>
      <c r="H822" s="9"/>
      <c r="I822" s="9"/>
      <c r="J822" s="9"/>
      <c r="K822" s="9"/>
      <c r="L822" s="9"/>
      <c r="M822" s="9"/>
      <c r="N822" s="9"/>
      <c r="O822" s="9"/>
      <c r="P822" s="9"/>
      <c r="Q822" s="9"/>
      <c r="R822" s="9"/>
      <c r="S822" s="9"/>
      <c r="T822" s="9"/>
      <c r="U822" s="9"/>
      <c r="V822" s="9"/>
      <c r="W822" s="9"/>
      <c r="X822" s="9"/>
      <c r="Y822" s="9"/>
      <c r="Z822" s="9"/>
    </row>
    <row r="823" spans="1:26" ht="15.75" customHeight="1" x14ac:dyDescent="0.25">
      <c r="A823" s="9"/>
      <c r="B823" s="9"/>
      <c r="C823" s="9"/>
      <c r="D823" s="9"/>
      <c r="E823" s="81"/>
      <c r="F823" s="9"/>
      <c r="G823" s="9"/>
      <c r="H823" s="9"/>
      <c r="I823" s="9"/>
      <c r="J823" s="9"/>
      <c r="K823" s="9"/>
      <c r="L823" s="9"/>
      <c r="M823" s="9"/>
      <c r="N823" s="9"/>
      <c r="O823" s="9"/>
      <c r="P823" s="9"/>
      <c r="Q823" s="9"/>
      <c r="R823" s="9"/>
      <c r="S823" s="9"/>
      <c r="T823" s="9"/>
      <c r="U823" s="9"/>
      <c r="V823" s="9"/>
      <c r="W823" s="9"/>
      <c r="X823" s="9"/>
      <c r="Y823" s="9"/>
      <c r="Z823" s="9"/>
    </row>
    <row r="824" spans="1:26" ht="15.75" customHeight="1" x14ac:dyDescent="0.25">
      <c r="A824" s="9"/>
      <c r="B824" s="9"/>
      <c r="C824" s="9"/>
      <c r="D824" s="9"/>
      <c r="E824" s="81"/>
      <c r="F824" s="9"/>
      <c r="G824" s="9"/>
      <c r="H824" s="9"/>
      <c r="I824" s="9"/>
      <c r="J824" s="9"/>
      <c r="K824" s="9"/>
      <c r="L824" s="9"/>
      <c r="M824" s="9"/>
      <c r="N824" s="9"/>
      <c r="O824" s="9"/>
      <c r="P824" s="9"/>
      <c r="Q824" s="9"/>
      <c r="R824" s="9"/>
      <c r="S824" s="9"/>
      <c r="T824" s="9"/>
      <c r="U824" s="9"/>
      <c r="V824" s="9"/>
      <c r="W824" s="9"/>
      <c r="X824" s="9"/>
      <c r="Y824" s="9"/>
      <c r="Z824" s="9"/>
    </row>
    <row r="825" spans="1:26" ht="15.75" customHeight="1" x14ac:dyDescent="0.25">
      <c r="A825" s="9"/>
      <c r="B825" s="9"/>
      <c r="C825" s="9"/>
      <c r="D825" s="9"/>
      <c r="E825" s="81"/>
      <c r="F825" s="9"/>
      <c r="G825" s="9"/>
      <c r="H825" s="9"/>
      <c r="I825" s="9"/>
      <c r="J825" s="9"/>
      <c r="K825" s="9"/>
      <c r="L825" s="9"/>
      <c r="M825" s="9"/>
      <c r="N825" s="9"/>
      <c r="O825" s="9"/>
      <c r="P825" s="9"/>
      <c r="Q825" s="9"/>
      <c r="R825" s="9"/>
      <c r="S825" s="9"/>
      <c r="T825" s="9"/>
      <c r="U825" s="9"/>
      <c r="V825" s="9"/>
      <c r="W825" s="9"/>
      <c r="X825" s="9"/>
      <c r="Y825" s="9"/>
      <c r="Z825" s="9"/>
    </row>
    <row r="826" spans="1:26" ht="15.75" customHeight="1" x14ac:dyDescent="0.25">
      <c r="A826" s="9"/>
      <c r="B826" s="9"/>
      <c r="C826" s="9"/>
      <c r="D826" s="9"/>
      <c r="E826" s="81"/>
      <c r="F826" s="9"/>
      <c r="G826" s="9"/>
      <c r="H826" s="9"/>
      <c r="I826" s="9"/>
      <c r="J826" s="9"/>
      <c r="K826" s="9"/>
      <c r="L826" s="9"/>
      <c r="M826" s="9"/>
      <c r="N826" s="9"/>
      <c r="O826" s="9"/>
      <c r="P826" s="9"/>
      <c r="Q826" s="9"/>
      <c r="R826" s="9"/>
      <c r="S826" s="9"/>
      <c r="T826" s="9"/>
      <c r="U826" s="9"/>
      <c r="V826" s="9"/>
      <c r="W826" s="9"/>
      <c r="X826" s="9"/>
      <c r="Y826" s="9"/>
      <c r="Z826" s="9"/>
    </row>
    <row r="827" spans="1:26" ht="15.75" customHeight="1" x14ac:dyDescent="0.25">
      <c r="A827" s="9"/>
      <c r="B827" s="9"/>
      <c r="C827" s="9"/>
      <c r="D827" s="9"/>
      <c r="E827" s="81"/>
      <c r="F827" s="9"/>
      <c r="G827" s="9"/>
      <c r="H827" s="9"/>
      <c r="I827" s="9"/>
      <c r="J827" s="9"/>
      <c r="K827" s="9"/>
      <c r="L827" s="9"/>
      <c r="M827" s="9"/>
      <c r="N827" s="9"/>
      <c r="O827" s="9"/>
      <c r="P827" s="9"/>
      <c r="Q827" s="9"/>
      <c r="R827" s="9"/>
      <c r="S827" s="9"/>
      <c r="T827" s="9"/>
      <c r="U827" s="9"/>
      <c r="V827" s="9"/>
      <c r="W827" s="9"/>
      <c r="X827" s="9"/>
      <c r="Y827" s="9"/>
      <c r="Z827" s="9"/>
    </row>
    <row r="828" spans="1:26" ht="15.75" customHeight="1" x14ac:dyDescent="0.25">
      <c r="A828" s="9"/>
      <c r="B828" s="9"/>
      <c r="C828" s="9"/>
      <c r="D828" s="9"/>
      <c r="E828" s="81"/>
      <c r="F828" s="9"/>
      <c r="G828" s="9"/>
      <c r="H828" s="9"/>
      <c r="I828" s="9"/>
      <c r="J828" s="9"/>
      <c r="K828" s="9"/>
      <c r="L828" s="9"/>
      <c r="M828" s="9"/>
      <c r="N828" s="9"/>
      <c r="O828" s="9"/>
      <c r="P828" s="9"/>
      <c r="Q828" s="9"/>
      <c r="R828" s="9"/>
      <c r="S828" s="9"/>
      <c r="T828" s="9"/>
      <c r="U828" s="9"/>
      <c r="V828" s="9"/>
      <c r="W828" s="9"/>
      <c r="X828" s="9"/>
      <c r="Y828" s="9"/>
      <c r="Z828" s="9"/>
    </row>
    <row r="829" spans="1:26" ht="15.75" customHeight="1" x14ac:dyDescent="0.25">
      <c r="A829" s="9"/>
      <c r="B829" s="9"/>
      <c r="C829" s="9"/>
      <c r="D829" s="9"/>
      <c r="E829" s="81"/>
      <c r="F829" s="9"/>
      <c r="G829" s="9"/>
      <c r="H829" s="9"/>
      <c r="I829" s="9"/>
      <c r="J829" s="9"/>
      <c r="K829" s="9"/>
      <c r="L829" s="9"/>
      <c r="M829" s="9"/>
      <c r="N829" s="9"/>
      <c r="O829" s="9"/>
      <c r="P829" s="9"/>
      <c r="Q829" s="9"/>
      <c r="R829" s="9"/>
      <c r="S829" s="9"/>
      <c r="T829" s="9"/>
      <c r="U829" s="9"/>
      <c r="V829" s="9"/>
      <c r="W829" s="9"/>
      <c r="X829" s="9"/>
      <c r="Y829" s="9"/>
      <c r="Z829" s="9"/>
    </row>
    <row r="830" spans="1:26" ht="15.75" customHeight="1" x14ac:dyDescent="0.25">
      <c r="A830" s="9"/>
      <c r="B830" s="9"/>
      <c r="C830" s="9"/>
      <c r="D830" s="9"/>
      <c r="E830" s="81"/>
      <c r="F830" s="9"/>
      <c r="G830" s="9"/>
      <c r="H830" s="9"/>
      <c r="I830" s="9"/>
      <c r="J830" s="9"/>
      <c r="K830" s="9"/>
      <c r="L830" s="9"/>
      <c r="M830" s="9"/>
      <c r="N830" s="9"/>
      <c r="O830" s="9"/>
      <c r="P830" s="9"/>
      <c r="Q830" s="9"/>
      <c r="R830" s="9"/>
      <c r="S830" s="9"/>
      <c r="T830" s="9"/>
      <c r="U830" s="9"/>
      <c r="V830" s="9"/>
      <c r="W830" s="9"/>
      <c r="X830" s="9"/>
      <c r="Y830" s="9"/>
      <c r="Z830" s="9"/>
    </row>
    <row r="831" spans="1:26" ht="15.75" customHeight="1" x14ac:dyDescent="0.25">
      <c r="A831" s="9"/>
      <c r="B831" s="9"/>
      <c r="C831" s="9"/>
      <c r="D831" s="9"/>
      <c r="E831" s="81"/>
      <c r="F831" s="9"/>
      <c r="G831" s="9"/>
      <c r="H831" s="9"/>
      <c r="I831" s="9"/>
      <c r="J831" s="9"/>
      <c r="K831" s="9"/>
      <c r="L831" s="9"/>
      <c r="M831" s="9"/>
      <c r="N831" s="9"/>
      <c r="O831" s="9"/>
      <c r="P831" s="9"/>
      <c r="Q831" s="9"/>
      <c r="R831" s="9"/>
      <c r="S831" s="9"/>
      <c r="T831" s="9"/>
      <c r="U831" s="9"/>
      <c r="V831" s="9"/>
      <c r="W831" s="9"/>
      <c r="X831" s="9"/>
      <c r="Y831" s="9"/>
      <c r="Z831" s="9"/>
    </row>
    <row r="832" spans="1:26" ht="15.75" customHeight="1" x14ac:dyDescent="0.25">
      <c r="A832" s="9"/>
      <c r="B832" s="9"/>
      <c r="C832" s="9"/>
      <c r="D832" s="9"/>
      <c r="E832" s="81"/>
      <c r="F832" s="9"/>
      <c r="G832" s="9"/>
      <c r="H832" s="9"/>
      <c r="I832" s="9"/>
      <c r="J832" s="9"/>
      <c r="K832" s="9"/>
      <c r="L832" s="9"/>
      <c r="M832" s="9"/>
      <c r="N832" s="9"/>
      <c r="O832" s="9"/>
      <c r="P832" s="9"/>
      <c r="Q832" s="9"/>
      <c r="R832" s="9"/>
      <c r="S832" s="9"/>
      <c r="T832" s="9"/>
      <c r="U832" s="9"/>
      <c r="V832" s="9"/>
      <c r="W832" s="9"/>
      <c r="X832" s="9"/>
      <c r="Y832" s="9"/>
      <c r="Z832" s="9"/>
    </row>
    <row r="833" spans="1:26" ht="15.75" customHeight="1" x14ac:dyDescent="0.25">
      <c r="A833" s="9"/>
      <c r="B833" s="9"/>
      <c r="C833" s="9"/>
      <c r="D833" s="9"/>
      <c r="E833" s="81"/>
      <c r="F833" s="9"/>
      <c r="G833" s="9"/>
      <c r="H833" s="9"/>
      <c r="I833" s="9"/>
      <c r="J833" s="9"/>
      <c r="K833" s="9"/>
      <c r="L833" s="9"/>
      <c r="M833" s="9"/>
      <c r="N833" s="9"/>
      <c r="O833" s="9"/>
      <c r="P833" s="9"/>
      <c r="Q833" s="9"/>
      <c r="R833" s="9"/>
      <c r="S833" s="9"/>
      <c r="T833" s="9"/>
      <c r="U833" s="9"/>
      <c r="V833" s="9"/>
      <c r="W833" s="9"/>
      <c r="X833" s="9"/>
      <c r="Y833" s="9"/>
      <c r="Z833" s="9"/>
    </row>
    <row r="834" spans="1:26" ht="15.75" customHeight="1" x14ac:dyDescent="0.25">
      <c r="A834" s="9"/>
      <c r="B834" s="9"/>
      <c r="C834" s="9"/>
      <c r="D834" s="9"/>
      <c r="E834" s="81"/>
      <c r="F834" s="9"/>
      <c r="G834" s="9"/>
      <c r="H834" s="9"/>
      <c r="I834" s="9"/>
      <c r="J834" s="9"/>
      <c r="K834" s="9"/>
      <c r="L834" s="9"/>
      <c r="M834" s="9"/>
      <c r="N834" s="9"/>
      <c r="O834" s="9"/>
      <c r="P834" s="9"/>
      <c r="Q834" s="9"/>
      <c r="R834" s="9"/>
      <c r="S834" s="9"/>
      <c r="T834" s="9"/>
      <c r="U834" s="9"/>
      <c r="V834" s="9"/>
      <c r="W834" s="9"/>
      <c r="X834" s="9"/>
      <c r="Y834" s="9"/>
      <c r="Z834" s="9"/>
    </row>
    <row r="835" spans="1:26" ht="15.75" customHeight="1" x14ac:dyDescent="0.25">
      <c r="A835" s="9"/>
      <c r="B835" s="9"/>
      <c r="C835" s="9"/>
      <c r="D835" s="9"/>
      <c r="E835" s="81"/>
      <c r="F835" s="9"/>
      <c r="G835" s="9"/>
      <c r="H835" s="9"/>
      <c r="I835" s="9"/>
      <c r="J835" s="9"/>
      <c r="K835" s="9"/>
      <c r="L835" s="9"/>
      <c r="M835" s="9"/>
      <c r="N835" s="9"/>
      <c r="O835" s="9"/>
      <c r="P835" s="9"/>
      <c r="Q835" s="9"/>
      <c r="R835" s="9"/>
      <c r="S835" s="9"/>
      <c r="T835" s="9"/>
      <c r="U835" s="9"/>
      <c r="V835" s="9"/>
      <c r="W835" s="9"/>
      <c r="X835" s="9"/>
      <c r="Y835" s="9"/>
      <c r="Z835" s="9"/>
    </row>
    <row r="836" spans="1:26" ht="15.75" customHeight="1" x14ac:dyDescent="0.25">
      <c r="A836" s="9"/>
      <c r="B836" s="9"/>
      <c r="C836" s="9"/>
      <c r="D836" s="9"/>
      <c r="E836" s="81"/>
      <c r="F836" s="9"/>
      <c r="G836" s="9"/>
      <c r="H836" s="9"/>
      <c r="I836" s="9"/>
      <c r="J836" s="9"/>
      <c r="K836" s="9"/>
      <c r="L836" s="9"/>
      <c r="M836" s="9"/>
      <c r="N836" s="9"/>
      <c r="O836" s="9"/>
      <c r="P836" s="9"/>
      <c r="Q836" s="9"/>
      <c r="R836" s="9"/>
      <c r="S836" s="9"/>
      <c r="T836" s="9"/>
      <c r="U836" s="9"/>
      <c r="V836" s="9"/>
      <c r="W836" s="9"/>
      <c r="X836" s="9"/>
      <c r="Y836" s="9"/>
      <c r="Z836" s="9"/>
    </row>
    <row r="837" spans="1:26" ht="15.75" customHeight="1" x14ac:dyDescent="0.25">
      <c r="A837" s="9"/>
      <c r="B837" s="9"/>
      <c r="C837" s="9"/>
      <c r="D837" s="9"/>
      <c r="E837" s="81"/>
      <c r="F837" s="9"/>
      <c r="G837" s="9"/>
      <c r="H837" s="9"/>
      <c r="I837" s="9"/>
      <c r="J837" s="9"/>
      <c r="K837" s="9"/>
      <c r="L837" s="9"/>
      <c r="M837" s="9"/>
      <c r="N837" s="9"/>
      <c r="O837" s="9"/>
      <c r="P837" s="9"/>
      <c r="Q837" s="9"/>
      <c r="R837" s="9"/>
      <c r="S837" s="9"/>
      <c r="T837" s="9"/>
      <c r="U837" s="9"/>
      <c r="V837" s="9"/>
      <c r="W837" s="9"/>
      <c r="X837" s="9"/>
      <c r="Y837" s="9"/>
      <c r="Z837" s="9"/>
    </row>
    <row r="838" spans="1:26" ht="15.75" customHeight="1" x14ac:dyDescent="0.25">
      <c r="A838" s="9"/>
      <c r="B838" s="9"/>
      <c r="C838" s="9"/>
      <c r="D838" s="9"/>
      <c r="E838" s="81"/>
      <c r="F838" s="9"/>
      <c r="G838" s="9"/>
      <c r="H838" s="9"/>
      <c r="I838" s="9"/>
      <c r="J838" s="9"/>
      <c r="K838" s="9"/>
      <c r="L838" s="9"/>
      <c r="M838" s="9"/>
      <c r="N838" s="9"/>
      <c r="O838" s="9"/>
      <c r="P838" s="9"/>
      <c r="Q838" s="9"/>
      <c r="R838" s="9"/>
      <c r="S838" s="9"/>
      <c r="T838" s="9"/>
      <c r="U838" s="9"/>
      <c r="V838" s="9"/>
      <c r="W838" s="9"/>
      <c r="X838" s="9"/>
      <c r="Y838" s="9"/>
      <c r="Z838" s="9"/>
    </row>
    <row r="839" spans="1:26" ht="15.75" customHeight="1" x14ac:dyDescent="0.25">
      <c r="A839" s="9"/>
      <c r="B839" s="9"/>
      <c r="C839" s="9"/>
      <c r="D839" s="9"/>
      <c r="E839" s="81"/>
      <c r="F839" s="9"/>
      <c r="G839" s="9"/>
      <c r="H839" s="9"/>
      <c r="I839" s="9"/>
      <c r="J839" s="9"/>
      <c r="K839" s="9"/>
      <c r="L839" s="9"/>
      <c r="M839" s="9"/>
      <c r="N839" s="9"/>
      <c r="O839" s="9"/>
      <c r="P839" s="9"/>
      <c r="Q839" s="9"/>
      <c r="R839" s="9"/>
      <c r="S839" s="9"/>
      <c r="T839" s="9"/>
      <c r="U839" s="9"/>
      <c r="V839" s="9"/>
      <c r="W839" s="9"/>
      <c r="X839" s="9"/>
      <c r="Y839" s="9"/>
      <c r="Z839" s="9"/>
    </row>
    <row r="840" spans="1:26" ht="15.75" customHeight="1" x14ac:dyDescent="0.25">
      <c r="A840" s="9"/>
      <c r="B840" s="9"/>
      <c r="C840" s="9"/>
      <c r="D840" s="9"/>
      <c r="E840" s="81"/>
      <c r="F840" s="9"/>
      <c r="G840" s="9"/>
      <c r="H840" s="9"/>
      <c r="I840" s="9"/>
      <c r="J840" s="9"/>
      <c r="K840" s="9"/>
      <c r="L840" s="9"/>
      <c r="M840" s="9"/>
      <c r="N840" s="9"/>
      <c r="O840" s="9"/>
      <c r="P840" s="9"/>
      <c r="Q840" s="9"/>
      <c r="R840" s="9"/>
      <c r="S840" s="9"/>
      <c r="T840" s="9"/>
      <c r="U840" s="9"/>
      <c r="V840" s="9"/>
      <c r="W840" s="9"/>
      <c r="X840" s="9"/>
      <c r="Y840" s="9"/>
      <c r="Z840" s="9"/>
    </row>
    <row r="841" spans="1:26" ht="15.75" customHeight="1" x14ac:dyDescent="0.25">
      <c r="A841" s="9"/>
      <c r="B841" s="9"/>
      <c r="C841" s="9"/>
      <c r="D841" s="9"/>
      <c r="E841" s="81"/>
      <c r="F841" s="9"/>
      <c r="G841" s="9"/>
      <c r="H841" s="9"/>
      <c r="I841" s="9"/>
      <c r="J841" s="9"/>
      <c r="K841" s="9"/>
      <c r="L841" s="9"/>
      <c r="M841" s="9"/>
      <c r="N841" s="9"/>
      <c r="O841" s="9"/>
      <c r="P841" s="9"/>
      <c r="Q841" s="9"/>
      <c r="R841" s="9"/>
      <c r="S841" s="9"/>
      <c r="T841" s="9"/>
      <c r="U841" s="9"/>
      <c r="V841" s="9"/>
      <c r="W841" s="9"/>
      <c r="X841" s="9"/>
      <c r="Y841" s="9"/>
      <c r="Z841" s="9"/>
    </row>
    <row r="842" spans="1:26" ht="15.75" customHeight="1" x14ac:dyDescent="0.25">
      <c r="A842" s="9"/>
      <c r="B842" s="9"/>
      <c r="C842" s="9"/>
      <c r="D842" s="9"/>
      <c r="E842" s="81"/>
      <c r="F842" s="9"/>
      <c r="G842" s="9"/>
      <c r="H842" s="9"/>
      <c r="I842" s="9"/>
      <c r="J842" s="9"/>
      <c r="K842" s="9"/>
      <c r="L842" s="9"/>
      <c r="M842" s="9"/>
      <c r="N842" s="9"/>
      <c r="O842" s="9"/>
      <c r="P842" s="9"/>
      <c r="Q842" s="9"/>
      <c r="R842" s="9"/>
      <c r="S842" s="9"/>
      <c r="T842" s="9"/>
      <c r="U842" s="9"/>
      <c r="V842" s="9"/>
      <c r="W842" s="9"/>
      <c r="X842" s="9"/>
      <c r="Y842" s="9"/>
      <c r="Z842" s="9"/>
    </row>
    <row r="843" spans="1:26" ht="15.75" customHeight="1" x14ac:dyDescent="0.25">
      <c r="A843" s="9"/>
      <c r="B843" s="9"/>
      <c r="C843" s="9"/>
      <c r="D843" s="9"/>
      <c r="E843" s="81"/>
      <c r="F843" s="9"/>
      <c r="G843" s="9"/>
      <c r="H843" s="9"/>
      <c r="I843" s="9"/>
      <c r="J843" s="9"/>
      <c r="K843" s="9"/>
      <c r="L843" s="9"/>
      <c r="M843" s="9"/>
      <c r="N843" s="9"/>
      <c r="O843" s="9"/>
      <c r="P843" s="9"/>
      <c r="Q843" s="9"/>
      <c r="R843" s="9"/>
      <c r="S843" s="9"/>
      <c r="T843" s="9"/>
      <c r="U843" s="9"/>
      <c r="V843" s="9"/>
      <c r="W843" s="9"/>
      <c r="X843" s="9"/>
      <c r="Y843" s="9"/>
      <c r="Z843" s="9"/>
    </row>
    <row r="844" spans="1:26" ht="15.75" customHeight="1" x14ac:dyDescent="0.25">
      <c r="A844" s="9"/>
      <c r="B844" s="9"/>
      <c r="C844" s="9"/>
      <c r="D844" s="9"/>
      <c r="E844" s="81"/>
      <c r="F844" s="9"/>
      <c r="G844" s="9"/>
      <c r="H844" s="9"/>
      <c r="I844" s="9"/>
      <c r="J844" s="9"/>
      <c r="K844" s="9"/>
      <c r="L844" s="9"/>
      <c r="M844" s="9"/>
      <c r="N844" s="9"/>
      <c r="O844" s="9"/>
      <c r="P844" s="9"/>
      <c r="Q844" s="9"/>
      <c r="R844" s="9"/>
      <c r="S844" s="9"/>
      <c r="T844" s="9"/>
      <c r="U844" s="9"/>
      <c r="V844" s="9"/>
      <c r="W844" s="9"/>
      <c r="X844" s="9"/>
      <c r="Y844" s="9"/>
      <c r="Z844" s="9"/>
    </row>
    <row r="845" spans="1:26" ht="15.75" customHeight="1" x14ac:dyDescent="0.25">
      <c r="A845" s="9"/>
      <c r="B845" s="9"/>
      <c r="C845" s="9"/>
      <c r="D845" s="9"/>
      <c r="E845" s="81"/>
      <c r="F845" s="9"/>
      <c r="G845" s="9"/>
      <c r="H845" s="9"/>
      <c r="I845" s="9"/>
      <c r="J845" s="9"/>
      <c r="K845" s="9"/>
      <c r="L845" s="9"/>
      <c r="M845" s="9"/>
      <c r="N845" s="9"/>
      <c r="O845" s="9"/>
      <c r="P845" s="9"/>
      <c r="Q845" s="9"/>
      <c r="R845" s="9"/>
      <c r="S845" s="9"/>
      <c r="T845" s="9"/>
      <c r="U845" s="9"/>
      <c r="V845" s="9"/>
      <c r="W845" s="9"/>
      <c r="X845" s="9"/>
      <c r="Y845" s="9"/>
      <c r="Z845" s="9"/>
    </row>
    <row r="846" spans="1:26" ht="15.75" customHeight="1" x14ac:dyDescent="0.25">
      <c r="A846" s="9"/>
      <c r="B846" s="9"/>
      <c r="C846" s="9"/>
      <c r="D846" s="9"/>
      <c r="E846" s="81"/>
      <c r="F846" s="9"/>
      <c r="G846" s="9"/>
      <c r="H846" s="9"/>
      <c r="I846" s="9"/>
      <c r="J846" s="9"/>
      <c r="K846" s="9"/>
      <c r="L846" s="9"/>
      <c r="M846" s="9"/>
      <c r="N846" s="9"/>
      <c r="O846" s="9"/>
      <c r="P846" s="9"/>
      <c r="Q846" s="9"/>
      <c r="R846" s="9"/>
      <c r="S846" s="9"/>
      <c r="T846" s="9"/>
      <c r="U846" s="9"/>
      <c r="V846" s="9"/>
      <c r="W846" s="9"/>
      <c r="X846" s="9"/>
      <c r="Y846" s="9"/>
      <c r="Z846" s="9"/>
    </row>
    <row r="847" spans="1:26" ht="15.75" customHeight="1" x14ac:dyDescent="0.25">
      <c r="A847" s="9"/>
      <c r="B847" s="9"/>
      <c r="C847" s="9"/>
      <c r="D847" s="9"/>
      <c r="E847" s="81"/>
      <c r="F847" s="9"/>
      <c r="G847" s="9"/>
      <c r="H847" s="9"/>
      <c r="I847" s="9"/>
      <c r="J847" s="9"/>
      <c r="K847" s="9"/>
      <c r="L847" s="9"/>
      <c r="M847" s="9"/>
      <c r="N847" s="9"/>
      <c r="O847" s="9"/>
      <c r="P847" s="9"/>
      <c r="Q847" s="9"/>
      <c r="R847" s="9"/>
      <c r="S847" s="9"/>
      <c r="T847" s="9"/>
      <c r="U847" s="9"/>
      <c r="V847" s="9"/>
      <c r="W847" s="9"/>
      <c r="X847" s="9"/>
      <c r="Y847" s="9"/>
      <c r="Z847" s="9"/>
    </row>
    <row r="848" spans="1:26" ht="15.75" customHeight="1" x14ac:dyDescent="0.25">
      <c r="A848" s="9"/>
      <c r="B848" s="9"/>
      <c r="C848" s="9"/>
      <c r="D848" s="9"/>
      <c r="E848" s="81"/>
      <c r="F848" s="9"/>
      <c r="G848" s="9"/>
      <c r="H848" s="9"/>
      <c r="I848" s="9"/>
      <c r="J848" s="9"/>
      <c r="K848" s="9"/>
      <c r="L848" s="9"/>
      <c r="M848" s="9"/>
      <c r="N848" s="9"/>
      <c r="O848" s="9"/>
      <c r="P848" s="9"/>
      <c r="Q848" s="9"/>
      <c r="R848" s="9"/>
      <c r="S848" s="9"/>
      <c r="T848" s="9"/>
      <c r="U848" s="9"/>
      <c r="V848" s="9"/>
      <c r="W848" s="9"/>
      <c r="X848" s="9"/>
      <c r="Y848" s="9"/>
      <c r="Z848" s="9"/>
    </row>
    <row r="849" spans="1:26" ht="15.75" customHeight="1" x14ac:dyDescent="0.25">
      <c r="A849" s="9"/>
      <c r="B849" s="9"/>
      <c r="C849" s="9"/>
      <c r="D849" s="9"/>
      <c r="E849" s="81"/>
      <c r="F849" s="9"/>
      <c r="G849" s="9"/>
      <c r="H849" s="9"/>
      <c r="I849" s="9"/>
      <c r="J849" s="9"/>
      <c r="K849" s="9"/>
      <c r="L849" s="9"/>
      <c r="M849" s="9"/>
      <c r="N849" s="9"/>
      <c r="O849" s="9"/>
      <c r="P849" s="9"/>
      <c r="Q849" s="9"/>
      <c r="R849" s="9"/>
      <c r="S849" s="9"/>
      <c r="T849" s="9"/>
      <c r="U849" s="9"/>
      <c r="V849" s="9"/>
      <c r="W849" s="9"/>
      <c r="X849" s="9"/>
      <c r="Y849" s="9"/>
      <c r="Z849" s="9"/>
    </row>
    <row r="850" spans="1:26" ht="15.75" customHeight="1" x14ac:dyDescent="0.25">
      <c r="A850" s="9"/>
      <c r="B850" s="9"/>
      <c r="C850" s="9"/>
      <c r="D850" s="9"/>
      <c r="E850" s="81"/>
      <c r="F850" s="9"/>
      <c r="G850" s="9"/>
      <c r="H850" s="9"/>
      <c r="I850" s="9"/>
      <c r="J850" s="9"/>
      <c r="K850" s="9"/>
      <c r="L850" s="9"/>
      <c r="M850" s="9"/>
      <c r="N850" s="9"/>
      <c r="O850" s="9"/>
      <c r="P850" s="9"/>
      <c r="Q850" s="9"/>
      <c r="R850" s="9"/>
      <c r="S850" s="9"/>
      <c r="T850" s="9"/>
      <c r="U850" s="9"/>
      <c r="V850" s="9"/>
      <c r="W850" s="9"/>
      <c r="X850" s="9"/>
      <c r="Y850" s="9"/>
      <c r="Z850" s="9"/>
    </row>
    <row r="851" spans="1:26" ht="15.75" customHeight="1" x14ac:dyDescent="0.25">
      <c r="A851" s="9"/>
      <c r="B851" s="9"/>
      <c r="C851" s="9"/>
      <c r="D851" s="9"/>
      <c r="E851" s="81"/>
      <c r="F851" s="9"/>
      <c r="G851" s="9"/>
      <c r="H851" s="9"/>
      <c r="I851" s="9"/>
      <c r="J851" s="9"/>
      <c r="K851" s="9"/>
      <c r="L851" s="9"/>
      <c r="M851" s="9"/>
      <c r="N851" s="9"/>
      <c r="O851" s="9"/>
      <c r="P851" s="9"/>
      <c r="Q851" s="9"/>
      <c r="R851" s="9"/>
      <c r="S851" s="9"/>
      <c r="T851" s="9"/>
      <c r="U851" s="9"/>
      <c r="V851" s="9"/>
      <c r="W851" s="9"/>
      <c r="X851" s="9"/>
      <c r="Y851" s="9"/>
      <c r="Z851" s="9"/>
    </row>
    <row r="852" spans="1:26" ht="15.75" customHeight="1" x14ac:dyDescent="0.25">
      <c r="A852" s="9"/>
      <c r="B852" s="9"/>
      <c r="C852" s="9"/>
      <c r="D852" s="9"/>
      <c r="E852" s="81"/>
      <c r="F852" s="9"/>
      <c r="G852" s="9"/>
      <c r="H852" s="9"/>
      <c r="I852" s="9"/>
      <c r="J852" s="9"/>
      <c r="K852" s="9"/>
      <c r="L852" s="9"/>
      <c r="M852" s="9"/>
      <c r="N852" s="9"/>
      <c r="O852" s="9"/>
      <c r="P852" s="9"/>
      <c r="Q852" s="9"/>
      <c r="R852" s="9"/>
      <c r="S852" s="9"/>
      <c r="T852" s="9"/>
      <c r="U852" s="9"/>
      <c r="V852" s="9"/>
      <c r="W852" s="9"/>
      <c r="X852" s="9"/>
      <c r="Y852" s="9"/>
      <c r="Z852" s="9"/>
    </row>
    <row r="853" spans="1:26" ht="15.75" customHeight="1" x14ac:dyDescent="0.25">
      <c r="A853" s="9"/>
      <c r="B853" s="9"/>
      <c r="C853" s="9"/>
      <c r="D853" s="9"/>
      <c r="E853" s="81"/>
      <c r="F853" s="9"/>
      <c r="G853" s="9"/>
      <c r="H853" s="9"/>
      <c r="I853" s="9"/>
      <c r="J853" s="9"/>
      <c r="K853" s="9"/>
      <c r="L853" s="9"/>
      <c r="M853" s="9"/>
      <c r="N853" s="9"/>
      <c r="O853" s="9"/>
      <c r="P853" s="9"/>
      <c r="Q853" s="9"/>
      <c r="R853" s="9"/>
      <c r="S853" s="9"/>
      <c r="T853" s="9"/>
      <c r="U853" s="9"/>
      <c r="V853" s="9"/>
      <c r="W853" s="9"/>
      <c r="X853" s="9"/>
      <c r="Y853" s="9"/>
      <c r="Z853" s="9"/>
    </row>
    <row r="854" spans="1:26" ht="15.75" customHeight="1" x14ac:dyDescent="0.25">
      <c r="A854" s="9"/>
      <c r="B854" s="9"/>
      <c r="C854" s="9"/>
      <c r="D854" s="9"/>
      <c r="E854" s="81"/>
      <c r="F854" s="9"/>
      <c r="G854" s="9"/>
      <c r="H854" s="9"/>
      <c r="I854" s="9"/>
      <c r="J854" s="9"/>
      <c r="K854" s="9"/>
      <c r="L854" s="9"/>
      <c r="M854" s="9"/>
      <c r="N854" s="9"/>
      <c r="O854" s="9"/>
      <c r="P854" s="9"/>
      <c r="Q854" s="9"/>
      <c r="R854" s="9"/>
      <c r="S854" s="9"/>
      <c r="T854" s="9"/>
      <c r="U854" s="9"/>
      <c r="V854" s="9"/>
      <c r="W854" s="9"/>
      <c r="X854" s="9"/>
      <c r="Y854" s="9"/>
      <c r="Z854" s="9"/>
    </row>
    <row r="855" spans="1:26" ht="15.75" customHeight="1" x14ac:dyDescent="0.25">
      <c r="A855" s="9"/>
      <c r="B855" s="9"/>
      <c r="C855" s="9"/>
      <c r="D855" s="9"/>
      <c r="E855" s="81"/>
      <c r="F855" s="9"/>
      <c r="G855" s="9"/>
      <c r="H855" s="9"/>
      <c r="I855" s="9"/>
      <c r="J855" s="9"/>
      <c r="K855" s="9"/>
      <c r="L855" s="9"/>
      <c r="M855" s="9"/>
      <c r="N855" s="9"/>
      <c r="O855" s="9"/>
      <c r="P855" s="9"/>
      <c r="Q855" s="9"/>
      <c r="R855" s="9"/>
      <c r="S855" s="9"/>
      <c r="T855" s="9"/>
      <c r="U855" s="9"/>
      <c r="V855" s="9"/>
      <c r="W855" s="9"/>
      <c r="X855" s="9"/>
      <c r="Y855" s="9"/>
      <c r="Z855" s="9"/>
    </row>
    <row r="856" spans="1:26" ht="15.75" customHeight="1" x14ac:dyDescent="0.25">
      <c r="A856" s="9"/>
      <c r="B856" s="9"/>
      <c r="C856" s="9"/>
      <c r="D856" s="9"/>
      <c r="E856" s="81"/>
      <c r="F856" s="9"/>
      <c r="G856" s="9"/>
      <c r="H856" s="9"/>
      <c r="I856" s="9"/>
      <c r="J856" s="9"/>
      <c r="K856" s="9"/>
      <c r="L856" s="9"/>
      <c r="M856" s="9"/>
      <c r="N856" s="9"/>
      <c r="O856" s="9"/>
      <c r="P856" s="9"/>
      <c r="Q856" s="9"/>
      <c r="R856" s="9"/>
      <c r="S856" s="9"/>
      <c r="T856" s="9"/>
      <c r="U856" s="9"/>
      <c r="V856" s="9"/>
      <c r="W856" s="9"/>
      <c r="X856" s="9"/>
      <c r="Y856" s="9"/>
      <c r="Z856" s="9"/>
    </row>
    <row r="857" spans="1:26" ht="15.75" customHeight="1" x14ac:dyDescent="0.25">
      <c r="A857" s="9"/>
      <c r="B857" s="9"/>
      <c r="C857" s="9"/>
      <c r="D857" s="9"/>
      <c r="E857" s="81"/>
      <c r="F857" s="9"/>
      <c r="G857" s="9"/>
      <c r="H857" s="9"/>
      <c r="I857" s="9"/>
      <c r="J857" s="9"/>
      <c r="K857" s="9"/>
      <c r="L857" s="9"/>
      <c r="M857" s="9"/>
      <c r="N857" s="9"/>
      <c r="O857" s="9"/>
      <c r="P857" s="9"/>
      <c r="Q857" s="9"/>
      <c r="R857" s="9"/>
      <c r="S857" s="9"/>
      <c r="T857" s="9"/>
      <c r="U857" s="9"/>
      <c r="V857" s="9"/>
      <c r="W857" s="9"/>
      <c r="X857" s="9"/>
      <c r="Y857" s="9"/>
      <c r="Z857" s="9"/>
    </row>
    <row r="858" spans="1:26" ht="15.75" customHeight="1" x14ac:dyDescent="0.25">
      <c r="A858" s="9"/>
      <c r="B858" s="9"/>
      <c r="C858" s="9"/>
      <c r="D858" s="9"/>
      <c r="E858" s="81"/>
      <c r="F858" s="9"/>
      <c r="G858" s="9"/>
      <c r="H858" s="9"/>
      <c r="I858" s="9"/>
      <c r="J858" s="9"/>
      <c r="K858" s="9"/>
      <c r="L858" s="9"/>
      <c r="M858" s="9"/>
      <c r="N858" s="9"/>
      <c r="O858" s="9"/>
      <c r="P858" s="9"/>
      <c r="Q858" s="9"/>
      <c r="R858" s="9"/>
      <c r="S858" s="9"/>
      <c r="T858" s="9"/>
      <c r="U858" s="9"/>
      <c r="V858" s="9"/>
      <c r="W858" s="9"/>
      <c r="X858" s="9"/>
      <c r="Y858" s="9"/>
      <c r="Z858" s="9"/>
    </row>
    <row r="859" spans="1:26" ht="15.75" customHeight="1" x14ac:dyDescent="0.25">
      <c r="A859" s="9"/>
      <c r="B859" s="9"/>
      <c r="C859" s="9"/>
      <c r="D859" s="9"/>
      <c r="E859" s="81"/>
      <c r="F859" s="9"/>
      <c r="G859" s="9"/>
      <c r="H859" s="9"/>
      <c r="I859" s="9"/>
      <c r="J859" s="9"/>
      <c r="K859" s="9"/>
      <c r="L859" s="9"/>
      <c r="M859" s="9"/>
      <c r="N859" s="9"/>
      <c r="O859" s="9"/>
      <c r="P859" s="9"/>
      <c r="Q859" s="9"/>
      <c r="R859" s="9"/>
      <c r="S859" s="9"/>
      <c r="T859" s="9"/>
      <c r="U859" s="9"/>
      <c r="V859" s="9"/>
      <c r="W859" s="9"/>
      <c r="X859" s="9"/>
      <c r="Y859" s="9"/>
      <c r="Z859" s="9"/>
    </row>
    <row r="860" spans="1:26" ht="15.75" customHeight="1" x14ac:dyDescent="0.25">
      <c r="A860" s="9"/>
      <c r="B860" s="9"/>
      <c r="C860" s="9"/>
      <c r="D860" s="9"/>
      <c r="E860" s="81"/>
      <c r="F860" s="9"/>
      <c r="G860" s="9"/>
      <c r="H860" s="9"/>
      <c r="I860" s="9"/>
      <c r="J860" s="9"/>
      <c r="K860" s="9"/>
      <c r="L860" s="9"/>
      <c r="M860" s="9"/>
      <c r="N860" s="9"/>
      <c r="O860" s="9"/>
      <c r="P860" s="9"/>
      <c r="Q860" s="9"/>
      <c r="R860" s="9"/>
      <c r="S860" s="9"/>
      <c r="T860" s="9"/>
      <c r="U860" s="9"/>
      <c r="V860" s="9"/>
      <c r="W860" s="9"/>
      <c r="X860" s="9"/>
      <c r="Y860" s="9"/>
      <c r="Z860" s="9"/>
    </row>
    <row r="861" spans="1:26" ht="15.75" customHeight="1" x14ac:dyDescent="0.25">
      <c r="A861" s="9"/>
      <c r="B861" s="9"/>
      <c r="C861" s="9"/>
      <c r="D861" s="9"/>
      <c r="E861" s="81"/>
      <c r="F861" s="9"/>
      <c r="G861" s="9"/>
      <c r="H861" s="9"/>
      <c r="I861" s="9"/>
      <c r="J861" s="9"/>
      <c r="K861" s="9"/>
      <c r="L861" s="9"/>
      <c r="M861" s="9"/>
      <c r="N861" s="9"/>
      <c r="O861" s="9"/>
      <c r="P861" s="9"/>
      <c r="Q861" s="9"/>
      <c r="R861" s="9"/>
      <c r="S861" s="9"/>
      <c r="T861" s="9"/>
      <c r="U861" s="9"/>
      <c r="V861" s="9"/>
      <c r="W861" s="9"/>
      <c r="X861" s="9"/>
      <c r="Y861" s="9"/>
      <c r="Z861" s="9"/>
    </row>
    <row r="862" spans="1:26" ht="15.75" customHeight="1" x14ac:dyDescent="0.25">
      <c r="A862" s="9"/>
      <c r="B862" s="9"/>
      <c r="C862" s="9"/>
      <c r="D862" s="9"/>
      <c r="E862" s="81"/>
      <c r="F862" s="9"/>
      <c r="G862" s="9"/>
      <c r="H862" s="9"/>
      <c r="I862" s="9"/>
      <c r="J862" s="9"/>
      <c r="K862" s="9"/>
      <c r="L862" s="9"/>
      <c r="M862" s="9"/>
      <c r="N862" s="9"/>
      <c r="O862" s="9"/>
      <c r="P862" s="9"/>
      <c r="Q862" s="9"/>
      <c r="R862" s="9"/>
      <c r="S862" s="9"/>
      <c r="T862" s="9"/>
      <c r="U862" s="9"/>
      <c r="V862" s="9"/>
      <c r="W862" s="9"/>
      <c r="X862" s="9"/>
      <c r="Y862" s="9"/>
      <c r="Z862" s="9"/>
    </row>
    <row r="863" spans="1:26" ht="15.75" customHeight="1" x14ac:dyDescent="0.25">
      <c r="A863" s="9"/>
      <c r="B863" s="9"/>
      <c r="C863" s="9"/>
      <c r="D863" s="9"/>
      <c r="E863" s="81"/>
      <c r="F863" s="9"/>
      <c r="G863" s="9"/>
      <c r="H863" s="9"/>
      <c r="I863" s="9"/>
      <c r="J863" s="9"/>
      <c r="K863" s="9"/>
      <c r="L863" s="9"/>
      <c r="M863" s="9"/>
      <c r="N863" s="9"/>
      <c r="O863" s="9"/>
      <c r="P863" s="9"/>
      <c r="Q863" s="9"/>
      <c r="R863" s="9"/>
      <c r="S863" s="9"/>
      <c r="T863" s="9"/>
      <c r="U863" s="9"/>
      <c r="V863" s="9"/>
      <c r="W863" s="9"/>
      <c r="X863" s="9"/>
      <c r="Y863" s="9"/>
      <c r="Z863" s="9"/>
    </row>
    <row r="864" spans="1:26" ht="15.75" customHeight="1" x14ac:dyDescent="0.25">
      <c r="A864" s="9"/>
      <c r="B864" s="9"/>
      <c r="C864" s="9"/>
      <c r="D864" s="9"/>
      <c r="E864" s="81"/>
      <c r="F864" s="9"/>
      <c r="G864" s="9"/>
      <c r="H864" s="9"/>
      <c r="I864" s="9"/>
      <c r="J864" s="9"/>
      <c r="K864" s="9"/>
      <c r="L864" s="9"/>
      <c r="M864" s="9"/>
      <c r="N864" s="9"/>
      <c r="O864" s="9"/>
      <c r="P864" s="9"/>
      <c r="Q864" s="9"/>
      <c r="R864" s="9"/>
      <c r="S864" s="9"/>
      <c r="T864" s="9"/>
      <c r="U864" s="9"/>
      <c r="V864" s="9"/>
      <c r="W864" s="9"/>
      <c r="X864" s="9"/>
      <c r="Y864" s="9"/>
      <c r="Z864" s="9"/>
    </row>
    <row r="865" spans="1:26" ht="15.75" customHeight="1" x14ac:dyDescent="0.25">
      <c r="A865" s="9"/>
      <c r="B865" s="9"/>
      <c r="C865" s="9"/>
      <c r="D865" s="9"/>
      <c r="E865" s="81"/>
      <c r="F865" s="9"/>
      <c r="G865" s="9"/>
      <c r="H865" s="9"/>
      <c r="I865" s="9"/>
      <c r="J865" s="9"/>
      <c r="K865" s="9"/>
      <c r="L865" s="9"/>
      <c r="M865" s="9"/>
      <c r="N865" s="9"/>
      <c r="O865" s="9"/>
      <c r="P865" s="9"/>
      <c r="Q865" s="9"/>
      <c r="R865" s="9"/>
      <c r="S865" s="9"/>
      <c r="T865" s="9"/>
      <c r="U865" s="9"/>
      <c r="V865" s="9"/>
      <c r="W865" s="9"/>
      <c r="X865" s="9"/>
      <c r="Y865" s="9"/>
      <c r="Z865" s="9"/>
    </row>
    <row r="866" spans="1:26" ht="15.75" customHeight="1" x14ac:dyDescent="0.25">
      <c r="A866" s="9"/>
      <c r="B866" s="9"/>
      <c r="C866" s="9"/>
      <c r="D866" s="9"/>
      <c r="E866" s="81"/>
      <c r="F866" s="9"/>
      <c r="G866" s="9"/>
      <c r="H866" s="9"/>
      <c r="I866" s="9"/>
      <c r="J866" s="9"/>
      <c r="K866" s="9"/>
      <c r="L866" s="9"/>
      <c r="M866" s="9"/>
      <c r="N866" s="9"/>
      <c r="O866" s="9"/>
      <c r="P866" s="9"/>
      <c r="Q866" s="9"/>
      <c r="R866" s="9"/>
      <c r="S866" s="9"/>
      <c r="T866" s="9"/>
      <c r="U866" s="9"/>
      <c r="V866" s="9"/>
      <c r="W866" s="9"/>
      <c r="X866" s="9"/>
      <c r="Y866" s="9"/>
      <c r="Z866" s="9"/>
    </row>
    <row r="867" spans="1:26" ht="15.75" customHeight="1" x14ac:dyDescent="0.25">
      <c r="A867" s="9"/>
      <c r="B867" s="9"/>
      <c r="C867" s="9"/>
      <c r="D867" s="9"/>
      <c r="E867" s="81"/>
      <c r="F867" s="9"/>
      <c r="G867" s="9"/>
      <c r="H867" s="9"/>
      <c r="I867" s="9"/>
      <c r="J867" s="9"/>
      <c r="K867" s="9"/>
      <c r="L867" s="9"/>
      <c r="M867" s="9"/>
      <c r="N867" s="9"/>
      <c r="O867" s="9"/>
      <c r="P867" s="9"/>
      <c r="Q867" s="9"/>
      <c r="R867" s="9"/>
      <c r="S867" s="9"/>
      <c r="T867" s="9"/>
      <c r="U867" s="9"/>
      <c r="V867" s="9"/>
      <c r="W867" s="9"/>
      <c r="X867" s="9"/>
      <c r="Y867" s="9"/>
      <c r="Z867" s="9"/>
    </row>
    <row r="868" spans="1:26" ht="15.75" customHeight="1" x14ac:dyDescent="0.25">
      <c r="A868" s="9"/>
      <c r="B868" s="9"/>
      <c r="C868" s="9"/>
      <c r="D868" s="9"/>
      <c r="E868" s="81"/>
      <c r="F868" s="9"/>
      <c r="G868" s="9"/>
      <c r="H868" s="9"/>
      <c r="I868" s="9"/>
      <c r="J868" s="9"/>
      <c r="K868" s="9"/>
      <c r="L868" s="9"/>
      <c r="M868" s="9"/>
      <c r="N868" s="9"/>
      <c r="O868" s="9"/>
      <c r="P868" s="9"/>
      <c r="Q868" s="9"/>
      <c r="R868" s="9"/>
      <c r="S868" s="9"/>
      <c r="T868" s="9"/>
      <c r="U868" s="9"/>
      <c r="V868" s="9"/>
      <c r="W868" s="9"/>
      <c r="X868" s="9"/>
      <c r="Y868" s="9"/>
      <c r="Z868" s="9"/>
    </row>
    <row r="869" spans="1:26" ht="15.75" customHeight="1" x14ac:dyDescent="0.25">
      <c r="A869" s="9"/>
      <c r="B869" s="9"/>
      <c r="C869" s="9"/>
      <c r="D869" s="9"/>
      <c r="E869" s="81"/>
      <c r="F869" s="9"/>
      <c r="G869" s="9"/>
      <c r="H869" s="9"/>
      <c r="I869" s="9"/>
      <c r="J869" s="9"/>
      <c r="K869" s="9"/>
      <c r="L869" s="9"/>
      <c r="M869" s="9"/>
      <c r="N869" s="9"/>
      <c r="O869" s="9"/>
      <c r="P869" s="9"/>
      <c r="Q869" s="9"/>
      <c r="R869" s="9"/>
      <c r="S869" s="9"/>
      <c r="T869" s="9"/>
      <c r="U869" s="9"/>
      <c r="V869" s="9"/>
      <c r="W869" s="9"/>
      <c r="X869" s="9"/>
      <c r="Y869" s="9"/>
      <c r="Z869" s="9"/>
    </row>
    <row r="870" spans="1:26" ht="15.75" customHeight="1" x14ac:dyDescent="0.25">
      <c r="A870" s="9"/>
      <c r="B870" s="9"/>
      <c r="C870" s="9"/>
      <c r="D870" s="9"/>
      <c r="E870" s="81"/>
      <c r="F870" s="9"/>
      <c r="G870" s="9"/>
      <c r="H870" s="9"/>
      <c r="I870" s="9"/>
      <c r="J870" s="9"/>
      <c r="K870" s="9"/>
      <c r="L870" s="9"/>
      <c r="M870" s="9"/>
      <c r="N870" s="9"/>
      <c r="O870" s="9"/>
      <c r="P870" s="9"/>
      <c r="Q870" s="9"/>
      <c r="R870" s="9"/>
      <c r="S870" s="9"/>
      <c r="T870" s="9"/>
      <c r="U870" s="9"/>
      <c r="V870" s="9"/>
      <c r="W870" s="9"/>
      <c r="X870" s="9"/>
      <c r="Y870" s="9"/>
      <c r="Z870" s="9"/>
    </row>
    <row r="871" spans="1:26" ht="15.75" customHeight="1" x14ac:dyDescent="0.25">
      <c r="A871" s="9"/>
      <c r="B871" s="9"/>
      <c r="C871" s="9"/>
      <c r="D871" s="9"/>
      <c r="E871" s="81"/>
      <c r="F871" s="9"/>
      <c r="G871" s="9"/>
      <c r="H871" s="9"/>
      <c r="I871" s="9"/>
      <c r="J871" s="9"/>
      <c r="K871" s="9"/>
      <c r="L871" s="9"/>
      <c r="M871" s="9"/>
      <c r="N871" s="9"/>
      <c r="O871" s="9"/>
      <c r="P871" s="9"/>
      <c r="Q871" s="9"/>
      <c r="R871" s="9"/>
      <c r="S871" s="9"/>
      <c r="T871" s="9"/>
      <c r="U871" s="9"/>
      <c r="V871" s="9"/>
      <c r="W871" s="9"/>
      <c r="X871" s="9"/>
      <c r="Y871" s="9"/>
      <c r="Z871" s="9"/>
    </row>
    <row r="872" spans="1:26" ht="15.75" customHeight="1" x14ac:dyDescent="0.25">
      <c r="A872" s="9"/>
      <c r="B872" s="9"/>
      <c r="C872" s="9"/>
      <c r="D872" s="9"/>
      <c r="E872" s="81"/>
      <c r="F872" s="9"/>
      <c r="G872" s="9"/>
      <c r="H872" s="9"/>
      <c r="I872" s="9"/>
      <c r="J872" s="9"/>
      <c r="K872" s="9"/>
      <c r="L872" s="9"/>
      <c r="M872" s="9"/>
      <c r="N872" s="9"/>
      <c r="O872" s="9"/>
      <c r="P872" s="9"/>
      <c r="Q872" s="9"/>
      <c r="R872" s="9"/>
      <c r="S872" s="9"/>
      <c r="T872" s="9"/>
      <c r="U872" s="9"/>
      <c r="V872" s="9"/>
      <c r="W872" s="9"/>
      <c r="X872" s="9"/>
      <c r="Y872" s="9"/>
      <c r="Z872" s="9"/>
    </row>
    <row r="873" spans="1:26" ht="15.75" customHeight="1" x14ac:dyDescent="0.25">
      <c r="A873" s="9"/>
      <c r="B873" s="9"/>
      <c r="C873" s="9"/>
      <c r="D873" s="9"/>
      <c r="E873" s="81"/>
      <c r="F873" s="9"/>
      <c r="G873" s="9"/>
      <c r="H873" s="9"/>
      <c r="I873" s="9"/>
      <c r="J873" s="9"/>
      <c r="K873" s="9"/>
      <c r="L873" s="9"/>
      <c r="M873" s="9"/>
      <c r="N873" s="9"/>
      <c r="O873" s="9"/>
      <c r="P873" s="9"/>
      <c r="Q873" s="9"/>
      <c r="R873" s="9"/>
      <c r="S873" s="9"/>
      <c r="T873" s="9"/>
      <c r="U873" s="9"/>
      <c r="V873" s="9"/>
      <c r="W873" s="9"/>
      <c r="X873" s="9"/>
      <c r="Y873" s="9"/>
      <c r="Z873" s="9"/>
    </row>
    <row r="874" spans="1:26" ht="15.75" customHeight="1" x14ac:dyDescent="0.25">
      <c r="A874" s="9"/>
      <c r="B874" s="9"/>
      <c r="C874" s="9"/>
      <c r="D874" s="9"/>
      <c r="E874" s="81"/>
      <c r="F874" s="9"/>
      <c r="G874" s="9"/>
      <c r="H874" s="9"/>
      <c r="I874" s="9"/>
      <c r="J874" s="9"/>
      <c r="K874" s="9"/>
      <c r="L874" s="9"/>
      <c r="M874" s="9"/>
      <c r="N874" s="9"/>
      <c r="O874" s="9"/>
      <c r="P874" s="9"/>
      <c r="Q874" s="9"/>
      <c r="R874" s="9"/>
      <c r="S874" s="9"/>
      <c r="T874" s="9"/>
      <c r="U874" s="9"/>
      <c r="V874" s="9"/>
      <c r="W874" s="9"/>
      <c r="X874" s="9"/>
      <c r="Y874" s="9"/>
      <c r="Z874" s="9"/>
    </row>
    <row r="875" spans="1:26" ht="15.75" customHeight="1" x14ac:dyDescent="0.25">
      <c r="A875" s="9"/>
      <c r="B875" s="9"/>
      <c r="C875" s="9"/>
      <c r="D875" s="9"/>
      <c r="E875" s="81"/>
      <c r="F875" s="9"/>
      <c r="G875" s="9"/>
      <c r="H875" s="9"/>
      <c r="I875" s="9"/>
      <c r="J875" s="9"/>
      <c r="K875" s="9"/>
      <c r="L875" s="9"/>
      <c r="M875" s="9"/>
      <c r="N875" s="9"/>
      <c r="O875" s="9"/>
      <c r="P875" s="9"/>
      <c r="Q875" s="9"/>
      <c r="R875" s="9"/>
      <c r="S875" s="9"/>
      <c r="T875" s="9"/>
      <c r="U875" s="9"/>
      <c r="V875" s="9"/>
      <c r="W875" s="9"/>
      <c r="X875" s="9"/>
      <c r="Y875" s="9"/>
      <c r="Z875" s="9"/>
    </row>
    <row r="876" spans="1:26" ht="15.75" customHeight="1" x14ac:dyDescent="0.25">
      <c r="A876" s="9"/>
      <c r="B876" s="9"/>
      <c r="C876" s="9"/>
      <c r="D876" s="9"/>
      <c r="E876" s="81"/>
      <c r="F876" s="9"/>
      <c r="G876" s="9"/>
      <c r="H876" s="9"/>
      <c r="I876" s="9"/>
      <c r="J876" s="9"/>
      <c r="K876" s="9"/>
      <c r="L876" s="9"/>
      <c r="M876" s="9"/>
      <c r="N876" s="9"/>
      <c r="O876" s="9"/>
      <c r="P876" s="9"/>
      <c r="Q876" s="9"/>
      <c r="R876" s="9"/>
      <c r="S876" s="9"/>
      <c r="T876" s="9"/>
      <c r="U876" s="9"/>
      <c r="V876" s="9"/>
      <c r="W876" s="9"/>
      <c r="X876" s="9"/>
      <c r="Y876" s="9"/>
      <c r="Z876" s="9"/>
    </row>
    <row r="877" spans="1:26" ht="15.75" customHeight="1" x14ac:dyDescent="0.25">
      <c r="A877" s="9"/>
      <c r="B877" s="9"/>
      <c r="C877" s="9"/>
      <c r="D877" s="9"/>
      <c r="E877" s="81"/>
      <c r="F877" s="9"/>
      <c r="G877" s="9"/>
      <c r="H877" s="9"/>
      <c r="I877" s="9"/>
      <c r="J877" s="9"/>
      <c r="K877" s="9"/>
      <c r="L877" s="9"/>
      <c r="M877" s="9"/>
      <c r="N877" s="9"/>
      <c r="O877" s="9"/>
      <c r="P877" s="9"/>
      <c r="Q877" s="9"/>
      <c r="R877" s="9"/>
      <c r="S877" s="9"/>
      <c r="T877" s="9"/>
      <c r="U877" s="9"/>
      <c r="V877" s="9"/>
      <c r="W877" s="9"/>
      <c r="X877" s="9"/>
      <c r="Y877" s="9"/>
      <c r="Z877" s="9"/>
    </row>
    <row r="878" spans="1:26" ht="15.75" customHeight="1" x14ac:dyDescent="0.25">
      <c r="A878" s="9"/>
      <c r="B878" s="9"/>
      <c r="C878" s="9"/>
      <c r="D878" s="9"/>
      <c r="E878" s="81"/>
      <c r="F878" s="9"/>
      <c r="G878" s="9"/>
      <c r="H878" s="9"/>
      <c r="I878" s="9"/>
      <c r="J878" s="9"/>
      <c r="K878" s="9"/>
      <c r="L878" s="9"/>
      <c r="M878" s="9"/>
      <c r="N878" s="9"/>
      <c r="O878" s="9"/>
      <c r="P878" s="9"/>
      <c r="Q878" s="9"/>
      <c r="R878" s="9"/>
      <c r="S878" s="9"/>
      <c r="T878" s="9"/>
      <c r="U878" s="9"/>
      <c r="V878" s="9"/>
      <c r="W878" s="9"/>
      <c r="X878" s="9"/>
      <c r="Y878" s="9"/>
      <c r="Z878" s="9"/>
    </row>
    <row r="879" spans="1:26" ht="15.75" customHeight="1" x14ac:dyDescent="0.25">
      <c r="A879" s="9"/>
      <c r="B879" s="9"/>
      <c r="C879" s="9"/>
      <c r="D879" s="9"/>
      <c r="E879" s="81"/>
      <c r="F879" s="9"/>
      <c r="G879" s="9"/>
      <c r="H879" s="9"/>
      <c r="I879" s="9"/>
      <c r="J879" s="9"/>
      <c r="K879" s="9"/>
      <c r="L879" s="9"/>
      <c r="M879" s="9"/>
      <c r="N879" s="9"/>
      <c r="O879" s="9"/>
      <c r="P879" s="9"/>
      <c r="Q879" s="9"/>
      <c r="R879" s="9"/>
      <c r="S879" s="9"/>
      <c r="T879" s="9"/>
      <c r="U879" s="9"/>
      <c r="V879" s="9"/>
      <c r="W879" s="9"/>
      <c r="X879" s="9"/>
      <c r="Y879" s="9"/>
      <c r="Z879" s="9"/>
    </row>
    <row r="880" spans="1:26" ht="15.75" customHeight="1" x14ac:dyDescent="0.25">
      <c r="A880" s="9"/>
      <c r="B880" s="9"/>
      <c r="C880" s="9"/>
      <c r="D880" s="9"/>
      <c r="E880" s="81"/>
      <c r="F880" s="9"/>
      <c r="G880" s="9"/>
      <c r="H880" s="9"/>
      <c r="I880" s="9"/>
      <c r="J880" s="9"/>
      <c r="K880" s="9"/>
      <c r="L880" s="9"/>
      <c r="M880" s="9"/>
      <c r="N880" s="9"/>
      <c r="O880" s="9"/>
      <c r="P880" s="9"/>
      <c r="Q880" s="9"/>
      <c r="R880" s="9"/>
      <c r="S880" s="9"/>
      <c r="T880" s="9"/>
      <c r="U880" s="9"/>
      <c r="V880" s="9"/>
      <c r="W880" s="9"/>
      <c r="X880" s="9"/>
      <c r="Y880" s="9"/>
      <c r="Z880" s="9"/>
    </row>
    <row r="881" spans="1:26" ht="15.75" customHeight="1" x14ac:dyDescent="0.25">
      <c r="A881" s="9"/>
      <c r="B881" s="9"/>
      <c r="C881" s="9"/>
      <c r="D881" s="9"/>
      <c r="E881" s="81"/>
      <c r="F881" s="9"/>
      <c r="G881" s="9"/>
      <c r="H881" s="9"/>
      <c r="I881" s="9"/>
      <c r="J881" s="9"/>
      <c r="K881" s="9"/>
      <c r="L881" s="9"/>
      <c r="M881" s="9"/>
      <c r="N881" s="9"/>
      <c r="O881" s="9"/>
      <c r="P881" s="9"/>
      <c r="Q881" s="9"/>
      <c r="R881" s="9"/>
      <c r="S881" s="9"/>
      <c r="T881" s="9"/>
      <c r="U881" s="9"/>
      <c r="V881" s="9"/>
      <c r="W881" s="9"/>
      <c r="X881" s="9"/>
      <c r="Y881" s="9"/>
      <c r="Z881" s="9"/>
    </row>
    <row r="882" spans="1:26" ht="15.75" customHeight="1" x14ac:dyDescent="0.25">
      <c r="A882" s="9"/>
      <c r="B882" s="9"/>
      <c r="C882" s="9"/>
      <c r="D882" s="9"/>
      <c r="E882" s="81"/>
      <c r="F882" s="9"/>
      <c r="G882" s="9"/>
      <c r="H882" s="9"/>
      <c r="I882" s="9"/>
      <c r="J882" s="9"/>
      <c r="K882" s="9"/>
      <c r="L882" s="9"/>
      <c r="M882" s="9"/>
      <c r="N882" s="9"/>
      <c r="O882" s="9"/>
      <c r="P882" s="9"/>
      <c r="Q882" s="9"/>
      <c r="R882" s="9"/>
      <c r="S882" s="9"/>
      <c r="T882" s="9"/>
      <c r="U882" s="9"/>
      <c r="V882" s="9"/>
      <c r="W882" s="9"/>
      <c r="X882" s="9"/>
      <c r="Y882" s="9"/>
      <c r="Z882" s="9"/>
    </row>
    <row r="883" spans="1:26" ht="15.75" customHeight="1" x14ac:dyDescent="0.25">
      <c r="A883" s="9"/>
      <c r="B883" s="9"/>
      <c r="C883" s="9"/>
      <c r="D883" s="9"/>
      <c r="E883" s="81"/>
      <c r="F883" s="9"/>
      <c r="G883" s="9"/>
      <c r="H883" s="9"/>
      <c r="I883" s="9"/>
      <c r="J883" s="9"/>
      <c r="K883" s="9"/>
      <c r="L883" s="9"/>
      <c r="M883" s="9"/>
      <c r="N883" s="9"/>
      <c r="O883" s="9"/>
      <c r="P883" s="9"/>
      <c r="Q883" s="9"/>
      <c r="R883" s="9"/>
      <c r="S883" s="9"/>
      <c r="T883" s="9"/>
      <c r="U883" s="9"/>
      <c r="V883" s="9"/>
      <c r="W883" s="9"/>
      <c r="X883" s="9"/>
      <c r="Y883" s="9"/>
      <c r="Z883" s="9"/>
    </row>
    <row r="884" spans="1:26" ht="15.75" customHeight="1" x14ac:dyDescent="0.25">
      <c r="A884" s="9"/>
      <c r="B884" s="9"/>
      <c r="C884" s="9"/>
      <c r="D884" s="9"/>
      <c r="E884" s="81"/>
      <c r="F884" s="9"/>
      <c r="G884" s="9"/>
      <c r="H884" s="9"/>
      <c r="I884" s="9"/>
      <c r="J884" s="9"/>
      <c r="K884" s="9"/>
      <c r="L884" s="9"/>
      <c r="M884" s="9"/>
      <c r="N884" s="9"/>
      <c r="O884" s="9"/>
      <c r="P884" s="9"/>
      <c r="Q884" s="9"/>
      <c r="R884" s="9"/>
      <c r="S884" s="9"/>
      <c r="T884" s="9"/>
      <c r="U884" s="9"/>
      <c r="V884" s="9"/>
      <c r="W884" s="9"/>
      <c r="X884" s="9"/>
      <c r="Y884" s="9"/>
      <c r="Z884" s="9"/>
    </row>
    <row r="885" spans="1:26" ht="15.75" customHeight="1" x14ac:dyDescent="0.25">
      <c r="A885" s="9"/>
      <c r="B885" s="9"/>
      <c r="C885" s="9"/>
      <c r="D885" s="9"/>
      <c r="E885" s="81"/>
      <c r="F885" s="9"/>
      <c r="G885" s="9"/>
      <c r="H885" s="9"/>
      <c r="I885" s="9"/>
      <c r="J885" s="9"/>
      <c r="K885" s="9"/>
      <c r="L885" s="9"/>
      <c r="M885" s="9"/>
      <c r="N885" s="9"/>
      <c r="O885" s="9"/>
      <c r="P885" s="9"/>
      <c r="Q885" s="9"/>
      <c r="R885" s="9"/>
      <c r="S885" s="9"/>
      <c r="T885" s="9"/>
      <c r="U885" s="9"/>
      <c r="V885" s="9"/>
      <c r="W885" s="9"/>
      <c r="X885" s="9"/>
      <c r="Y885" s="9"/>
      <c r="Z885" s="9"/>
    </row>
    <row r="886" spans="1:26" ht="15.75" customHeight="1" x14ac:dyDescent="0.25">
      <c r="A886" s="9"/>
      <c r="B886" s="9"/>
      <c r="C886" s="9"/>
      <c r="D886" s="9"/>
      <c r="E886" s="81"/>
      <c r="F886" s="9"/>
      <c r="G886" s="9"/>
      <c r="H886" s="9"/>
      <c r="I886" s="9"/>
      <c r="J886" s="9"/>
      <c r="K886" s="9"/>
      <c r="L886" s="9"/>
      <c r="M886" s="9"/>
      <c r="N886" s="9"/>
      <c r="O886" s="9"/>
      <c r="P886" s="9"/>
      <c r="Q886" s="9"/>
      <c r="R886" s="9"/>
      <c r="S886" s="9"/>
      <c r="T886" s="9"/>
      <c r="U886" s="9"/>
      <c r="V886" s="9"/>
      <c r="W886" s="9"/>
      <c r="X886" s="9"/>
      <c r="Y886" s="9"/>
      <c r="Z886" s="9"/>
    </row>
    <row r="887" spans="1:26" ht="15.75" customHeight="1" x14ac:dyDescent="0.25">
      <c r="A887" s="9"/>
      <c r="B887" s="9"/>
      <c r="C887" s="9"/>
      <c r="D887" s="9"/>
      <c r="E887" s="81"/>
      <c r="F887" s="9"/>
      <c r="G887" s="9"/>
      <c r="H887" s="9"/>
      <c r="I887" s="9"/>
      <c r="J887" s="9"/>
      <c r="K887" s="9"/>
      <c r="L887" s="9"/>
      <c r="M887" s="9"/>
      <c r="N887" s="9"/>
      <c r="O887" s="9"/>
      <c r="P887" s="9"/>
      <c r="Q887" s="9"/>
      <c r="R887" s="9"/>
      <c r="S887" s="9"/>
      <c r="T887" s="9"/>
      <c r="U887" s="9"/>
      <c r="V887" s="9"/>
      <c r="W887" s="9"/>
      <c r="X887" s="9"/>
      <c r="Y887" s="9"/>
      <c r="Z887" s="9"/>
    </row>
    <row r="888" spans="1:26" ht="15.75" customHeight="1" x14ac:dyDescent="0.25">
      <c r="A888" s="9"/>
      <c r="B888" s="9"/>
      <c r="C888" s="9"/>
      <c r="D888" s="9"/>
      <c r="E888" s="81"/>
      <c r="F888" s="9"/>
      <c r="G888" s="9"/>
      <c r="H888" s="9"/>
      <c r="I888" s="9"/>
      <c r="J888" s="9"/>
      <c r="K888" s="9"/>
      <c r="L888" s="9"/>
      <c r="M888" s="9"/>
      <c r="N888" s="9"/>
      <c r="O888" s="9"/>
      <c r="P888" s="9"/>
      <c r="Q888" s="9"/>
      <c r="R888" s="9"/>
      <c r="S888" s="9"/>
      <c r="T888" s="9"/>
      <c r="U888" s="9"/>
      <c r="V888" s="9"/>
      <c r="W888" s="9"/>
      <c r="X888" s="9"/>
      <c r="Y888" s="9"/>
      <c r="Z888" s="9"/>
    </row>
    <row r="889" spans="1:26" ht="15.75" customHeight="1" x14ac:dyDescent="0.25">
      <c r="A889" s="9"/>
      <c r="B889" s="9"/>
      <c r="C889" s="9"/>
      <c r="D889" s="9"/>
      <c r="E889" s="81"/>
      <c r="F889" s="9"/>
      <c r="G889" s="9"/>
      <c r="H889" s="9"/>
      <c r="I889" s="9"/>
      <c r="J889" s="9"/>
      <c r="K889" s="9"/>
      <c r="L889" s="9"/>
      <c r="M889" s="9"/>
      <c r="N889" s="9"/>
      <c r="O889" s="9"/>
      <c r="P889" s="9"/>
      <c r="Q889" s="9"/>
      <c r="R889" s="9"/>
      <c r="S889" s="9"/>
      <c r="T889" s="9"/>
      <c r="U889" s="9"/>
      <c r="V889" s="9"/>
      <c r="W889" s="9"/>
      <c r="X889" s="9"/>
      <c r="Y889" s="9"/>
      <c r="Z889" s="9"/>
    </row>
    <row r="890" spans="1:26" ht="15.75" customHeight="1" x14ac:dyDescent="0.25">
      <c r="A890" s="9"/>
      <c r="B890" s="9"/>
      <c r="C890" s="9"/>
      <c r="D890" s="9"/>
      <c r="E890" s="81"/>
      <c r="F890" s="9"/>
      <c r="G890" s="9"/>
      <c r="H890" s="9"/>
      <c r="I890" s="9"/>
      <c r="J890" s="9"/>
      <c r="K890" s="9"/>
      <c r="L890" s="9"/>
      <c r="M890" s="9"/>
      <c r="N890" s="9"/>
      <c r="O890" s="9"/>
      <c r="P890" s="9"/>
      <c r="Q890" s="9"/>
      <c r="R890" s="9"/>
      <c r="S890" s="9"/>
      <c r="T890" s="9"/>
      <c r="U890" s="9"/>
      <c r="V890" s="9"/>
      <c r="W890" s="9"/>
      <c r="X890" s="9"/>
      <c r="Y890" s="9"/>
      <c r="Z890" s="9"/>
    </row>
    <row r="891" spans="1:26" ht="15.75" customHeight="1" x14ac:dyDescent="0.25">
      <c r="A891" s="9"/>
      <c r="B891" s="9"/>
      <c r="C891" s="9"/>
      <c r="D891" s="9"/>
      <c r="E891" s="81"/>
      <c r="F891" s="9"/>
      <c r="G891" s="9"/>
      <c r="H891" s="9"/>
      <c r="I891" s="9"/>
      <c r="J891" s="9"/>
      <c r="K891" s="9"/>
      <c r="L891" s="9"/>
      <c r="M891" s="9"/>
      <c r="N891" s="9"/>
      <c r="O891" s="9"/>
      <c r="P891" s="9"/>
      <c r="Q891" s="9"/>
      <c r="R891" s="9"/>
      <c r="S891" s="9"/>
      <c r="T891" s="9"/>
      <c r="U891" s="9"/>
      <c r="V891" s="9"/>
      <c r="W891" s="9"/>
      <c r="X891" s="9"/>
      <c r="Y891" s="9"/>
      <c r="Z891" s="9"/>
    </row>
    <row r="892" spans="1:26" ht="15.75" customHeight="1" x14ac:dyDescent="0.25">
      <c r="A892" s="9"/>
      <c r="B892" s="9"/>
      <c r="C892" s="9"/>
      <c r="D892" s="9"/>
      <c r="E892" s="81"/>
      <c r="F892" s="9"/>
      <c r="G892" s="9"/>
      <c r="H892" s="9"/>
      <c r="I892" s="9"/>
      <c r="J892" s="9"/>
      <c r="K892" s="9"/>
      <c r="L892" s="9"/>
      <c r="M892" s="9"/>
      <c r="N892" s="9"/>
      <c r="O892" s="9"/>
      <c r="P892" s="9"/>
      <c r="Q892" s="9"/>
      <c r="R892" s="9"/>
      <c r="S892" s="9"/>
      <c r="T892" s="9"/>
      <c r="U892" s="9"/>
      <c r="V892" s="9"/>
      <c r="W892" s="9"/>
      <c r="X892" s="9"/>
      <c r="Y892" s="9"/>
      <c r="Z892" s="9"/>
    </row>
    <row r="893" spans="1:26" ht="15.75" customHeight="1" x14ac:dyDescent="0.25">
      <c r="A893" s="9"/>
      <c r="B893" s="9"/>
      <c r="C893" s="9"/>
      <c r="D893" s="9"/>
      <c r="E893" s="81"/>
      <c r="F893" s="9"/>
      <c r="G893" s="9"/>
      <c r="H893" s="9"/>
      <c r="I893" s="9"/>
      <c r="J893" s="9"/>
      <c r="K893" s="9"/>
      <c r="L893" s="9"/>
      <c r="M893" s="9"/>
      <c r="N893" s="9"/>
      <c r="O893" s="9"/>
      <c r="P893" s="9"/>
      <c r="Q893" s="9"/>
      <c r="R893" s="9"/>
      <c r="S893" s="9"/>
      <c r="T893" s="9"/>
      <c r="U893" s="9"/>
      <c r="V893" s="9"/>
      <c r="W893" s="9"/>
      <c r="X893" s="9"/>
      <c r="Y893" s="9"/>
      <c r="Z893" s="9"/>
    </row>
    <row r="894" spans="1:26" ht="15.75" customHeight="1" x14ac:dyDescent="0.25">
      <c r="A894" s="9"/>
      <c r="B894" s="9"/>
      <c r="C894" s="9"/>
      <c r="D894" s="9"/>
      <c r="E894" s="81"/>
      <c r="F894" s="9"/>
      <c r="G894" s="9"/>
      <c r="H894" s="9"/>
      <c r="I894" s="9"/>
      <c r="J894" s="9"/>
      <c r="K894" s="9"/>
      <c r="L894" s="9"/>
      <c r="M894" s="9"/>
      <c r="N894" s="9"/>
      <c r="O894" s="9"/>
      <c r="P894" s="9"/>
      <c r="Q894" s="9"/>
      <c r="R894" s="9"/>
      <c r="S894" s="9"/>
      <c r="T894" s="9"/>
      <c r="U894" s="9"/>
      <c r="V894" s="9"/>
      <c r="W894" s="9"/>
      <c r="X894" s="9"/>
      <c r="Y894" s="9"/>
      <c r="Z894" s="9"/>
    </row>
    <row r="895" spans="1:26" ht="15.75" customHeight="1" x14ac:dyDescent="0.25">
      <c r="A895" s="9"/>
      <c r="B895" s="9"/>
      <c r="C895" s="9"/>
      <c r="D895" s="9"/>
      <c r="E895" s="81"/>
      <c r="F895" s="9"/>
      <c r="G895" s="9"/>
      <c r="H895" s="9"/>
      <c r="I895" s="9"/>
      <c r="J895" s="9"/>
      <c r="K895" s="9"/>
      <c r="L895" s="9"/>
      <c r="M895" s="9"/>
      <c r="N895" s="9"/>
      <c r="O895" s="9"/>
      <c r="P895" s="9"/>
      <c r="Q895" s="9"/>
      <c r="R895" s="9"/>
      <c r="S895" s="9"/>
      <c r="T895" s="9"/>
      <c r="U895" s="9"/>
      <c r="V895" s="9"/>
      <c r="W895" s="9"/>
      <c r="X895" s="9"/>
      <c r="Y895" s="9"/>
      <c r="Z895" s="9"/>
    </row>
    <row r="896" spans="1:26" ht="15.75" customHeight="1" x14ac:dyDescent="0.25">
      <c r="A896" s="9"/>
      <c r="B896" s="9"/>
      <c r="C896" s="9"/>
      <c r="D896" s="9"/>
      <c r="E896" s="81"/>
      <c r="F896" s="9"/>
      <c r="G896" s="9"/>
      <c r="H896" s="9"/>
      <c r="I896" s="9"/>
      <c r="J896" s="9"/>
      <c r="K896" s="9"/>
      <c r="L896" s="9"/>
      <c r="M896" s="9"/>
      <c r="N896" s="9"/>
      <c r="O896" s="9"/>
      <c r="P896" s="9"/>
      <c r="Q896" s="9"/>
      <c r="R896" s="9"/>
      <c r="S896" s="9"/>
      <c r="T896" s="9"/>
      <c r="U896" s="9"/>
      <c r="V896" s="9"/>
      <c r="W896" s="9"/>
      <c r="X896" s="9"/>
      <c r="Y896" s="9"/>
      <c r="Z896" s="9"/>
    </row>
    <row r="897" spans="1:26" ht="15.75" customHeight="1" x14ac:dyDescent="0.25">
      <c r="A897" s="9"/>
      <c r="B897" s="9"/>
      <c r="C897" s="9"/>
      <c r="D897" s="9"/>
      <c r="E897" s="81"/>
      <c r="F897" s="9"/>
      <c r="G897" s="9"/>
      <c r="H897" s="9"/>
      <c r="I897" s="9"/>
      <c r="J897" s="9"/>
      <c r="K897" s="9"/>
      <c r="L897" s="9"/>
      <c r="M897" s="9"/>
      <c r="N897" s="9"/>
      <c r="O897" s="9"/>
      <c r="P897" s="9"/>
      <c r="Q897" s="9"/>
      <c r="R897" s="9"/>
      <c r="S897" s="9"/>
      <c r="T897" s="9"/>
      <c r="U897" s="9"/>
      <c r="V897" s="9"/>
      <c r="W897" s="9"/>
      <c r="X897" s="9"/>
      <c r="Y897" s="9"/>
      <c r="Z897" s="9"/>
    </row>
    <row r="898" spans="1:26" ht="15.75" customHeight="1" x14ac:dyDescent="0.25">
      <c r="A898" s="9"/>
      <c r="B898" s="9"/>
      <c r="C898" s="9"/>
      <c r="D898" s="9"/>
      <c r="E898" s="81"/>
      <c r="F898" s="9"/>
      <c r="G898" s="9"/>
      <c r="H898" s="9"/>
      <c r="I898" s="9"/>
      <c r="J898" s="9"/>
      <c r="K898" s="9"/>
      <c r="L898" s="9"/>
      <c r="M898" s="9"/>
      <c r="N898" s="9"/>
      <c r="O898" s="9"/>
      <c r="P898" s="9"/>
      <c r="Q898" s="9"/>
      <c r="R898" s="9"/>
      <c r="S898" s="9"/>
      <c r="T898" s="9"/>
      <c r="U898" s="9"/>
      <c r="V898" s="9"/>
      <c r="W898" s="9"/>
      <c r="X898" s="9"/>
      <c r="Y898" s="9"/>
      <c r="Z898" s="9"/>
    </row>
    <row r="899" spans="1:26" ht="15.75" customHeight="1" x14ac:dyDescent="0.25">
      <c r="A899" s="9"/>
      <c r="B899" s="9"/>
      <c r="C899" s="9"/>
      <c r="D899" s="9"/>
      <c r="E899" s="81"/>
      <c r="F899" s="9"/>
      <c r="G899" s="9"/>
      <c r="H899" s="9"/>
      <c r="I899" s="9"/>
      <c r="J899" s="9"/>
      <c r="K899" s="9"/>
      <c r="L899" s="9"/>
      <c r="M899" s="9"/>
      <c r="N899" s="9"/>
      <c r="O899" s="9"/>
      <c r="P899" s="9"/>
      <c r="Q899" s="9"/>
      <c r="R899" s="9"/>
      <c r="S899" s="9"/>
      <c r="T899" s="9"/>
      <c r="U899" s="9"/>
      <c r="V899" s="9"/>
      <c r="W899" s="9"/>
      <c r="X899" s="9"/>
      <c r="Y899" s="9"/>
      <c r="Z899" s="9"/>
    </row>
    <row r="900" spans="1:26" ht="15.75" customHeight="1" x14ac:dyDescent="0.25">
      <c r="A900" s="9"/>
      <c r="B900" s="9"/>
      <c r="C900" s="9"/>
      <c r="D900" s="9"/>
      <c r="E900" s="81"/>
      <c r="F900" s="9"/>
      <c r="G900" s="9"/>
      <c r="H900" s="9"/>
      <c r="I900" s="9"/>
      <c r="J900" s="9"/>
      <c r="K900" s="9"/>
      <c r="L900" s="9"/>
      <c r="M900" s="9"/>
      <c r="N900" s="9"/>
      <c r="O900" s="9"/>
      <c r="P900" s="9"/>
      <c r="Q900" s="9"/>
      <c r="R900" s="9"/>
      <c r="S900" s="9"/>
      <c r="T900" s="9"/>
      <c r="U900" s="9"/>
      <c r="V900" s="9"/>
      <c r="W900" s="9"/>
      <c r="X900" s="9"/>
      <c r="Y900" s="9"/>
      <c r="Z900" s="9"/>
    </row>
    <row r="901" spans="1:26" ht="15.75" customHeight="1" x14ac:dyDescent="0.25">
      <c r="A901" s="9"/>
      <c r="B901" s="9"/>
      <c r="C901" s="9"/>
      <c r="D901" s="9"/>
      <c r="E901" s="81"/>
      <c r="F901" s="9"/>
      <c r="G901" s="9"/>
      <c r="H901" s="9"/>
      <c r="I901" s="9"/>
      <c r="J901" s="9"/>
      <c r="K901" s="9"/>
      <c r="L901" s="9"/>
      <c r="M901" s="9"/>
      <c r="N901" s="9"/>
      <c r="O901" s="9"/>
      <c r="P901" s="9"/>
      <c r="Q901" s="9"/>
      <c r="R901" s="9"/>
      <c r="S901" s="9"/>
      <c r="T901" s="9"/>
      <c r="U901" s="9"/>
      <c r="V901" s="9"/>
      <c r="W901" s="9"/>
      <c r="X901" s="9"/>
      <c r="Y901" s="9"/>
      <c r="Z901" s="9"/>
    </row>
    <row r="902" spans="1:26" ht="15.75" customHeight="1" x14ac:dyDescent="0.25">
      <c r="A902" s="9"/>
      <c r="B902" s="9"/>
      <c r="C902" s="9"/>
      <c r="D902" s="9"/>
      <c r="E902" s="81"/>
      <c r="F902" s="9"/>
      <c r="G902" s="9"/>
      <c r="H902" s="9"/>
      <c r="I902" s="9"/>
      <c r="J902" s="9"/>
      <c r="K902" s="9"/>
      <c r="L902" s="9"/>
      <c r="M902" s="9"/>
      <c r="N902" s="9"/>
      <c r="O902" s="9"/>
      <c r="P902" s="9"/>
      <c r="Q902" s="9"/>
      <c r="R902" s="9"/>
      <c r="S902" s="9"/>
      <c r="T902" s="9"/>
      <c r="U902" s="9"/>
      <c r="V902" s="9"/>
      <c r="W902" s="9"/>
      <c r="X902" s="9"/>
      <c r="Y902" s="9"/>
      <c r="Z902" s="9"/>
    </row>
    <row r="903" spans="1:26" ht="15.75" customHeight="1" x14ac:dyDescent="0.25">
      <c r="A903" s="9"/>
      <c r="B903" s="9"/>
      <c r="C903" s="9"/>
      <c r="D903" s="9"/>
      <c r="E903" s="81"/>
      <c r="F903" s="9"/>
      <c r="G903" s="9"/>
      <c r="H903" s="9"/>
      <c r="I903" s="9"/>
      <c r="J903" s="9"/>
      <c r="K903" s="9"/>
      <c r="L903" s="9"/>
      <c r="M903" s="9"/>
      <c r="N903" s="9"/>
      <c r="O903" s="9"/>
      <c r="P903" s="9"/>
      <c r="Q903" s="9"/>
      <c r="R903" s="9"/>
      <c r="S903" s="9"/>
      <c r="T903" s="9"/>
      <c r="U903" s="9"/>
      <c r="V903" s="9"/>
      <c r="W903" s="9"/>
      <c r="X903" s="9"/>
      <c r="Y903" s="9"/>
      <c r="Z903" s="9"/>
    </row>
    <row r="904" spans="1:26" ht="15.75" customHeight="1" x14ac:dyDescent="0.25">
      <c r="A904" s="9"/>
      <c r="B904" s="9"/>
      <c r="C904" s="9"/>
      <c r="D904" s="9"/>
      <c r="E904" s="81"/>
      <c r="F904" s="9"/>
      <c r="G904" s="9"/>
      <c r="H904" s="9"/>
      <c r="I904" s="9"/>
      <c r="J904" s="9"/>
      <c r="K904" s="9"/>
      <c r="L904" s="9"/>
      <c r="M904" s="9"/>
      <c r="N904" s="9"/>
      <c r="O904" s="9"/>
      <c r="P904" s="9"/>
      <c r="Q904" s="9"/>
      <c r="R904" s="9"/>
      <c r="S904" s="9"/>
      <c r="T904" s="9"/>
      <c r="U904" s="9"/>
      <c r="V904" s="9"/>
      <c r="W904" s="9"/>
      <c r="X904" s="9"/>
      <c r="Y904" s="9"/>
      <c r="Z904" s="9"/>
    </row>
    <row r="905" spans="1:26" ht="15.75" customHeight="1" x14ac:dyDescent="0.25">
      <c r="A905" s="9"/>
      <c r="B905" s="9"/>
      <c r="C905" s="9"/>
      <c r="D905" s="9"/>
      <c r="E905" s="81"/>
      <c r="F905" s="9"/>
      <c r="G905" s="9"/>
      <c r="H905" s="9"/>
      <c r="I905" s="9"/>
      <c r="J905" s="9"/>
      <c r="K905" s="9"/>
      <c r="L905" s="9"/>
      <c r="M905" s="9"/>
      <c r="N905" s="9"/>
      <c r="O905" s="9"/>
      <c r="P905" s="9"/>
      <c r="Q905" s="9"/>
      <c r="R905" s="9"/>
      <c r="S905" s="9"/>
      <c r="T905" s="9"/>
      <c r="U905" s="9"/>
      <c r="V905" s="9"/>
      <c r="W905" s="9"/>
      <c r="X905" s="9"/>
      <c r="Y905" s="9"/>
      <c r="Z905" s="9"/>
    </row>
    <row r="906" spans="1:26" ht="15.75" customHeight="1" x14ac:dyDescent="0.25">
      <c r="A906" s="9"/>
      <c r="B906" s="9"/>
      <c r="C906" s="9"/>
      <c r="D906" s="9"/>
      <c r="E906" s="81"/>
      <c r="F906" s="9"/>
      <c r="G906" s="9"/>
      <c r="H906" s="9"/>
      <c r="I906" s="9"/>
      <c r="J906" s="9"/>
      <c r="K906" s="9"/>
      <c r="L906" s="9"/>
      <c r="M906" s="9"/>
      <c r="N906" s="9"/>
      <c r="O906" s="9"/>
      <c r="P906" s="9"/>
      <c r="Q906" s="9"/>
      <c r="R906" s="9"/>
      <c r="S906" s="9"/>
      <c r="T906" s="9"/>
      <c r="U906" s="9"/>
      <c r="V906" s="9"/>
      <c r="W906" s="9"/>
      <c r="X906" s="9"/>
      <c r="Y906" s="9"/>
      <c r="Z906" s="9"/>
    </row>
    <row r="907" spans="1:26" ht="15.75" customHeight="1" x14ac:dyDescent="0.25">
      <c r="A907" s="9"/>
      <c r="B907" s="9"/>
      <c r="C907" s="9"/>
      <c r="D907" s="9"/>
      <c r="E907" s="81"/>
      <c r="F907" s="9"/>
      <c r="G907" s="9"/>
      <c r="H907" s="9"/>
      <c r="I907" s="9"/>
      <c r="J907" s="9"/>
      <c r="K907" s="9"/>
      <c r="L907" s="9"/>
      <c r="M907" s="9"/>
      <c r="N907" s="9"/>
      <c r="O907" s="9"/>
      <c r="P907" s="9"/>
      <c r="Q907" s="9"/>
      <c r="R907" s="9"/>
      <c r="S907" s="9"/>
      <c r="T907" s="9"/>
      <c r="U907" s="9"/>
      <c r="V907" s="9"/>
      <c r="W907" s="9"/>
      <c r="X907" s="9"/>
      <c r="Y907" s="9"/>
      <c r="Z907" s="9"/>
    </row>
    <row r="908" spans="1:26" ht="15.75" customHeight="1" x14ac:dyDescent="0.25">
      <c r="A908" s="9"/>
      <c r="B908" s="9"/>
      <c r="C908" s="9"/>
      <c r="D908" s="9"/>
      <c r="E908" s="81"/>
      <c r="F908" s="9"/>
      <c r="G908" s="9"/>
      <c r="H908" s="9"/>
      <c r="I908" s="9"/>
      <c r="J908" s="9"/>
      <c r="K908" s="9"/>
      <c r="L908" s="9"/>
      <c r="M908" s="9"/>
      <c r="N908" s="9"/>
      <c r="O908" s="9"/>
      <c r="P908" s="9"/>
      <c r="Q908" s="9"/>
      <c r="R908" s="9"/>
      <c r="S908" s="9"/>
      <c r="T908" s="9"/>
      <c r="U908" s="9"/>
      <c r="V908" s="9"/>
      <c r="W908" s="9"/>
      <c r="X908" s="9"/>
      <c r="Y908" s="9"/>
      <c r="Z908" s="9"/>
    </row>
    <row r="909" spans="1:26" ht="15.75" customHeight="1" x14ac:dyDescent="0.25">
      <c r="A909" s="9"/>
      <c r="B909" s="9"/>
      <c r="C909" s="9"/>
      <c r="D909" s="9"/>
      <c r="E909" s="81"/>
      <c r="F909" s="9"/>
      <c r="G909" s="9"/>
      <c r="H909" s="9"/>
      <c r="I909" s="9"/>
      <c r="J909" s="9"/>
      <c r="K909" s="9"/>
      <c r="L909" s="9"/>
      <c r="M909" s="9"/>
      <c r="N909" s="9"/>
      <c r="O909" s="9"/>
      <c r="P909" s="9"/>
      <c r="Q909" s="9"/>
      <c r="R909" s="9"/>
      <c r="S909" s="9"/>
      <c r="T909" s="9"/>
      <c r="U909" s="9"/>
      <c r="V909" s="9"/>
      <c r="W909" s="9"/>
      <c r="X909" s="9"/>
      <c r="Y909" s="9"/>
      <c r="Z909" s="9"/>
    </row>
    <row r="910" spans="1:26" ht="15.75" customHeight="1" x14ac:dyDescent="0.25">
      <c r="A910" s="9"/>
      <c r="B910" s="9"/>
      <c r="C910" s="9"/>
      <c r="D910" s="9"/>
      <c r="E910" s="81"/>
      <c r="F910" s="9"/>
      <c r="G910" s="9"/>
      <c r="H910" s="9"/>
      <c r="I910" s="9"/>
      <c r="J910" s="9"/>
      <c r="K910" s="9"/>
      <c r="L910" s="9"/>
      <c r="M910" s="9"/>
      <c r="N910" s="9"/>
      <c r="O910" s="9"/>
      <c r="P910" s="9"/>
      <c r="Q910" s="9"/>
      <c r="R910" s="9"/>
      <c r="S910" s="9"/>
      <c r="T910" s="9"/>
      <c r="U910" s="9"/>
      <c r="V910" s="9"/>
      <c r="W910" s="9"/>
      <c r="X910" s="9"/>
      <c r="Y910" s="9"/>
      <c r="Z910" s="9"/>
    </row>
    <row r="911" spans="1:26" ht="15.75" customHeight="1" x14ac:dyDescent="0.25">
      <c r="A911" s="9"/>
      <c r="B911" s="9"/>
      <c r="C911" s="9"/>
      <c r="D911" s="9"/>
      <c r="E911" s="81"/>
      <c r="F911" s="9"/>
      <c r="G911" s="9"/>
      <c r="H911" s="9"/>
      <c r="I911" s="9"/>
      <c r="J911" s="9"/>
      <c r="K911" s="9"/>
      <c r="L911" s="9"/>
      <c r="M911" s="9"/>
      <c r="N911" s="9"/>
      <c r="O911" s="9"/>
      <c r="P911" s="9"/>
      <c r="Q911" s="9"/>
      <c r="R911" s="9"/>
      <c r="S911" s="9"/>
      <c r="T911" s="9"/>
      <c r="U911" s="9"/>
      <c r="V911" s="9"/>
      <c r="W911" s="9"/>
      <c r="X911" s="9"/>
      <c r="Y911" s="9"/>
      <c r="Z911" s="9"/>
    </row>
    <row r="912" spans="1:26" ht="15.75" customHeight="1" x14ac:dyDescent="0.25">
      <c r="A912" s="9"/>
      <c r="B912" s="9"/>
      <c r="C912" s="9"/>
      <c r="D912" s="9"/>
      <c r="E912" s="81"/>
      <c r="F912" s="9"/>
      <c r="G912" s="9"/>
      <c r="H912" s="9"/>
      <c r="I912" s="9"/>
      <c r="J912" s="9"/>
      <c r="K912" s="9"/>
      <c r="L912" s="9"/>
      <c r="M912" s="9"/>
      <c r="N912" s="9"/>
      <c r="O912" s="9"/>
      <c r="P912" s="9"/>
      <c r="Q912" s="9"/>
      <c r="R912" s="9"/>
      <c r="S912" s="9"/>
      <c r="T912" s="9"/>
      <c r="U912" s="9"/>
      <c r="V912" s="9"/>
      <c r="W912" s="9"/>
      <c r="X912" s="9"/>
      <c r="Y912" s="9"/>
      <c r="Z912" s="9"/>
    </row>
    <row r="913" spans="1:26" ht="15.75" customHeight="1" x14ac:dyDescent="0.25">
      <c r="A913" s="9"/>
      <c r="B913" s="9"/>
      <c r="C913" s="9"/>
      <c r="D913" s="9"/>
      <c r="E913" s="81"/>
      <c r="F913" s="9"/>
      <c r="G913" s="9"/>
      <c r="H913" s="9"/>
      <c r="I913" s="9"/>
      <c r="J913" s="9"/>
      <c r="K913" s="9"/>
      <c r="L913" s="9"/>
      <c r="M913" s="9"/>
      <c r="N913" s="9"/>
      <c r="O913" s="9"/>
      <c r="P913" s="9"/>
      <c r="Q913" s="9"/>
      <c r="R913" s="9"/>
      <c r="S913" s="9"/>
      <c r="T913" s="9"/>
      <c r="U913" s="9"/>
      <c r="V913" s="9"/>
      <c r="W913" s="9"/>
      <c r="X913" s="9"/>
      <c r="Y913" s="9"/>
      <c r="Z913" s="9"/>
    </row>
    <row r="914" spans="1:26" ht="15.75" customHeight="1" x14ac:dyDescent="0.25">
      <c r="A914" s="9"/>
      <c r="B914" s="9"/>
      <c r="C914" s="9"/>
      <c r="D914" s="9"/>
      <c r="E914" s="81"/>
      <c r="F914" s="9"/>
      <c r="G914" s="9"/>
      <c r="H914" s="9"/>
      <c r="I914" s="9"/>
      <c r="J914" s="9"/>
      <c r="K914" s="9"/>
      <c r="L914" s="9"/>
      <c r="M914" s="9"/>
      <c r="N914" s="9"/>
      <c r="O914" s="9"/>
      <c r="P914" s="9"/>
      <c r="Q914" s="9"/>
      <c r="R914" s="9"/>
      <c r="S914" s="9"/>
      <c r="T914" s="9"/>
      <c r="U914" s="9"/>
      <c r="V914" s="9"/>
      <c r="W914" s="9"/>
      <c r="X914" s="9"/>
      <c r="Y914" s="9"/>
      <c r="Z914" s="9"/>
    </row>
    <row r="915" spans="1:26" ht="15.75" customHeight="1" x14ac:dyDescent="0.25">
      <c r="A915" s="9"/>
      <c r="B915" s="9"/>
      <c r="C915" s="9"/>
      <c r="D915" s="9"/>
      <c r="E915" s="81"/>
      <c r="F915" s="9"/>
      <c r="G915" s="9"/>
      <c r="H915" s="9"/>
      <c r="I915" s="9"/>
      <c r="J915" s="9"/>
      <c r="K915" s="9"/>
      <c r="L915" s="9"/>
      <c r="M915" s="9"/>
      <c r="N915" s="9"/>
      <c r="O915" s="9"/>
      <c r="P915" s="9"/>
      <c r="Q915" s="9"/>
      <c r="R915" s="9"/>
      <c r="S915" s="9"/>
      <c r="T915" s="9"/>
      <c r="U915" s="9"/>
      <c r="V915" s="9"/>
      <c r="W915" s="9"/>
      <c r="X915" s="9"/>
      <c r="Y915" s="9"/>
      <c r="Z915" s="9"/>
    </row>
    <row r="916" spans="1:26" ht="15.75" customHeight="1" x14ac:dyDescent="0.25">
      <c r="A916" s="9"/>
      <c r="B916" s="9"/>
      <c r="C916" s="9"/>
      <c r="D916" s="9"/>
      <c r="E916" s="81"/>
      <c r="F916" s="9"/>
      <c r="G916" s="9"/>
      <c r="H916" s="9"/>
      <c r="I916" s="9"/>
      <c r="J916" s="9"/>
      <c r="K916" s="9"/>
      <c r="L916" s="9"/>
      <c r="M916" s="9"/>
      <c r="N916" s="9"/>
      <c r="O916" s="9"/>
      <c r="P916" s="9"/>
      <c r="Q916" s="9"/>
      <c r="R916" s="9"/>
      <c r="S916" s="9"/>
      <c r="T916" s="9"/>
      <c r="U916" s="9"/>
      <c r="V916" s="9"/>
      <c r="W916" s="9"/>
      <c r="X916" s="9"/>
      <c r="Y916" s="9"/>
      <c r="Z916" s="9"/>
    </row>
    <row r="917" spans="1:26" ht="15.75" customHeight="1" x14ac:dyDescent="0.25">
      <c r="A917" s="9"/>
      <c r="B917" s="9"/>
      <c r="C917" s="9"/>
      <c r="D917" s="9"/>
      <c r="E917" s="81"/>
      <c r="F917" s="9"/>
      <c r="G917" s="9"/>
      <c r="H917" s="9"/>
      <c r="I917" s="9"/>
      <c r="J917" s="9"/>
      <c r="K917" s="9"/>
      <c r="L917" s="9"/>
      <c r="M917" s="9"/>
      <c r="N917" s="9"/>
      <c r="O917" s="9"/>
      <c r="P917" s="9"/>
      <c r="Q917" s="9"/>
      <c r="R917" s="9"/>
      <c r="S917" s="9"/>
      <c r="T917" s="9"/>
      <c r="U917" s="9"/>
      <c r="V917" s="9"/>
      <c r="W917" s="9"/>
      <c r="X917" s="9"/>
      <c r="Y917" s="9"/>
      <c r="Z917" s="9"/>
    </row>
    <row r="918" spans="1:26" ht="15.75" customHeight="1" x14ac:dyDescent="0.25">
      <c r="A918" s="9"/>
      <c r="B918" s="9"/>
      <c r="C918" s="9"/>
      <c r="D918" s="9"/>
      <c r="E918" s="81"/>
      <c r="F918" s="9"/>
      <c r="G918" s="9"/>
      <c r="H918" s="9"/>
      <c r="I918" s="9"/>
      <c r="J918" s="9"/>
      <c r="K918" s="9"/>
      <c r="L918" s="9"/>
      <c r="M918" s="9"/>
      <c r="N918" s="9"/>
      <c r="O918" s="9"/>
      <c r="P918" s="9"/>
      <c r="Q918" s="9"/>
      <c r="R918" s="9"/>
      <c r="S918" s="9"/>
      <c r="T918" s="9"/>
      <c r="U918" s="9"/>
      <c r="V918" s="9"/>
      <c r="W918" s="9"/>
      <c r="X918" s="9"/>
      <c r="Y918" s="9"/>
      <c r="Z918" s="9"/>
    </row>
    <row r="919" spans="1:26" ht="15.75" customHeight="1" x14ac:dyDescent="0.25">
      <c r="A919" s="9"/>
      <c r="B919" s="9"/>
      <c r="C919" s="9"/>
      <c r="D919" s="9"/>
      <c r="E919" s="81"/>
      <c r="F919" s="9"/>
      <c r="G919" s="9"/>
      <c r="H919" s="9"/>
      <c r="I919" s="9"/>
      <c r="J919" s="9"/>
      <c r="K919" s="9"/>
      <c r="L919" s="9"/>
      <c r="M919" s="9"/>
      <c r="N919" s="9"/>
      <c r="O919" s="9"/>
      <c r="P919" s="9"/>
      <c r="Q919" s="9"/>
      <c r="R919" s="9"/>
      <c r="S919" s="9"/>
      <c r="T919" s="9"/>
      <c r="U919" s="9"/>
      <c r="V919" s="9"/>
      <c r="W919" s="9"/>
      <c r="X919" s="9"/>
      <c r="Y919" s="9"/>
      <c r="Z919" s="9"/>
    </row>
    <row r="920" spans="1:26" ht="15.75" customHeight="1" x14ac:dyDescent="0.25">
      <c r="A920" s="9"/>
      <c r="B920" s="9"/>
      <c r="C920" s="9"/>
      <c r="D920" s="9"/>
      <c r="E920" s="81"/>
      <c r="F920" s="9"/>
      <c r="G920" s="9"/>
      <c r="H920" s="9"/>
      <c r="I920" s="9"/>
      <c r="J920" s="9"/>
      <c r="K920" s="9"/>
      <c r="L920" s="9"/>
      <c r="M920" s="9"/>
      <c r="N920" s="9"/>
      <c r="O920" s="9"/>
      <c r="P920" s="9"/>
      <c r="Q920" s="9"/>
      <c r="R920" s="9"/>
      <c r="S920" s="9"/>
      <c r="T920" s="9"/>
      <c r="U920" s="9"/>
      <c r="V920" s="9"/>
      <c r="W920" s="9"/>
      <c r="X920" s="9"/>
      <c r="Y920" s="9"/>
      <c r="Z920" s="9"/>
    </row>
    <row r="921" spans="1:26" ht="15.75" customHeight="1" x14ac:dyDescent="0.25">
      <c r="A921" s="9"/>
      <c r="B921" s="9"/>
      <c r="C921" s="9"/>
      <c r="D921" s="9"/>
      <c r="E921" s="81"/>
      <c r="F921" s="9"/>
      <c r="G921" s="9"/>
      <c r="H921" s="9"/>
      <c r="I921" s="9"/>
      <c r="J921" s="9"/>
      <c r="K921" s="9"/>
      <c r="L921" s="9"/>
      <c r="M921" s="9"/>
      <c r="N921" s="9"/>
      <c r="O921" s="9"/>
      <c r="P921" s="9"/>
      <c r="Q921" s="9"/>
      <c r="R921" s="9"/>
      <c r="S921" s="9"/>
      <c r="T921" s="9"/>
      <c r="U921" s="9"/>
      <c r="V921" s="9"/>
      <c r="W921" s="9"/>
      <c r="X921" s="9"/>
      <c r="Y921" s="9"/>
      <c r="Z921" s="9"/>
    </row>
    <row r="922" spans="1:26" ht="15.75" customHeight="1" x14ac:dyDescent="0.25">
      <c r="A922" s="9"/>
      <c r="B922" s="9"/>
      <c r="C922" s="9"/>
      <c r="D922" s="9"/>
      <c r="E922" s="81"/>
      <c r="F922" s="9"/>
      <c r="G922" s="9"/>
      <c r="H922" s="9"/>
      <c r="I922" s="9"/>
      <c r="J922" s="9"/>
      <c r="K922" s="9"/>
      <c r="L922" s="9"/>
      <c r="M922" s="9"/>
      <c r="N922" s="9"/>
      <c r="O922" s="9"/>
      <c r="P922" s="9"/>
      <c r="Q922" s="9"/>
      <c r="R922" s="9"/>
      <c r="S922" s="9"/>
      <c r="T922" s="9"/>
      <c r="U922" s="9"/>
      <c r="V922" s="9"/>
      <c r="W922" s="9"/>
      <c r="X922" s="9"/>
      <c r="Y922" s="9"/>
      <c r="Z922" s="9"/>
    </row>
    <row r="923" spans="1:26" ht="15.75" customHeight="1" x14ac:dyDescent="0.25">
      <c r="A923" s="9"/>
      <c r="B923" s="9"/>
      <c r="C923" s="9"/>
      <c r="D923" s="9"/>
      <c r="E923" s="81"/>
      <c r="F923" s="9"/>
      <c r="G923" s="9"/>
      <c r="H923" s="9"/>
      <c r="I923" s="9"/>
      <c r="J923" s="9"/>
      <c r="K923" s="9"/>
      <c r="L923" s="9"/>
      <c r="M923" s="9"/>
      <c r="N923" s="9"/>
      <c r="O923" s="9"/>
      <c r="P923" s="9"/>
      <c r="Q923" s="9"/>
      <c r="R923" s="9"/>
      <c r="S923" s="9"/>
      <c r="T923" s="9"/>
      <c r="U923" s="9"/>
      <c r="V923" s="9"/>
      <c r="W923" s="9"/>
      <c r="X923" s="9"/>
      <c r="Y923" s="9"/>
      <c r="Z923" s="9"/>
    </row>
    <row r="924" spans="1:26" ht="15.75" customHeight="1" x14ac:dyDescent="0.25">
      <c r="A924" s="9"/>
      <c r="B924" s="9"/>
      <c r="C924" s="9"/>
      <c r="D924" s="9"/>
      <c r="E924" s="81"/>
      <c r="F924" s="9"/>
      <c r="G924" s="9"/>
      <c r="H924" s="9"/>
      <c r="I924" s="9"/>
      <c r="J924" s="9"/>
      <c r="K924" s="9"/>
      <c r="L924" s="9"/>
      <c r="M924" s="9"/>
      <c r="N924" s="9"/>
      <c r="O924" s="9"/>
      <c r="P924" s="9"/>
      <c r="Q924" s="9"/>
      <c r="R924" s="9"/>
      <c r="S924" s="9"/>
      <c r="T924" s="9"/>
      <c r="U924" s="9"/>
      <c r="V924" s="9"/>
      <c r="W924" s="9"/>
      <c r="X924" s="9"/>
      <c r="Y924" s="9"/>
      <c r="Z924" s="9"/>
    </row>
    <row r="925" spans="1:26" ht="15.75" customHeight="1" x14ac:dyDescent="0.25">
      <c r="A925" s="9"/>
      <c r="B925" s="9"/>
      <c r="C925" s="9"/>
      <c r="D925" s="9"/>
      <c r="E925" s="81"/>
      <c r="F925" s="9"/>
      <c r="G925" s="9"/>
      <c r="H925" s="9"/>
      <c r="I925" s="9"/>
      <c r="J925" s="9"/>
      <c r="K925" s="9"/>
      <c r="L925" s="9"/>
      <c r="M925" s="9"/>
      <c r="N925" s="9"/>
      <c r="O925" s="9"/>
      <c r="P925" s="9"/>
      <c r="Q925" s="9"/>
      <c r="R925" s="9"/>
      <c r="S925" s="9"/>
      <c r="T925" s="9"/>
      <c r="U925" s="9"/>
      <c r="V925" s="9"/>
      <c r="W925" s="9"/>
      <c r="X925" s="9"/>
      <c r="Y925" s="9"/>
      <c r="Z925" s="9"/>
    </row>
    <row r="926" spans="1:26" ht="15.75" customHeight="1" x14ac:dyDescent="0.25">
      <c r="A926" s="9"/>
      <c r="B926" s="9"/>
      <c r="C926" s="9"/>
      <c r="D926" s="9"/>
      <c r="E926" s="81"/>
      <c r="F926" s="9"/>
      <c r="G926" s="9"/>
      <c r="H926" s="9"/>
      <c r="I926" s="9"/>
      <c r="J926" s="9"/>
      <c r="K926" s="9"/>
      <c r="L926" s="9"/>
      <c r="M926" s="9"/>
      <c r="N926" s="9"/>
      <c r="O926" s="9"/>
      <c r="P926" s="9"/>
      <c r="Q926" s="9"/>
      <c r="R926" s="9"/>
      <c r="S926" s="9"/>
      <c r="T926" s="9"/>
      <c r="U926" s="9"/>
      <c r="V926" s="9"/>
      <c r="W926" s="9"/>
      <c r="X926" s="9"/>
      <c r="Y926" s="9"/>
      <c r="Z926" s="9"/>
    </row>
    <row r="927" spans="1:26" ht="15.75" customHeight="1" x14ac:dyDescent="0.25">
      <c r="A927" s="9"/>
      <c r="B927" s="9"/>
      <c r="C927" s="9"/>
      <c r="D927" s="9"/>
      <c r="E927" s="81"/>
      <c r="F927" s="9"/>
      <c r="G927" s="9"/>
      <c r="H927" s="9"/>
      <c r="I927" s="9"/>
      <c r="J927" s="9"/>
      <c r="K927" s="9"/>
      <c r="L927" s="9"/>
      <c r="M927" s="9"/>
      <c r="N927" s="9"/>
      <c r="O927" s="9"/>
      <c r="P927" s="9"/>
      <c r="Q927" s="9"/>
      <c r="R927" s="9"/>
      <c r="S927" s="9"/>
      <c r="T927" s="9"/>
      <c r="U927" s="9"/>
      <c r="V927" s="9"/>
      <c r="W927" s="9"/>
      <c r="X927" s="9"/>
      <c r="Y927" s="9"/>
      <c r="Z927" s="9"/>
    </row>
    <row r="928" spans="1:26" ht="15.75" customHeight="1" x14ac:dyDescent="0.25">
      <c r="A928" s="9"/>
      <c r="B928" s="9"/>
      <c r="C928" s="9"/>
      <c r="D928" s="9"/>
      <c r="E928" s="81"/>
      <c r="F928" s="9"/>
      <c r="G928" s="9"/>
      <c r="H928" s="9"/>
      <c r="I928" s="9"/>
      <c r="J928" s="9"/>
      <c r="K928" s="9"/>
      <c r="L928" s="9"/>
      <c r="M928" s="9"/>
      <c r="N928" s="9"/>
      <c r="O928" s="9"/>
      <c r="P928" s="9"/>
      <c r="Q928" s="9"/>
      <c r="R928" s="9"/>
      <c r="S928" s="9"/>
      <c r="T928" s="9"/>
      <c r="U928" s="9"/>
      <c r="V928" s="9"/>
      <c r="W928" s="9"/>
      <c r="X928" s="9"/>
      <c r="Y928" s="9"/>
      <c r="Z928" s="9"/>
    </row>
    <row r="929" spans="1:26" ht="15.75" customHeight="1" x14ac:dyDescent="0.25">
      <c r="A929" s="9"/>
      <c r="B929" s="9"/>
      <c r="C929" s="9"/>
      <c r="D929" s="9"/>
      <c r="E929" s="81"/>
      <c r="F929" s="9"/>
      <c r="G929" s="9"/>
      <c r="H929" s="9"/>
      <c r="I929" s="9"/>
      <c r="J929" s="9"/>
      <c r="K929" s="9"/>
      <c r="L929" s="9"/>
      <c r="M929" s="9"/>
      <c r="N929" s="9"/>
      <c r="O929" s="9"/>
      <c r="P929" s="9"/>
      <c r="Q929" s="9"/>
      <c r="R929" s="9"/>
      <c r="S929" s="9"/>
      <c r="T929" s="9"/>
      <c r="U929" s="9"/>
      <c r="V929" s="9"/>
      <c r="W929" s="9"/>
      <c r="X929" s="9"/>
      <c r="Y929" s="9"/>
      <c r="Z929" s="9"/>
    </row>
    <row r="930" spans="1:26" ht="15.75" customHeight="1" x14ac:dyDescent="0.25">
      <c r="A930" s="9"/>
      <c r="B930" s="9"/>
      <c r="C930" s="9"/>
      <c r="D930" s="9"/>
      <c r="E930" s="81"/>
      <c r="F930" s="9"/>
      <c r="G930" s="9"/>
      <c r="H930" s="9"/>
      <c r="I930" s="9"/>
      <c r="J930" s="9"/>
      <c r="K930" s="9"/>
      <c r="L930" s="9"/>
      <c r="M930" s="9"/>
      <c r="N930" s="9"/>
      <c r="O930" s="9"/>
      <c r="P930" s="9"/>
      <c r="Q930" s="9"/>
      <c r="R930" s="9"/>
      <c r="S930" s="9"/>
      <c r="T930" s="9"/>
      <c r="U930" s="9"/>
      <c r="V930" s="9"/>
      <c r="W930" s="9"/>
      <c r="X930" s="9"/>
      <c r="Y930" s="9"/>
      <c r="Z930" s="9"/>
    </row>
    <row r="931" spans="1:26" ht="15.75" customHeight="1" x14ac:dyDescent="0.25">
      <c r="A931" s="9"/>
      <c r="B931" s="9"/>
      <c r="C931" s="9"/>
      <c r="D931" s="9"/>
      <c r="E931" s="81"/>
      <c r="F931" s="9"/>
      <c r="G931" s="9"/>
      <c r="H931" s="9"/>
      <c r="I931" s="9"/>
      <c r="J931" s="9"/>
      <c r="K931" s="9"/>
      <c r="L931" s="9"/>
      <c r="M931" s="9"/>
      <c r="N931" s="9"/>
      <c r="O931" s="9"/>
      <c r="P931" s="9"/>
      <c r="Q931" s="9"/>
      <c r="R931" s="9"/>
      <c r="S931" s="9"/>
      <c r="T931" s="9"/>
      <c r="U931" s="9"/>
      <c r="V931" s="9"/>
      <c r="W931" s="9"/>
      <c r="X931" s="9"/>
      <c r="Y931" s="9"/>
      <c r="Z931" s="9"/>
    </row>
    <row r="932" spans="1:26" ht="15.75" customHeight="1" x14ac:dyDescent="0.25">
      <c r="A932" s="9"/>
      <c r="B932" s="9"/>
      <c r="C932" s="9"/>
      <c r="D932" s="9"/>
      <c r="E932" s="81"/>
      <c r="F932" s="9"/>
      <c r="G932" s="9"/>
      <c r="H932" s="9"/>
      <c r="I932" s="9"/>
      <c r="J932" s="9"/>
      <c r="K932" s="9"/>
      <c r="L932" s="9"/>
      <c r="M932" s="9"/>
      <c r="N932" s="9"/>
      <c r="O932" s="9"/>
      <c r="P932" s="9"/>
      <c r="Q932" s="9"/>
      <c r="R932" s="9"/>
      <c r="S932" s="9"/>
      <c r="T932" s="9"/>
      <c r="U932" s="9"/>
      <c r="V932" s="9"/>
      <c r="W932" s="9"/>
      <c r="X932" s="9"/>
      <c r="Y932" s="9"/>
      <c r="Z932" s="9"/>
    </row>
    <row r="933" spans="1:26" ht="15.75" customHeight="1" x14ac:dyDescent="0.25">
      <c r="A933" s="9"/>
      <c r="B933" s="9"/>
      <c r="C933" s="9"/>
      <c r="D933" s="9"/>
      <c r="E933" s="81"/>
      <c r="F933" s="9"/>
      <c r="G933" s="9"/>
      <c r="H933" s="9"/>
      <c r="I933" s="9"/>
      <c r="J933" s="9"/>
      <c r="K933" s="9"/>
      <c r="L933" s="9"/>
      <c r="M933" s="9"/>
      <c r="N933" s="9"/>
      <c r="O933" s="9"/>
      <c r="P933" s="9"/>
      <c r="Q933" s="9"/>
      <c r="R933" s="9"/>
      <c r="S933" s="9"/>
      <c r="T933" s="9"/>
      <c r="U933" s="9"/>
      <c r="V933" s="9"/>
      <c r="W933" s="9"/>
      <c r="X933" s="9"/>
      <c r="Y933" s="9"/>
      <c r="Z933" s="9"/>
    </row>
    <row r="934" spans="1:26" ht="15.75" customHeight="1" x14ac:dyDescent="0.25">
      <c r="A934" s="9"/>
      <c r="B934" s="9"/>
      <c r="C934" s="9"/>
      <c r="D934" s="9"/>
      <c r="E934" s="81"/>
      <c r="F934" s="9"/>
      <c r="G934" s="9"/>
      <c r="H934" s="9"/>
      <c r="I934" s="9"/>
      <c r="J934" s="9"/>
      <c r="K934" s="9"/>
      <c r="L934" s="9"/>
      <c r="M934" s="9"/>
      <c r="N934" s="9"/>
      <c r="O934" s="9"/>
      <c r="P934" s="9"/>
      <c r="Q934" s="9"/>
      <c r="R934" s="9"/>
      <c r="S934" s="9"/>
      <c r="T934" s="9"/>
      <c r="U934" s="9"/>
      <c r="V934" s="9"/>
      <c r="W934" s="9"/>
      <c r="X934" s="9"/>
      <c r="Y934" s="9"/>
      <c r="Z934" s="9"/>
    </row>
    <row r="935" spans="1:26" ht="15.75" customHeight="1" x14ac:dyDescent="0.25">
      <c r="A935" s="9"/>
      <c r="B935" s="9"/>
      <c r="C935" s="9"/>
      <c r="D935" s="9"/>
      <c r="E935" s="81"/>
      <c r="F935" s="9"/>
      <c r="G935" s="9"/>
      <c r="H935" s="9"/>
      <c r="I935" s="9"/>
      <c r="J935" s="9"/>
      <c r="K935" s="9"/>
      <c r="L935" s="9"/>
      <c r="M935" s="9"/>
      <c r="N935" s="9"/>
      <c r="O935" s="9"/>
      <c r="P935" s="9"/>
      <c r="Q935" s="9"/>
      <c r="R935" s="9"/>
      <c r="S935" s="9"/>
      <c r="T935" s="9"/>
      <c r="U935" s="9"/>
      <c r="V935" s="9"/>
      <c r="W935" s="9"/>
      <c r="X935" s="9"/>
      <c r="Y935" s="9"/>
      <c r="Z935" s="9"/>
    </row>
    <row r="936" spans="1:26" ht="15.75" customHeight="1" x14ac:dyDescent="0.25">
      <c r="A936" s="9"/>
      <c r="B936" s="9"/>
      <c r="C936" s="9"/>
      <c r="D936" s="9"/>
      <c r="E936" s="81"/>
      <c r="F936" s="9"/>
      <c r="G936" s="9"/>
      <c r="H936" s="9"/>
      <c r="I936" s="9"/>
      <c r="J936" s="9"/>
      <c r="K936" s="9"/>
      <c r="L936" s="9"/>
      <c r="M936" s="9"/>
      <c r="N936" s="9"/>
      <c r="O936" s="9"/>
      <c r="P936" s="9"/>
      <c r="Q936" s="9"/>
      <c r="R936" s="9"/>
      <c r="S936" s="9"/>
      <c r="T936" s="9"/>
      <c r="U936" s="9"/>
      <c r="V936" s="9"/>
      <c r="W936" s="9"/>
      <c r="X936" s="9"/>
      <c r="Y936" s="9"/>
      <c r="Z936" s="9"/>
    </row>
    <row r="937" spans="1:26" ht="15.75" customHeight="1" x14ac:dyDescent="0.25">
      <c r="A937" s="9"/>
      <c r="B937" s="9"/>
      <c r="C937" s="9"/>
      <c r="D937" s="9"/>
      <c r="E937" s="81"/>
      <c r="F937" s="9"/>
      <c r="G937" s="9"/>
      <c r="H937" s="9"/>
      <c r="I937" s="9"/>
      <c r="J937" s="9"/>
      <c r="K937" s="9"/>
      <c r="L937" s="9"/>
      <c r="M937" s="9"/>
      <c r="N937" s="9"/>
      <c r="O937" s="9"/>
      <c r="P937" s="9"/>
      <c r="Q937" s="9"/>
      <c r="R937" s="9"/>
      <c r="S937" s="9"/>
      <c r="T937" s="9"/>
      <c r="U937" s="9"/>
      <c r="V937" s="9"/>
      <c r="W937" s="9"/>
      <c r="X937" s="9"/>
      <c r="Y937" s="9"/>
      <c r="Z937" s="9"/>
    </row>
    <row r="938" spans="1:26" ht="15.75" customHeight="1" x14ac:dyDescent="0.25">
      <c r="A938" s="9"/>
      <c r="B938" s="9"/>
      <c r="C938" s="9"/>
      <c r="D938" s="9"/>
      <c r="E938" s="81"/>
      <c r="F938" s="9"/>
      <c r="G938" s="9"/>
      <c r="H938" s="9"/>
      <c r="I938" s="9"/>
      <c r="J938" s="9"/>
      <c r="K938" s="9"/>
      <c r="L938" s="9"/>
      <c r="M938" s="9"/>
      <c r="N938" s="9"/>
      <c r="O938" s="9"/>
      <c r="P938" s="9"/>
      <c r="Q938" s="9"/>
      <c r="R938" s="9"/>
      <c r="S938" s="9"/>
      <c r="T938" s="9"/>
      <c r="U938" s="9"/>
      <c r="V938" s="9"/>
      <c r="W938" s="9"/>
      <c r="X938" s="9"/>
      <c r="Y938" s="9"/>
      <c r="Z938" s="9"/>
    </row>
    <row r="939" spans="1:26" ht="15.75" customHeight="1" x14ac:dyDescent="0.25">
      <c r="A939" s="9"/>
      <c r="B939" s="9"/>
      <c r="C939" s="9"/>
      <c r="D939" s="9"/>
      <c r="E939" s="81"/>
      <c r="F939" s="9"/>
      <c r="G939" s="9"/>
      <c r="H939" s="9"/>
      <c r="I939" s="9"/>
      <c r="J939" s="9"/>
      <c r="K939" s="9"/>
      <c r="L939" s="9"/>
      <c r="M939" s="9"/>
      <c r="N939" s="9"/>
      <c r="O939" s="9"/>
      <c r="P939" s="9"/>
      <c r="Q939" s="9"/>
      <c r="R939" s="9"/>
      <c r="S939" s="9"/>
      <c r="T939" s="9"/>
      <c r="U939" s="9"/>
      <c r="V939" s="9"/>
      <c r="W939" s="9"/>
      <c r="X939" s="9"/>
      <c r="Y939" s="9"/>
      <c r="Z939" s="9"/>
    </row>
    <row r="940" spans="1:26" ht="15.75" customHeight="1" x14ac:dyDescent="0.25">
      <c r="A940" s="9"/>
      <c r="B940" s="9"/>
      <c r="C940" s="9"/>
      <c r="D940" s="9"/>
      <c r="E940" s="81"/>
      <c r="F940" s="9"/>
      <c r="G940" s="9"/>
      <c r="H940" s="9"/>
      <c r="I940" s="9"/>
      <c r="J940" s="9"/>
      <c r="K940" s="9"/>
      <c r="L940" s="9"/>
      <c r="M940" s="9"/>
      <c r="N940" s="9"/>
      <c r="O940" s="9"/>
      <c r="P940" s="9"/>
      <c r="Q940" s="9"/>
      <c r="R940" s="9"/>
      <c r="S940" s="9"/>
      <c r="T940" s="9"/>
      <c r="U940" s="9"/>
      <c r="V940" s="9"/>
      <c r="W940" s="9"/>
      <c r="X940" s="9"/>
      <c r="Y940" s="9"/>
      <c r="Z940" s="9"/>
    </row>
    <row r="941" spans="1:26" ht="15.75" customHeight="1" x14ac:dyDescent="0.25">
      <c r="A941" s="9"/>
      <c r="B941" s="9"/>
      <c r="C941" s="9"/>
      <c r="D941" s="9"/>
      <c r="E941" s="81"/>
      <c r="F941" s="9"/>
      <c r="G941" s="9"/>
      <c r="H941" s="9"/>
      <c r="I941" s="9"/>
      <c r="J941" s="9"/>
      <c r="K941" s="9"/>
      <c r="L941" s="9"/>
      <c r="M941" s="9"/>
      <c r="N941" s="9"/>
      <c r="O941" s="9"/>
      <c r="P941" s="9"/>
      <c r="Q941" s="9"/>
      <c r="R941" s="9"/>
      <c r="S941" s="9"/>
      <c r="T941" s="9"/>
      <c r="U941" s="9"/>
      <c r="V941" s="9"/>
      <c r="W941" s="9"/>
      <c r="X941" s="9"/>
      <c r="Y941" s="9"/>
      <c r="Z941" s="9"/>
    </row>
    <row r="942" spans="1:26" ht="15.75" customHeight="1" x14ac:dyDescent="0.25">
      <c r="A942" s="9"/>
      <c r="B942" s="9"/>
      <c r="C942" s="9"/>
      <c r="D942" s="9"/>
      <c r="E942" s="81"/>
      <c r="F942" s="9"/>
      <c r="G942" s="9"/>
      <c r="H942" s="9"/>
      <c r="I942" s="9"/>
      <c r="J942" s="9"/>
      <c r="K942" s="9"/>
      <c r="L942" s="9"/>
      <c r="M942" s="9"/>
      <c r="N942" s="9"/>
      <c r="O942" s="9"/>
      <c r="P942" s="9"/>
      <c r="Q942" s="9"/>
      <c r="R942" s="9"/>
      <c r="S942" s="9"/>
      <c r="T942" s="9"/>
      <c r="U942" s="9"/>
      <c r="V942" s="9"/>
      <c r="W942" s="9"/>
      <c r="X942" s="9"/>
      <c r="Y942" s="9"/>
      <c r="Z942" s="9"/>
    </row>
    <row r="943" spans="1:26" ht="15.75" customHeight="1" x14ac:dyDescent="0.25">
      <c r="A943" s="9"/>
      <c r="B943" s="9"/>
      <c r="C943" s="9"/>
      <c r="D943" s="9"/>
      <c r="E943" s="81"/>
      <c r="F943" s="9"/>
      <c r="G943" s="9"/>
      <c r="H943" s="9"/>
      <c r="I943" s="9"/>
      <c r="J943" s="9"/>
      <c r="K943" s="9"/>
      <c r="L943" s="9"/>
      <c r="M943" s="9"/>
      <c r="N943" s="9"/>
      <c r="O943" s="9"/>
      <c r="P943" s="9"/>
      <c r="Q943" s="9"/>
      <c r="R943" s="9"/>
      <c r="S943" s="9"/>
      <c r="T943" s="9"/>
      <c r="U943" s="9"/>
      <c r="V943" s="9"/>
      <c r="W943" s="9"/>
      <c r="X943" s="9"/>
      <c r="Y943" s="9"/>
      <c r="Z943" s="9"/>
    </row>
    <row r="944" spans="1:26" ht="15.75" customHeight="1" x14ac:dyDescent="0.25">
      <c r="A944" s="9"/>
      <c r="B944" s="9"/>
      <c r="C944" s="9"/>
      <c r="D944" s="9"/>
      <c r="E944" s="81"/>
      <c r="F944" s="9"/>
      <c r="G944" s="9"/>
      <c r="H944" s="9"/>
      <c r="I944" s="9"/>
      <c r="J944" s="9"/>
      <c r="K944" s="9"/>
      <c r="L944" s="9"/>
      <c r="M944" s="9"/>
      <c r="N944" s="9"/>
      <c r="O944" s="9"/>
      <c r="P944" s="9"/>
      <c r="Q944" s="9"/>
      <c r="R944" s="9"/>
      <c r="S944" s="9"/>
      <c r="T944" s="9"/>
      <c r="U944" s="9"/>
      <c r="V944" s="9"/>
      <c r="W944" s="9"/>
      <c r="X944" s="9"/>
      <c r="Y944" s="9"/>
      <c r="Z944" s="9"/>
    </row>
    <row r="945" spans="1:26" ht="15.75" customHeight="1" x14ac:dyDescent="0.25">
      <c r="A945" s="9"/>
      <c r="B945" s="9"/>
      <c r="C945" s="9"/>
      <c r="D945" s="9"/>
      <c r="E945" s="81"/>
      <c r="F945" s="9"/>
      <c r="G945" s="9"/>
      <c r="H945" s="9"/>
      <c r="I945" s="9"/>
      <c r="J945" s="9"/>
      <c r="K945" s="9"/>
      <c r="L945" s="9"/>
      <c r="M945" s="9"/>
      <c r="N945" s="9"/>
      <c r="O945" s="9"/>
      <c r="P945" s="9"/>
      <c r="Q945" s="9"/>
      <c r="R945" s="9"/>
      <c r="S945" s="9"/>
      <c r="T945" s="9"/>
      <c r="U945" s="9"/>
      <c r="V945" s="9"/>
      <c r="W945" s="9"/>
      <c r="X945" s="9"/>
      <c r="Y945" s="9"/>
      <c r="Z945" s="9"/>
    </row>
    <row r="946" spans="1:26" ht="15.75" customHeight="1" x14ac:dyDescent="0.25">
      <c r="A946" s="9"/>
      <c r="B946" s="9"/>
      <c r="C946" s="9"/>
      <c r="D946" s="9"/>
      <c r="E946" s="81"/>
      <c r="F946" s="9"/>
      <c r="G946" s="9"/>
      <c r="H946" s="9"/>
      <c r="I946" s="9"/>
      <c r="J946" s="9"/>
      <c r="K946" s="9"/>
      <c r="L946" s="9"/>
      <c r="M946" s="9"/>
      <c r="N946" s="9"/>
      <c r="O946" s="9"/>
      <c r="P946" s="9"/>
      <c r="Q946" s="9"/>
      <c r="R946" s="9"/>
      <c r="S946" s="9"/>
      <c r="T946" s="9"/>
      <c r="U946" s="9"/>
      <c r="V946" s="9"/>
      <c r="W946" s="9"/>
      <c r="X946" s="9"/>
      <c r="Y946" s="9"/>
      <c r="Z946" s="9"/>
    </row>
    <row r="947" spans="1:26" ht="15.75" customHeight="1" x14ac:dyDescent="0.25">
      <c r="A947" s="9"/>
      <c r="B947" s="9"/>
      <c r="C947" s="9"/>
      <c r="D947" s="9"/>
      <c r="E947" s="81"/>
      <c r="F947" s="9"/>
      <c r="G947" s="9"/>
      <c r="H947" s="9"/>
      <c r="I947" s="9"/>
      <c r="J947" s="9"/>
      <c r="K947" s="9"/>
      <c r="L947" s="9"/>
      <c r="M947" s="9"/>
      <c r="N947" s="9"/>
      <c r="O947" s="9"/>
      <c r="P947" s="9"/>
      <c r="Q947" s="9"/>
      <c r="R947" s="9"/>
      <c r="S947" s="9"/>
      <c r="T947" s="9"/>
      <c r="U947" s="9"/>
      <c r="V947" s="9"/>
      <c r="W947" s="9"/>
      <c r="X947" s="9"/>
      <c r="Y947" s="9"/>
      <c r="Z947" s="9"/>
    </row>
    <row r="948" spans="1:26" ht="15.75" customHeight="1" x14ac:dyDescent="0.25">
      <c r="A948" s="9"/>
      <c r="B948" s="9"/>
      <c r="C948" s="9"/>
      <c r="D948" s="9"/>
      <c r="E948" s="81"/>
      <c r="F948" s="9"/>
      <c r="G948" s="9"/>
      <c r="H948" s="9"/>
      <c r="I948" s="9"/>
      <c r="J948" s="9"/>
      <c r="K948" s="9"/>
      <c r="L948" s="9"/>
      <c r="M948" s="9"/>
      <c r="N948" s="9"/>
      <c r="O948" s="9"/>
      <c r="P948" s="9"/>
      <c r="Q948" s="9"/>
      <c r="R948" s="9"/>
      <c r="S948" s="9"/>
      <c r="T948" s="9"/>
      <c r="U948" s="9"/>
      <c r="V948" s="9"/>
      <c r="W948" s="9"/>
      <c r="X948" s="9"/>
      <c r="Y948" s="9"/>
      <c r="Z948" s="9"/>
    </row>
    <row r="949" spans="1:26" ht="15.75" customHeight="1" x14ac:dyDescent="0.25">
      <c r="A949" s="9"/>
      <c r="B949" s="9"/>
      <c r="C949" s="9"/>
      <c r="D949" s="9"/>
      <c r="E949" s="81"/>
      <c r="F949" s="9"/>
      <c r="G949" s="9"/>
      <c r="H949" s="9"/>
      <c r="I949" s="9"/>
      <c r="J949" s="9"/>
      <c r="K949" s="9"/>
      <c r="L949" s="9"/>
      <c r="M949" s="9"/>
      <c r="N949" s="9"/>
      <c r="O949" s="9"/>
      <c r="P949" s="9"/>
      <c r="Q949" s="9"/>
      <c r="R949" s="9"/>
      <c r="S949" s="9"/>
      <c r="T949" s="9"/>
      <c r="U949" s="9"/>
      <c r="V949" s="9"/>
      <c r="W949" s="9"/>
      <c r="X949" s="9"/>
      <c r="Y949" s="9"/>
      <c r="Z949" s="9"/>
    </row>
    <row r="950" spans="1:26" ht="15.75" customHeight="1" x14ac:dyDescent="0.25">
      <c r="A950" s="9"/>
      <c r="B950" s="9"/>
      <c r="C950" s="9"/>
      <c r="D950" s="9"/>
      <c r="E950" s="81"/>
      <c r="F950" s="9"/>
      <c r="G950" s="9"/>
      <c r="H950" s="9"/>
      <c r="I950" s="9"/>
      <c r="J950" s="9"/>
      <c r="K950" s="9"/>
      <c r="L950" s="9"/>
      <c r="M950" s="9"/>
      <c r="N950" s="9"/>
      <c r="O950" s="9"/>
      <c r="P950" s="9"/>
      <c r="Q950" s="9"/>
      <c r="R950" s="9"/>
      <c r="S950" s="9"/>
      <c r="T950" s="9"/>
      <c r="U950" s="9"/>
      <c r="V950" s="9"/>
      <c r="W950" s="9"/>
      <c r="X950" s="9"/>
      <c r="Y950" s="9"/>
      <c r="Z950" s="9"/>
    </row>
    <row r="951" spans="1:26" ht="15.75" customHeight="1" x14ac:dyDescent="0.25">
      <c r="A951" s="9"/>
      <c r="B951" s="9"/>
      <c r="C951" s="9"/>
      <c r="D951" s="9"/>
      <c r="E951" s="81"/>
      <c r="F951" s="9"/>
      <c r="G951" s="9"/>
      <c r="H951" s="9"/>
      <c r="I951" s="9"/>
      <c r="J951" s="9"/>
      <c r="K951" s="9"/>
      <c r="L951" s="9"/>
      <c r="M951" s="9"/>
      <c r="N951" s="9"/>
      <c r="O951" s="9"/>
      <c r="P951" s="9"/>
      <c r="Q951" s="9"/>
      <c r="R951" s="9"/>
      <c r="S951" s="9"/>
      <c r="T951" s="9"/>
      <c r="U951" s="9"/>
      <c r="V951" s="9"/>
      <c r="W951" s="9"/>
      <c r="X951" s="9"/>
      <c r="Y951" s="9"/>
      <c r="Z951" s="9"/>
    </row>
    <row r="952" spans="1:26" ht="15.75" customHeight="1" x14ac:dyDescent="0.25">
      <c r="A952" s="9"/>
      <c r="B952" s="9"/>
      <c r="C952" s="9"/>
      <c r="D952" s="9"/>
      <c r="E952" s="81"/>
      <c r="F952" s="9"/>
      <c r="G952" s="9"/>
      <c r="H952" s="9"/>
      <c r="I952" s="9"/>
      <c r="J952" s="9"/>
      <c r="K952" s="9"/>
      <c r="L952" s="9"/>
      <c r="M952" s="9"/>
      <c r="N952" s="9"/>
      <c r="O952" s="9"/>
      <c r="P952" s="9"/>
      <c r="Q952" s="9"/>
      <c r="R952" s="9"/>
      <c r="S952" s="9"/>
      <c r="T952" s="9"/>
      <c r="U952" s="9"/>
      <c r="V952" s="9"/>
      <c r="W952" s="9"/>
      <c r="X952" s="9"/>
      <c r="Y952" s="9"/>
      <c r="Z952" s="9"/>
    </row>
    <row r="953" spans="1:26" ht="15.75" customHeight="1" x14ac:dyDescent="0.25">
      <c r="A953" s="9"/>
      <c r="B953" s="9"/>
      <c r="C953" s="9"/>
      <c r="D953" s="9"/>
      <c r="E953" s="81"/>
      <c r="F953" s="9"/>
      <c r="G953" s="9"/>
      <c r="H953" s="9"/>
      <c r="I953" s="9"/>
      <c r="J953" s="9"/>
      <c r="K953" s="9"/>
      <c r="L953" s="9"/>
      <c r="M953" s="9"/>
      <c r="N953" s="9"/>
      <c r="O953" s="9"/>
      <c r="P953" s="9"/>
      <c r="Q953" s="9"/>
      <c r="R953" s="9"/>
      <c r="S953" s="9"/>
      <c r="T953" s="9"/>
      <c r="U953" s="9"/>
      <c r="V953" s="9"/>
      <c r="W953" s="9"/>
      <c r="X953" s="9"/>
      <c r="Y953" s="9"/>
      <c r="Z953" s="9"/>
    </row>
    <row r="954" spans="1:26" ht="15.75" customHeight="1" x14ac:dyDescent="0.25">
      <c r="A954" s="9"/>
      <c r="B954" s="9"/>
      <c r="C954" s="9"/>
      <c r="D954" s="9"/>
      <c r="E954" s="81"/>
      <c r="F954" s="9"/>
      <c r="G954" s="9"/>
      <c r="H954" s="9"/>
      <c r="I954" s="9"/>
      <c r="J954" s="9"/>
      <c r="K954" s="9"/>
      <c r="L954" s="9"/>
      <c r="M954" s="9"/>
      <c r="N954" s="9"/>
      <c r="O954" s="9"/>
      <c r="P954" s="9"/>
      <c r="Q954" s="9"/>
      <c r="R954" s="9"/>
      <c r="S954" s="9"/>
      <c r="T954" s="9"/>
      <c r="U954" s="9"/>
      <c r="V954" s="9"/>
      <c r="W954" s="9"/>
      <c r="X954" s="9"/>
      <c r="Y954" s="9"/>
      <c r="Z954" s="9"/>
    </row>
    <row r="955" spans="1:26" ht="15.75" customHeight="1" x14ac:dyDescent="0.25">
      <c r="A955" s="9"/>
      <c r="B955" s="9"/>
      <c r="C955" s="9"/>
      <c r="D955" s="9"/>
      <c r="E955" s="81"/>
      <c r="F955" s="9"/>
      <c r="G955" s="9"/>
      <c r="H955" s="9"/>
      <c r="I955" s="9"/>
      <c r="J955" s="9"/>
      <c r="K955" s="9"/>
      <c r="L955" s="9"/>
      <c r="M955" s="9"/>
      <c r="N955" s="9"/>
      <c r="O955" s="9"/>
      <c r="P955" s="9"/>
      <c r="Q955" s="9"/>
      <c r="R955" s="9"/>
      <c r="S955" s="9"/>
      <c r="T955" s="9"/>
      <c r="U955" s="9"/>
      <c r="V955" s="9"/>
      <c r="W955" s="9"/>
      <c r="X955" s="9"/>
      <c r="Y955" s="9"/>
      <c r="Z955" s="9"/>
    </row>
    <row r="956" spans="1:26" ht="15.75" customHeight="1" x14ac:dyDescent="0.25">
      <c r="A956" s="9"/>
      <c r="B956" s="9"/>
      <c r="C956" s="9"/>
      <c r="D956" s="9"/>
      <c r="E956" s="81"/>
      <c r="F956" s="9"/>
      <c r="G956" s="9"/>
      <c r="H956" s="9"/>
      <c r="I956" s="9"/>
      <c r="J956" s="9"/>
      <c r="K956" s="9"/>
      <c r="L956" s="9"/>
      <c r="M956" s="9"/>
      <c r="N956" s="9"/>
      <c r="O956" s="9"/>
      <c r="P956" s="9"/>
      <c r="Q956" s="9"/>
      <c r="R956" s="9"/>
      <c r="S956" s="9"/>
      <c r="T956" s="9"/>
      <c r="U956" s="9"/>
      <c r="V956" s="9"/>
      <c r="W956" s="9"/>
      <c r="X956" s="9"/>
      <c r="Y956" s="9"/>
      <c r="Z956" s="9"/>
    </row>
    <row r="957" spans="1:26" ht="15.75" customHeight="1" x14ac:dyDescent="0.25">
      <c r="A957" s="9"/>
      <c r="B957" s="9"/>
      <c r="C957" s="9"/>
      <c r="D957" s="9"/>
      <c r="E957" s="81"/>
      <c r="F957" s="9"/>
      <c r="G957" s="9"/>
      <c r="H957" s="9"/>
      <c r="I957" s="9"/>
      <c r="J957" s="9"/>
      <c r="K957" s="9"/>
      <c r="L957" s="9"/>
      <c r="M957" s="9"/>
      <c r="N957" s="9"/>
      <c r="O957" s="9"/>
      <c r="P957" s="9"/>
      <c r="Q957" s="9"/>
      <c r="R957" s="9"/>
      <c r="S957" s="9"/>
      <c r="T957" s="9"/>
      <c r="U957" s="9"/>
      <c r="V957" s="9"/>
      <c r="W957" s="9"/>
      <c r="X957" s="9"/>
      <c r="Y957" s="9"/>
      <c r="Z957" s="9"/>
    </row>
    <row r="958" spans="1:26" ht="15.75" customHeight="1" x14ac:dyDescent="0.25">
      <c r="A958" s="9"/>
      <c r="B958" s="9"/>
      <c r="C958" s="9"/>
      <c r="D958" s="9"/>
      <c r="E958" s="81"/>
      <c r="F958" s="9"/>
      <c r="G958" s="9"/>
      <c r="H958" s="9"/>
      <c r="I958" s="9"/>
      <c r="J958" s="9"/>
      <c r="K958" s="9"/>
      <c r="L958" s="9"/>
      <c r="M958" s="9"/>
      <c r="N958" s="9"/>
      <c r="O958" s="9"/>
      <c r="P958" s="9"/>
      <c r="Q958" s="9"/>
      <c r="R958" s="9"/>
      <c r="S958" s="9"/>
      <c r="T958" s="9"/>
      <c r="U958" s="9"/>
      <c r="V958" s="9"/>
      <c r="W958" s="9"/>
      <c r="X958" s="9"/>
      <c r="Y958" s="9"/>
      <c r="Z958" s="9"/>
    </row>
    <row r="959" spans="1:26" ht="15.75" customHeight="1" x14ac:dyDescent="0.25">
      <c r="A959" s="9"/>
      <c r="B959" s="9"/>
      <c r="C959" s="9"/>
      <c r="D959" s="9"/>
      <c r="E959" s="81"/>
      <c r="F959" s="9"/>
      <c r="G959" s="9"/>
      <c r="H959" s="9"/>
      <c r="I959" s="9"/>
      <c r="J959" s="9"/>
      <c r="K959" s="9"/>
      <c r="L959" s="9"/>
      <c r="M959" s="9"/>
      <c r="N959" s="9"/>
      <c r="O959" s="9"/>
      <c r="P959" s="9"/>
      <c r="Q959" s="9"/>
      <c r="R959" s="9"/>
      <c r="S959" s="9"/>
      <c r="T959" s="9"/>
      <c r="U959" s="9"/>
      <c r="V959" s="9"/>
      <c r="W959" s="9"/>
      <c r="X959" s="9"/>
      <c r="Y959" s="9"/>
      <c r="Z959" s="9"/>
    </row>
    <row r="960" spans="1:26" ht="15.75" customHeight="1" x14ac:dyDescent="0.25">
      <c r="A960" s="9"/>
      <c r="B960" s="9"/>
      <c r="C960" s="9"/>
      <c r="D960" s="9"/>
      <c r="E960" s="81"/>
      <c r="F960" s="9"/>
      <c r="G960" s="9"/>
      <c r="H960" s="9"/>
      <c r="I960" s="9"/>
      <c r="J960" s="9"/>
      <c r="K960" s="9"/>
      <c r="L960" s="9"/>
      <c r="M960" s="9"/>
      <c r="N960" s="9"/>
      <c r="O960" s="9"/>
      <c r="P960" s="9"/>
      <c r="Q960" s="9"/>
      <c r="R960" s="9"/>
      <c r="S960" s="9"/>
      <c r="T960" s="9"/>
      <c r="U960" s="9"/>
      <c r="V960" s="9"/>
      <c r="W960" s="9"/>
      <c r="X960" s="9"/>
      <c r="Y960" s="9"/>
      <c r="Z960" s="9"/>
    </row>
    <row r="961" spans="1:26" ht="15.75" customHeight="1" x14ac:dyDescent="0.25">
      <c r="A961" s="9"/>
      <c r="B961" s="9"/>
      <c r="C961" s="9"/>
      <c r="D961" s="9"/>
      <c r="E961" s="81"/>
      <c r="F961" s="9"/>
      <c r="G961" s="9"/>
      <c r="H961" s="9"/>
      <c r="I961" s="9"/>
      <c r="J961" s="9"/>
      <c r="K961" s="9"/>
      <c r="L961" s="9"/>
      <c r="M961" s="9"/>
      <c r="N961" s="9"/>
      <c r="O961" s="9"/>
      <c r="P961" s="9"/>
      <c r="Q961" s="9"/>
      <c r="R961" s="9"/>
      <c r="S961" s="9"/>
      <c r="T961" s="9"/>
      <c r="U961" s="9"/>
      <c r="V961" s="9"/>
      <c r="W961" s="9"/>
      <c r="X961" s="9"/>
      <c r="Y961" s="9"/>
      <c r="Z961" s="9"/>
    </row>
    <row r="962" spans="1:26" ht="15.75" customHeight="1" x14ac:dyDescent="0.25">
      <c r="A962" s="9"/>
      <c r="B962" s="9"/>
      <c r="C962" s="9"/>
      <c r="D962" s="9"/>
      <c r="E962" s="81"/>
      <c r="F962" s="9"/>
      <c r="G962" s="9"/>
      <c r="H962" s="9"/>
      <c r="I962" s="9"/>
      <c r="J962" s="9"/>
      <c r="K962" s="9"/>
      <c r="L962" s="9"/>
      <c r="M962" s="9"/>
      <c r="N962" s="9"/>
      <c r="O962" s="9"/>
      <c r="P962" s="9"/>
      <c r="Q962" s="9"/>
      <c r="R962" s="9"/>
      <c r="S962" s="9"/>
      <c r="T962" s="9"/>
      <c r="U962" s="9"/>
      <c r="V962" s="9"/>
      <c r="W962" s="9"/>
      <c r="X962" s="9"/>
      <c r="Y962" s="9"/>
      <c r="Z962" s="9"/>
    </row>
    <row r="963" spans="1:26" ht="15.75" customHeight="1" x14ac:dyDescent="0.25">
      <c r="A963" s="9"/>
      <c r="B963" s="9"/>
      <c r="C963" s="9"/>
      <c r="D963" s="9"/>
      <c r="E963" s="81"/>
      <c r="F963" s="9"/>
      <c r="G963" s="9"/>
      <c r="H963" s="9"/>
      <c r="I963" s="9"/>
      <c r="J963" s="9"/>
      <c r="K963" s="9"/>
      <c r="L963" s="9"/>
      <c r="M963" s="9"/>
      <c r="N963" s="9"/>
      <c r="O963" s="9"/>
      <c r="P963" s="9"/>
      <c r="Q963" s="9"/>
      <c r="R963" s="9"/>
      <c r="S963" s="9"/>
      <c r="T963" s="9"/>
      <c r="U963" s="9"/>
      <c r="V963" s="9"/>
      <c r="W963" s="9"/>
      <c r="X963" s="9"/>
      <c r="Y963" s="9"/>
      <c r="Z963" s="9"/>
    </row>
    <row r="964" spans="1:26" ht="15.75" customHeight="1" x14ac:dyDescent="0.25">
      <c r="A964" s="9"/>
      <c r="B964" s="9"/>
      <c r="C964" s="9"/>
      <c r="D964" s="9"/>
      <c r="E964" s="81"/>
      <c r="F964" s="9"/>
      <c r="G964" s="9"/>
      <c r="H964" s="9"/>
      <c r="I964" s="9"/>
      <c r="J964" s="9"/>
      <c r="K964" s="9"/>
      <c r="L964" s="9"/>
      <c r="M964" s="9"/>
      <c r="N964" s="9"/>
      <c r="O964" s="9"/>
      <c r="P964" s="9"/>
      <c r="Q964" s="9"/>
      <c r="R964" s="9"/>
      <c r="S964" s="9"/>
      <c r="T964" s="9"/>
      <c r="U964" s="9"/>
      <c r="V964" s="9"/>
      <c r="W964" s="9"/>
      <c r="X964" s="9"/>
      <c r="Y964" s="9"/>
      <c r="Z964" s="9"/>
    </row>
    <row r="965" spans="1:26" ht="15.75" customHeight="1" x14ac:dyDescent="0.25">
      <c r="A965" s="9"/>
      <c r="B965" s="9"/>
      <c r="C965" s="9"/>
      <c r="D965" s="9"/>
      <c r="E965" s="81"/>
      <c r="F965" s="9"/>
      <c r="G965" s="9"/>
      <c r="H965" s="9"/>
      <c r="I965" s="9"/>
      <c r="J965" s="9"/>
      <c r="K965" s="9"/>
      <c r="L965" s="9"/>
      <c r="M965" s="9"/>
      <c r="N965" s="9"/>
      <c r="O965" s="9"/>
      <c r="P965" s="9"/>
      <c r="Q965" s="9"/>
      <c r="R965" s="9"/>
      <c r="S965" s="9"/>
      <c r="T965" s="9"/>
      <c r="U965" s="9"/>
      <c r="V965" s="9"/>
      <c r="W965" s="9"/>
      <c r="X965" s="9"/>
      <c r="Y965" s="9"/>
      <c r="Z965" s="9"/>
    </row>
    <row r="966" spans="1:26" ht="15.75" customHeight="1" x14ac:dyDescent="0.25">
      <c r="A966" s="9"/>
      <c r="B966" s="9"/>
      <c r="C966" s="9"/>
      <c r="D966" s="9"/>
      <c r="E966" s="81"/>
      <c r="F966" s="9"/>
      <c r="G966" s="9"/>
      <c r="H966" s="9"/>
      <c r="I966" s="9"/>
      <c r="J966" s="9"/>
      <c r="K966" s="9"/>
      <c r="L966" s="9"/>
      <c r="M966" s="9"/>
      <c r="N966" s="9"/>
      <c r="O966" s="9"/>
      <c r="P966" s="9"/>
      <c r="Q966" s="9"/>
      <c r="R966" s="9"/>
      <c r="S966" s="9"/>
      <c r="T966" s="9"/>
      <c r="U966" s="9"/>
      <c r="V966" s="9"/>
      <c r="W966" s="9"/>
      <c r="X966" s="9"/>
      <c r="Y966" s="9"/>
      <c r="Z966" s="9"/>
    </row>
    <row r="967" spans="1:26" ht="15.75" customHeight="1" x14ac:dyDescent="0.25">
      <c r="A967" s="9"/>
      <c r="B967" s="9"/>
      <c r="C967" s="9"/>
      <c r="D967" s="9"/>
      <c r="E967" s="81"/>
      <c r="F967" s="9"/>
      <c r="G967" s="9"/>
      <c r="H967" s="9"/>
      <c r="I967" s="9"/>
      <c r="J967" s="9"/>
      <c r="K967" s="9"/>
      <c r="L967" s="9"/>
      <c r="M967" s="9"/>
      <c r="N967" s="9"/>
      <c r="O967" s="9"/>
      <c r="P967" s="9"/>
      <c r="Q967" s="9"/>
      <c r="R967" s="9"/>
      <c r="S967" s="9"/>
      <c r="T967" s="9"/>
      <c r="U967" s="9"/>
      <c r="V967" s="9"/>
      <c r="W967" s="9"/>
      <c r="X967" s="9"/>
      <c r="Y967" s="9"/>
      <c r="Z967" s="9"/>
    </row>
    <row r="968" spans="1:26" ht="15.75" customHeight="1" x14ac:dyDescent="0.25">
      <c r="A968" s="9"/>
      <c r="B968" s="9"/>
      <c r="C968" s="9"/>
      <c r="D968" s="9"/>
      <c r="E968" s="81"/>
      <c r="F968" s="9"/>
      <c r="G968" s="9"/>
      <c r="H968" s="9"/>
      <c r="I968" s="9"/>
      <c r="J968" s="9"/>
      <c r="K968" s="9"/>
      <c r="L968" s="9"/>
      <c r="M968" s="9"/>
      <c r="N968" s="9"/>
      <c r="O968" s="9"/>
      <c r="P968" s="9"/>
      <c r="Q968" s="9"/>
      <c r="R968" s="9"/>
      <c r="S968" s="9"/>
      <c r="T968" s="9"/>
      <c r="U968" s="9"/>
      <c r="V968" s="9"/>
      <c r="W968" s="9"/>
      <c r="X968" s="9"/>
      <c r="Y968" s="9"/>
      <c r="Z968" s="9"/>
    </row>
    <row r="969" spans="1:26" ht="15.75" customHeight="1" x14ac:dyDescent="0.25">
      <c r="A969" s="9"/>
      <c r="B969" s="9"/>
      <c r="C969" s="9"/>
      <c r="D969" s="9"/>
      <c r="E969" s="81"/>
      <c r="F969" s="9"/>
      <c r="G969" s="9"/>
      <c r="H969" s="9"/>
      <c r="I969" s="9"/>
      <c r="J969" s="9"/>
      <c r="K969" s="9"/>
      <c r="L969" s="9"/>
      <c r="M969" s="9"/>
      <c r="N969" s="9"/>
      <c r="O969" s="9"/>
      <c r="P969" s="9"/>
      <c r="Q969" s="9"/>
      <c r="R969" s="9"/>
      <c r="S969" s="9"/>
      <c r="T969" s="9"/>
      <c r="U969" s="9"/>
      <c r="V969" s="9"/>
      <c r="W969" s="9"/>
      <c r="X969" s="9"/>
      <c r="Y969" s="9"/>
      <c r="Z969" s="9"/>
    </row>
    <row r="970" spans="1:26" ht="15.75" customHeight="1" x14ac:dyDescent="0.25">
      <c r="A970" s="9"/>
      <c r="B970" s="9"/>
      <c r="C970" s="9"/>
      <c r="D970" s="9"/>
      <c r="E970" s="81"/>
      <c r="F970" s="9"/>
      <c r="G970" s="9"/>
      <c r="H970" s="9"/>
      <c r="I970" s="9"/>
      <c r="J970" s="9"/>
      <c r="K970" s="9"/>
      <c r="L970" s="9"/>
      <c r="M970" s="9"/>
      <c r="N970" s="9"/>
      <c r="O970" s="9"/>
      <c r="P970" s="9"/>
      <c r="Q970" s="9"/>
      <c r="R970" s="9"/>
      <c r="S970" s="9"/>
      <c r="T970" s="9"/>
      <c r="U970" s="9"/>
      <c r="V970" s="9"/>
      <c r="W970" s="9"/>
      <c r="X970" s="9"/>
      <c r="Y970" s="9"/>
      <c r="Z970" s="9"/>
    </row>
    <row r="971" spans="1:26" ht="15.75" customHeight="1" x14ac:dyDescent="0.25">
      <c r="A971" s="9"/>
      <c r="B971" s="9"/>
      <c r="C971" s="9"/>
      <c r="D971" s="9"/>
      <c r="E971" s="81"/>
      <c r="F971" s="9"/>
      <c r="G971" s="9"/>
      <c r="H971" s="9"/>
      <c r="I971" s="9"/>
      <c r="J971" s="9"/>
      <c r="K971" s="9"/>
      <c r="L971" s="9"/>
      <c r="M971" s="9"/>
      <c r="N971" s="9"/>
      <c r="O971" s="9"/>
      <c r="P971" s="9"/>
      <c r="Q971" s="9"/>
      <c r="R971" s="9"/>
      <c r="S971" s="9"/>
      <c r="T971" s="9"/>
      <c r="U971" s="9"/>
      <c r="V971" s="9"/>
      <c r="W971" s="9"/>
      <c r="X971" s="9"/>
      <c r="Y971" s="9"/>
      <c r="Z971" s="9"/>
    </row>
    <row r="972" spans="1:26" ht="15.75" customHeight="1" x14ac:dyDescent="0.25">
      <c r="A972" s="9"/>
      <c r="B972" s="9"/>
      <c r="C972" s="9"/>
      <c r="D972" s="9"/>
      <c r="E972" s="81"/>
      <c r="F972" s="9"/>
      <c r="G972" s="9"/>
      <c r="H972" s="9"/>
      <c r="I972" s="9"/>
      <c r="J972" s="9"/>
      <c r="K972" s="9"/>
      <c r="L972" s="9"/>
      <c r="M972" s="9"/>
      <c r="N972" s="9"/>
      <c r="O972" s="9"/>
      <c r="P972" s="9"/>
      <c r="Q972" s="9"/>
      <c r="R972" s="9"/>
      <c r="S972" s="9"/>
      <c r="T972" s="9"/>
      <c r="U972" s="9"/>
      <c r="V972" s="9"/>
      <c r="W972" s="9"/>
      <c r="X972" s="9"/>
      <c r="Y972" s="9"/>
      <c r="Z972" s="9"/>
    </row>
    <row r="973" spans="1:26" ht="15.75" customHeight="1" x14ac:dyDescent="0.25">
      <c r="A973" s="9"/>
      <c r="B973" s="9"/>
      <c r="C973" s="9"/>
      <c r="D973" s="9"/>
      <c r="E973" s="81"/>
      <c r="F973" s="9"/>
      <c r="G973" s="9"/>
      <c r="H973" s="9"/>
      <c r="I973" s="9"/>
      <c r="J973" s="9"/>
      <c r="K973" s="9"/>
      <c r="L973" s="9"/>
      <c r="M973" s="9"/>
      <c r="N973" s="9"/>
      <c r="O973" s="9"/>
      <c r="P973" s="9"/>
      <c r="Q973" s="9"/>
      <c r="R973" s="9"/>
      <c r="S973" s="9"/>
      <c r="T973" s="9"/>
      <c r="U973" s="9"/>
      <c r="V973" s="9"/>
      <c r="W973" s="9"/>
      <c r="X973" s="9"/>
      <c r="Y973" s="9"/>
      <c r="Z973" s="9"/>
    </row>
    <row r="974" spans="1:26" ht="15.75" customHeight="1" x14ac:dyDescent="0.25">
      <c r="A974" s="9"/>
      <c r="B974" s="9"/>
      <c r="C974" s="9"/>
      <c r="D974" s="9"/>
      <c r="E974" s="81"/>
      <c r="F974" s="9"/>
      <c r="G974" s="9"/>
      <c r="H974" s="9"/>
      <c r="I974" s="9"/>
      <c r="J974" s="9"/>
      <c r="K974" s="9"/>
      <c r="L974" s="9"/>
      <c r="M974" s="9"/>
      <c r="N974" s="9"/>
      <c r="O974" s="9"/>
      <c r="P974" s="9"/>
      <c r="Q974" s="9"/>
      <c r="R974" s="9"/>
      <c r="S974" s="9"/>
      <c r="T974" s="9"/>
      <c r="U974" s="9"/>
      <c r="V974" s="9"/>
      <c r="W974" s="9"/>
      <c r="X974" s="9"/>
      <c r="Y974" s="9"/>
      <c r="Z974" s="9"/>
    </row>
    <row r="975" spans="1:26" ht="15.75" customHeight="1" x14ac:dyDescent="0.25">
      <c r="A975" s="9"/>
      <c r="B975" s="9"/>
      <c r="C975" s="9"/>
      <c r="D975" s="9"/>
      <c r="E975" s="81"/>
      <c r="F975" s="9"/>
      <c r="G975" s="9"/>
      <c r="H975" s="9"/>
      <c r="I975" s="9"/>
      <c r="J975" s="9"/>
      <c r="K975" s="9"/>
      <c r="L975" s="9"/>
      <c r="M975" s="9"/>
      <c r="N975" s="9"/>
      <c r="O975" s="9"/>
      <c r="P975" s="9"/>
      <c r="Q975" s="9"/>
      <c r="R975" s="9"/>
      <c r="S975" s="9"/>
      <c r="T975" s="9"/>
      <c r="U975" s="9"/>
      <c r="V975" s="9"/>
      <c r="W975" s="9"/>
      <c r="X975" s="9"/>
      <c r="Y975" s="9"/>
      <c r="Z975" s="9"/>
    </row>
    <row r="976" spans="1:26" ht="15.75" customHeight="1" x14ac:dyDescent="0.25">
      <c r="A976" s="9"/>
      <c r="B976" s="9"/>
      <c r="C976" s="9"/>
      <c r="D976" s="9"/>
      <c r="E976" s="81"/>
      <c r="F976" s="9"/>
      <c r="G976" s="9"/>
      <c r="H976" s="9"/>
      <c r="I976" s="9"/>
      <c r="J976" s="9"/>
      <c r="K976" s="9"/>
      <c r="L976" s="9"/>
      <c r="M976" s="9"/>
      <c r="N976" s="9"/>
      <c r="O976" s="9"/>
      <c r="P976" s="9"/>
      <c r="Q976" s="9"/>
      <c r="R976" s="9"/>
      <c r="S976" s="9"/>
      <c r="T976" s="9"/>
      <c r="U976" s="9"/>
      <c r="V976" s="9"/>
      <c r="W976" s="9"/>
      <c r="X976" s="9"/>
      <c r="Y976" s="9"/>
      <c r="Z976" s="9"/>
    </row>
    <row r="977" spans="1:26" ht="15.75" customHeight="1" x14ac:dyDescent="0.25">
      <c r="A977" s="9"/>
      <c r="B977" s="9"/>
      <c r="C977" s="9"/>
      <c r="D977" s="9"/>
      <c r="E977" s="81"/>
      <c r="F977" s="9"/>
      <c r="G977" s="9"/>
      <c r="H977" s="9"/>
      <c r="I977" s="9"/>
      <c r="J977" s="9"/>
      <c r="K977" s="9"/>
      <c r="L977" s="9"/>
      <c r="M977" s="9"/>
      <c r="N977" s="9"/>
      <c r="O977" s="9"/>
      <c r="P977" s="9"/>
      <c r="Q977" s="9"/>
      <c r="R977" s="9"/>
      <c r="S977" s="9"/>
      <c r="T977" s="9"/>
      <c r="U977" s="9"/>
      <c r="V977" s="9"/>
      <c r="W977" s="9"/>
      <c r="X977" s="9"/>
      <c r="Y977" s="9"/>
      <c r="Z977" s="9"/>
    </row>
    <row r="978" spans="1:26" ht="15.75" customHeight="1" x14ac:dyDescent="0.25">
      <c r="A978" s="9"/>
      <c r="B978" s="9"/>
      <c r="C978" s="9"/>
      <c r="D978" s="9"/>
      <c r="E978" s="81"/>
      <c r="F978" s="9"/>
      <c r="G978" s="9"/>
      <c r="H978" s="9"/>
      <c r="I978" s="9"/>
      <c r="J978" s="9"/>
      <c r="K978" s="9"/>
      <c r="L978" s="9"/>
      <c r="M978" s="9"/>
      <c r="N978" s="9"/>
      <c r="O978" s="9"/>
      <c r="P978" s="9"/>
      <c r="Q978" s="9"/>
      <c r="R978" s="9"/>
      <c r="S978" s="9"/>
      <c r="T978" s="9"/>
      <c r="U978" s="9"/>
      <c r="V978" s="9"/>
      <c r="W978" s="9"/>
      <c r="X978" s="9"/>
      <c r="Y978" s="9"/>
      <c r="Z978" s="9"/>
    </row>
    <row r="979" spans="1:26" ht="15.75" customHeight="1" x14ac:dyDescent="0.25">
      <c r="A979" s="9"/>
      <c r="B979" s="9"/>
      <c r="C979" s="9"/>
      <c r="D979" s="9"/>
      <c r="E979" s="81"/>
      <c r="F979" s="9"/>
      <c r="G979" s="9"/>
      <c r="H979" s="9"/>
      <c r="I979" s="9"/>
      <c r="J979" s="9"/>
      <c r="K979" s="9"/>
      <c r="L979" s="9"/>
      <c r="M979" s="9"/>
      <c r="N979" s="9"/>
      <c r="O979" s="9"/>
      <c r="P979" s="9"/>
      <c r="Q979" s="9"/>
      <c r="R979" s="9"/>
      <c r="S979" s="9"/>
      <c r="T979" s="9"/>
      <c r="U979" s="9"/>
      <c r="V979" s="9"/>
      <c r="W979" s="9"/>
      <c r="X979" s="9"/>
      <c r="Y979" s="9"/>
      <c r="Z979" s="9"/>
    </row>
    <row r="980" spans="1:26" ht="15.75" customHeight="1" x14ac:dyDescent="0.25">
      <c r="A980" s="9"/>
      <c r="B980" s="9"/>
      <c r="C980" s="9"/>
      <c r="D980" s="9"/>
      <c r="E980" s="81"/>
      <c r="F980" s="9"/>
      <c r="G980" s="9"/>
      <c r="H980" s="9"/>
      <c r="I980" s="9"/>
      <c r="J980" s="9"/>
      <c r="K980" s="9"/>
      <c r="L980" s="9"/>
      <c r="M980" s="9"/>
      <c r="N980" s="9"/>
      <c r="O980" s="9"/>
      <c r="P980" s="9"/>
      <c r="Q980" s="9"/>
      <c r="R980" s="9"/>
      <c r="S980" s="9"/>
      <c r="T980" s="9"/>
      <c r="U980" s="9"/>
      <c r="V980" s="9"/>
      <c r="W980" s="9"/>
      <c r="X980" s="9"/>
      <c r="Y980" s="9"/>
      <c r="Z980" s="9"/>
    </row>
    <row r="981" spans="1:26" ht="15.75" customHeight="1" x14ac:dyDescent="0.25">
      <c r="A981" s="9"/>
      <c r="B981" s="9"/>
      <c r="C981" s="9"/>
      <c r="D981" s="9"/>
      <c r="E981" s="81"/>
      <c r="F981" s="9"/>
      <c r="G981" s="9"/>
      <c r="H981" s="9"/>
      <c r="I981" s="9"/>
      <c r="J981" s="9"/>
      <c r="K981" s="9"/>
      <c r="L981" s="9"/>
      <c r="M981" s="9"/>
      <c r="N981" s="9"/>
      <c r="O981" s="9"/>
      <c r="P981" s="9"/>
      <c r="Q981" s="9"/>
      <c r="R981" s="9"/>
      <c r="S981" s="9"/>
      <c r="T981" s="9"/>
      <c r="U981" s="9"/>
      <c r="V981" s="9"/>
      <c r="W981" s="9"/>
      <c r="X981" s="9"/>
      <c r="Y981" s="9"/>
      <c r="Z981" s="9"/>
    </row>
    <row r="982" spans="1:26" ht="15.75" customHeight="1" x14ac:dyDescent="0.25">
      <c r="A982" s="9"/>
      <c r="B982" s="9"/>
      <c r="C982" s="9"/>
      <c r="D982" s="9"/>
      <c r="E982" s="81"/>
      <c r="F982" s="9"/>
      <c r="G982" s="9"/>
      <c r="H982" s="9"/>
      <c r="I982" s="9"/>
      <c r="J982" s="9"/>
      <c r="K982" s="9"/>
      <c r="L982" s="9"/>
      <c r="M982" s="9"/>
      <c r="N982" s="9"/>
      <c r="O982" s="9"/>
      <c r="P982" s="9"/>
      <c r="Q982" s="9"/>
      <c r="R982" s="9"/>
      <c r="S982" s="9"/>
      <c r="T982" s="9"/>
      <c r="U982" s="9"/>
      <c r="V982" s="9"/>
      <c r="W982" s="9"/>
      <c r="X982" s="9"/>
      <c r="Y982" s="9"/>
      <c r="Z982" s="9"/>
    </row>
    <row r="983" spans="1:26" ht="15.75" customHeight="1" x14ac:dyDescent="0.25">
      <c r="A983" s="9"/>
      <c r="B983" s="9"/>
      <c r="C983" s="9"/>
      <c r="D983" s="9"/>
      <c r="E983" s="81"/>
      <c r="F983" s="9"/>
      <c r="G983" s="9"/>
      <c r="H983" s="9"/>
      <c r="I983" s="9"/>
      <c r="J983" s="9"/>
      <c r="K983" s="9"/>
      <c r="L983" s="9"/>
      <c r="M983" s="9"/>
      <c r="N983" s="9"/>
      <c r="O983" s="9"/>
      <c r="P983" s="9"/>
      <c r="Q983" s="9"/>
      <c r="R983" s="9"/>
      <c r="S983" s="9"/>
      <c r="T983" s="9"/>
      <c r="U983" s="9"/>
      <c r="V983" s="9"/>
      <c r="W983" s="9"/>
      <c r="X983" s="9"/>
      <c r="Y983" s="9"/>
      <c r="Z983" s="9"/>
    </row>
    <row r="984" spans="1:26" ht="15.75" customHeight="1" x14ac:dyDescent="0.25">
      <c r="A984" s="9"/>
      <c r="B984" s="9"/>
      <c r="C984" s="9"/>
      <c r="D984" s="9"/>
      <c r="E984" s="81"/>
      <c r="F984" s="9"/>
      <c r="G984" s="9"/>
      <c r="H984" s="9"/>
      <c r="I984" s="9"/>
      <c r="J984" s="9"/>
      <c r="K984" s="9"/>
      <c r="L984" s="9"/>
      <c r="M984" s="9"/>
      <c r="N984" s="9"/>
      <c r="O984" s="9"/>
      <c r="P984" s="9"/>
      <c r="Q984" s="9"/>
      <c r="R984" s="9"/>
      <c r="S984" s="9"/>
      <c r="T984" s="9"/>
      <c r="U984" s="9"/>
      <c r="V984" s="9"/>
      <c r="W984" s="9"/>
      <c r="X984" s="9"/>
      <c r="Y984" s="9"/>
      <c r="Z984" s="9"/>
    </row>
    <row r="985" spans="1:26" ht="15.75" customHeight="1" x14ac:dyDescent="0.25">
      <c r="A985" s="9"/>
      <c r="B985" s="9"/>
      <c r="C985" s="9"/>
      <c r="D985" s="9"/>
      <c r="E985" s="81"/>
      <c r="F985" s="9"/>
      <c r="G985" s="9"/>
      <c r="H985" s="9"/>
      <c r="I985" s="9"/>
      <c r="J985" s="9"/>
      <c r="K985" s="9"/>
      <c r="L985" s="9"/>
      <c r="M985" s="9"/>
      <c r="N985" s="9"/>
      <c r="O985" s="9"/>
      <c r="P985" s="9"/>
      <c r="Q985" s="9"/>
      <c r="R985" s="9"/>
      <c r="S985" s="9"/>
      <c r="T985" s="9"/>
      <c r="U985" s="9"/>
      <c r="V985" s="9"/>
      <c r="W985" s="9"/>
      <c r="X985" s="9"/>
      <c r="Y985" s="9"/>
      <c r="Z985" s="9"/>
    </row>
    <row r="986" spans="1:26" ht="15.75" customHeight="1" x14ac:dyDescent="0.25">
      <c r="A986" s="9"/>
      <c r="B986" s="9"/>
      <c r="C986" s="9"/>
      <c r="D986" s="9"/>
      <c r="E986" s="81"/>
      <c r="F986" s="9"/>
      <c r="G986" s="9"/>
      <c r="H986" s="9"/>
      <c r="I986" s="9"/>
      <c r="J986" s="9"/>
      <c r="K986" s="9"/>
      <c r="L986" s="9"/>
      <c r="M986" s="9"/>
      <c r="N986" s="9"/>
      <c r="O986" s="9"/>
      <c r="P986" s="9"/>
      <c r="Q986" s="9"/>
      <c r="R986" s="9"/>
      <c r="S986" s="9"/>
      <c r="T986" s="9"/>
      <c r="U986" s="9"/>
      <c r="V986" s="9"/>
      <c r="W986" s="9"/>
      <c r="X986" s="9"/>
      <c r="Y986" s="9"/>
      <c r="Z986" s="9"/>
    </row>
    <row r="987" spans="1:26" ht="15.75" customHeight="1" x14ac:dyDescent="0.25">
      <c r="A987" s="9"/>
      <c r="B987" s="9"/>
      <c r="C987" s="9"/>
      <c r="D987" s="9"/>
      <c r="E987" s="81"/>
      <c r="F987" s="9"/>
      <c r="G987" s="9"/>
      <c r="H987" s="9"/>
      <c r="I987" s="9"/>
      <c r="J987" s="9"/>
      <c r="K987" s="9"/>
      <c r="L987" s="9"/>
      <c r="M987" s="9"/>
      <c r="N987" s="9"/>
      <c r="O987" s="9"/>
      <c r="P987" s="9"/>
      <c r="Q987" s="9"/>
      <c r="R987" s="9"/>
      <c r="S987" s="9"/>
      <c r="T987" s="9"/>
      <c r="U987" s="9"/>
      <c r="V987" s="9"/>
      <c r="W987" s="9"/>
      <c r="X987" s="9"/>
      <c r="Y987" s="9"/>
      <c r="Z987" s="9"/>
    </row>
    <row r="988" spans="1:26" ht="15.75" customHeight="1" x14ac:dyDescent="0.25">
      <c r="A988" s="9"/>
      <c r="B988" s="9"/>
      <c r="C988" s="9"/>
      <c r="D988" s="9"/>
      <c r="E988" s="81"/>
      <c r="F988" s="9"/>
      <c r="G988" s="9"/>
      <c r="H988" s="9"/>
      <c r="I988" s="9"/>
      <c r="J988" s="9"/>
      <c r="K988" s="9"/>
      <c r="L988" s="9"/>
      <c r="M988" s="9"/>
      <c r="N988" s="9"/>
      <c r="O988" s="9"/>
      <c r="P988" s="9"/>
      <c r="Q988" s="9"/>
      <c r="R988" s="9"/>
      <c r="S988" s="9"/>
      <c r="T988" s="9"/>
      <c r="U988" s="9"/>
      <c r="V988" s="9"/>
      <c r="W988" s="9"/>
      <c r="X988" s="9"/>
      <c r="Y988" s="9"/>
      <c r="Z988" s="9"/>
    </row>
    <row r="989" spans="1:26" ht="15.75" customHeight="1" x14ac:dyDescent="0.25">
      <c r="A989" s="9"/>
      <c r="B989" s="9"/>
      <c r="C989" s="9"/>
      <c r="D989" s="9"/>
      <c r="E989" s="81"/>
      <c r="F989" s="9"/>
      <c r="G989" s="9"/>
      <c r="H989" s="9"/>
      <c r="I989" s="9"/>
      <c r="J989" s="9"/>
      <c r="K989" s="9"/>
      <c r="L989" s="9"/>
      <c r="M989" s="9"/>
      <c r="N989" s="9"/>
      <c r="O989" s="9"/>
      <c r="P989" s="9"/>
      <c r="Q989" s="9"/>
      <c r="R989" s="9"/>
      <c r="S989" s="9"/>
      <c r="T989" s="9"/>
      <c r="U989" s="9"/>
      <c r="V989" s="9"/>
      <c r="W989" s="9"/>
      <c r="X989" s="9"/>
      <c r="Y989" s="9"/>
      <c r="Z989" s="9"/>
    </row>
    <row r="990" spans="1:26" ht="15.75" customHeight="1" x14ac:dyDescent="0.25">
      <c r="A990" s="9"/>
      <c r="B990" s="9"/>
      <c r="C990" s="9"/>
      <c r="D990" s="9"/>
      <c r="E990" s="81"/>
      <c r="F990" s="9"/>
      <c r="G990" s="9"/>
      <c r="H990" s="9"/>
      <c r="I990" s="9"/>
      <c r="J990" s="9"/>
      <c r="K990" s="9"/>
      <c r="L990" s="9"/>
      <c r="M990" s="9"/>
      <c r="N990" s="9"/>
      <c r="O990" s="9"/>
      <c r="P990" s="9"/>
      <c r="Q990" s="9"/>
      <c r="R990" s="9"/>
      <c r="S990" s="9"/>
      <c r="T990" s="9"/>
      <c r="U990" s="9"/>
      <c r="V990" s="9"/>
      <c r="W990" s="9"/>
      <c r="X990" s="9"/>
      <c r="Y990" s="9"/>
      <c r="Z990" s="9"/>
    </row>
    <row r="991" spans="1:26" ht="15.75" customHeight="1" x14ac:dyDescent="0.25">
      <c r="A991" s="9"/>
      <c r="B991" s="9"/>
      <c r="C991" s="9"/>
      <c r="D991" s="9"/>
      <c r="E991" s="81"/>
      <c r="F991" s="9"/>
      <c r="G991" s="9"/>
      <c r="H991" s="9"/>
      <c r="I991" s="9"/>
      <c r="J991" s="9"/>
      <c r="K991" s="9"/>
      <c r="L991" s="9"/>
      <c r="M991" s="9"/>
      <c r="N991" s="9"/>
      <c r="O991" s="9"/>
      <c r="P991" s="9"/>
      <c r="Q991" s="9"/>
      <c r="R991" s="9"/>
      <c r="S991" s="9"/>
      <c r="T991" s="9"/>
      <c r="U991" s="9"/>
      <c r="V991" s="9"/>
      <c r="W991" s="9"/>
      <c r="X991" s="9"/>
      <c r="Y991" s="9"/>
      <c r="Z991" s="9"/>
    </row>
    <row r="992" spans="1:26" ht="15.75" customHeight="1" x14ac:dyDescent="0.25">
      <c r="A992" s="9"/>
      <c r="B992" s="9"/>
      <c r="C992" s="9"/>
      <c r="D992" s="9"/>
      <c r="E992" s="81"/>
      <c r="F992" s="9"/>
      <c r="G992" s="9"/>
      <c r="H992" s="9"/>
      <c r="I992" s="9"/>
      <c r="J992" s="9"/>
      <c r="K992" s="9"/>
      <c r="L992" s="9"/>
      <c r="M992" s="9"/>
      <c r="N992" s="9"/>
      <c r="O992" s="9"/>
      <c r="P992" s="9"/>
      <c r="Q992" s="9"/>
      <c r="R992" s="9"/>
      <c r="S992" s="9"/>
      <c r="T992" s="9"/>
      <c r="U992" s="9"/>
      <c r="V992" s="9"/>
      <c r="W992" s="9"/>
      <c r="X992" s="9"/>
      <c r="Y992" s="9"/>
      <c r="Z992" s="9"/>
    </row>
    <row r="993" spans="1:26" ht="15.75" customHeight="1" x14ac:dyDescent="0.25">
      <c r="A993" s="9"/>
      <c r="B993" s="9"/>
      <c r="C993" s="9"/>
      <c r="D993" s="9"/>
      <c r="E993" s="81"/>
      <c r="F993" s="9"/>
      <c r="G993" s="9"/>
      <c r="H993" s="9"/>
      <c r="I993" s="9"/>
      <c r="J993" s="9"/>
      <c r="K993" s="9"/>
      <c r="L993" s="9"/>
      <c r="M993" s="9"/>
      <c r="N993" s="9"/>
      <c r="O993" s="9"/>
      <c r="P993" s="9"/>
      <c r="Q993" s="9"/>
      <c r="R993" s="9"/>
      <c r="S993" s="9"/>
      <c r="T993" s="9"/>
      <c r="U993" s="9"/>
      <c r="V993" s="9"/>
      <c r="W993" s="9"/>
      <c r="X993" s="9"/>
      <c r="Y993" s="9"/>
      <c r="Z993" s="9"/>
    </row>
    <row r="994" spans="1:26" ht="15.75" customHeight="1" x14ac:dyDescent="0.25">
      <c r="A994" s="9"/>
      <c r="B994" s="9"/>
      <c r="C994" s="9"/>
      <c r="D994" s="9"/>
      <c r="E994" s="81"/>
      <c r="F994" s="9"/>
      <c r="G994" s="9"/>
      <c r="H994" s="9"/>
      <c r="I994" s="9"/>
      <c r="J994" s="9"/>
      <c r="K994" s="9"/>
      <c r="L994" s="9"/>
      <c r="M994" s="9"/>
      <c r="N994" s="9"/>
      <c r="O994" s="9"/>
      <c r="P994" s="9"/>
      <c r="Q994" s="9"/>
      <c r="R994" s="9"/>
      <c r="S994" s="9"/>
      <c r="T994" s="9"/>
      <c r="U994" s="9"/>
      <c r="V994" s="9"/>
      <c r="W994" s="9"/>
      <c r="X994" s="9"/>
      <c r="Y994" s="9"/>
      <c r="Z994" s="9"/>
    </row>
    <row r="995" spans="1:26" ht="15.75" customHeight="1" x14ac:dyDescent="0.25">
      <c r="A995" s="9"/>
      <c r="B995" s="9"/>
      <c r="C995" s="9"/>
      <c r="D995" s="9"/>
      <c r="E995" s="81"/>
      <c r="F995" s="9"/>
      <c r="G995" s="9"/>
      <c r="H995" s="9"/>
      <c r="I995" s="9"/>
      <c r="J995" s="9"/>
      <c r="K995" s="9"/>
      <c r="L995" s="9"/>
      <c r="M995" s="9"/>
      <c r="N995" s="9"/>
      <c r="O995" s="9"/>
      <c r="P995" s="9"/>
      <c r="Q995" s="9"/>
      <c r="R995" s="9"/>
      <c r="S995" s="9"/>
      <c r="T995" s="9"/>
      <c r="U995" s="9"/>
      <c r="V995" s="9"/>
      <c r="W995" s="9"/>
      <c r="X995" s="9"/>
      <c r="Y995" s="9"/>
      <c r="Z995" s="9"/>
    </row>
    <row r="996" spans="1:26" ht="15.75" customHeight="1" x14ac:dyDescent="0.25">
      <c r="A996" s="9"/>
      <c r="B996" s="9"/>
      <c r="C996" s="9"/>
      <c r="D996" s="9"/>
      <c r="E996" s="81"/>
      <c r="F996" s="9"/>
      <c r="G996" s="9"/>
      <c r="H996" s="9"/>
      <c r="I996" s="9"/>
      <c r="J996" s="9"/>
      <c r="K996" s="9"/>
      <c r="L996" s="9"/>
      <c r="M996" s="9"/>
      <c r="N996" s="9"/>
      <c r="O996" s="9"/>
      <c r="P996" s="9"/>
      <c r="Q996" s="9"/>
      <c r="R996" s="9"/>
      <c r="S996" s="9"/>
      <c r="T996" s="9"/>
      <c r="U996" s="9"/>
      <c r="V996" s="9"/>
      <c r="W996" s="9"/>
      <c r="X996" s="9"/>
      <c r="Y996" s="9"/>
      <c r="Z996" s="9"/>
    </row>
    <row r="997" spans="1:26" ht="15.75" customHeight="1" x14ac:dyDescent="0.25">
      <c r="A997" s="9"/>
      <c r="B997" s="9"/>
      <c r="C997" s="9"/>
      <c r="D997" s="9"/>
      <c r="E997" s="81"/>
      <c r="F997" s="9"/>
      <c r="G997" s="9"/>
      <c r="H997" s="9"/>
      <c r="I997" s="9"/>
      <c r="J997" s="9"/>
      <c r="K997" s="9"/>
      <c r="L997" s="9"/>
      <c r="M997" s="9"/>
      <c r="N997" s="9"/>
      <c r="O997" s="9"/>
      <c r="P997" s="9"/>
      <c r="Q997" s="9"/>
      <c r="R997" s="9"/>
      <c r="S997" s="9"/>
      <c r="T997" s="9"/>
      <c r="U997" s="9"/>
      <c r="V997" s="9"/>
      <c r="W997" s="9"/>
      <c r="X997" s="9"/>
      <c r="Y997" s="9"/>
      <c r="Z997" s="9"/>
    </row>
    <row r="998" spans="1:26" ht="15.75" customHeight="1" x14ac:dyDescent="0.25">
      <c r="A998" s="9"/>
      <c r="B998" s="9"/>
      <c r="C998" s="9"/>
      <c r="D998" s="9"/>
      <c r="E998" s="81"/>
      <c r="F998" s="9"/>
      <c r="G998" s="9"/>
      <c r="H998" s="9"/>
      <c r="I998" s="9"/>
      <c r="J998" s="9"/>
      <c r="K998" s="9"/>
      <c r="L998" s="9"/>
      <c r="M998" s="9"/>
      <c r="N998" s="9"/>
      <c r="O998" s="9"/>
      <c r="P998" s="9"/>
      <c r="Q998" s="9"/>
      <c r="R998" s="9"/>
      <c r="S998" s="9"/>
      <c r="T998" s="9"/>
      <c r="U998" s="9"/>
      <c r="V998" s="9"/>
      <c r="W998" s="9"/>
      <c r="X998" s="9"/>
      <c r="Y998" s="9"/>
      <c r="Z998" s="9"/>
    </row>
  </sheetData>
  <sheetProtection algorithmName="SHA-512" hashValue="oYLYhDJhntSnEx9lpqRNJITO2jmH8B9l3zlZ/hmF3J09Nl7VTI1H9CGXfMbFtMcjJjdgYVV4DOjXLG6vPF3Piw==" saltValue="A0+RZxtbQBKEJxUO8zvY6A==" spinCount="100000" sheet="1" objects="1" scenarios="1"/>
  <mergeCells count="1">
    <mergeCell ref="H2:I2"/>
  </mergeCells>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2"/>
  <sheetViews>
    <sheetView zoomScale="90" zoomScaleNormal="90" workbookViewId="0">
      <selection activeCell="B1" sqref="B1"/>
    </sheetView>
  </sheetViews>
  <sheetFormatPr baseColWidth="10" defaultColWidth="12.625" defaultRowHeight="15" customHeight="1" x14ac:dyDescent="0.2"/>
  <cols>
    <col min="1" max="1" width="1.75" customWidth="1"/>
    <col min="2" max="2" width="19.375" customWidth="1"/>
    <col min="3" max="3" width="107.875" customWidth="1"/>
    <col min="4" max="4" width="11.875" customWidth="1"/>
    <col min="5" max="5" width="94.25" customWidth="1"/>
    <col min="6" max="6" width="10.25" customWidth="1"/>
    <col min="7" max="8" width="9.375" customWidth="1"/>
    <col min="9" max="9" width="52" customWidth="1"/>
    <col min="10" max="26" width="9.375" customWidth="1"/>
  </cols>
  <sheetData>
    <row r="1" spans="1:26" ht="21" x14ac:dyDescent="0.35">
      <c r="A1" s="5"/>
      <c r="B1" s="6" t="s">
        <v>516</v>
      </c>
      <c r="C1" s="6" t="s">
        <v>309</v>
      </c>
      <c r="D1" s="6"/>
      <c r="E1" s="5"/>
      <c r="F1" s="7"/>
      <c r="G1" s="7"/>
      <c r="H1" s="7"/>
      <c r="I1" s="70"/>
      <c r="J1" s="5"/>
      <c r="K1" s="5"/>
      <c r="L1" s="5"/>
      <c r="M1" s="5"/>
      <c r="N1" s="5"/>
      <c r="O1" s="5"/>
      <c r="P1" s="5"/>
      <c r="Q1" s="5"/>
      <c r="R1" s="5"/>
      <c r="S1" s="5"/>
      <c r="T1" s="5"/>
      <c r="U1" s="5"/>
      <c r="V1" s="5"/>
      <c r="W1" s="5"/>
      <c r="X1" s="5"/>
      <c r="Y1" s="5"/>
      <c r="Z1" s="5"/>
    </row>
    <row r="2" spans="1:26" ht="9.75" customHeight="1" x14ac:dyDescent="0.25">
      <c r="A2" s="71"/>
      <c r="B2" s="71"/>
      <c r="C2" s="4"/>
      <c r="D2" s="4"/>
      <c r="E2" s="823"/>
      <c r="F2" s="824"/>
      <c r="G2" s="4"/>
      <c r="H2" s="4"/>
      <c r="I2" s="32"/>
      <c r="J2" s="4"/>
      <c r="K2" s="4"/>
      <c r="L2" s="4"/>
      <c r="M2" s="4"/>
      <c r="N2" s="4"/>
      <c r="O2" s="4"/>
      <c r="P2" s="4"/>
      <c r="Q2" s="4"/>
      <c r="R2" s="4"/>
      <c r="S2" s="4"/>
      <c r="T2" s="4"/>
      <c r="U2" s="4"/>
      <c r="V2" s="4"/>
      <c r="W2" s="4"/>
      <c r="X2" s="4"/>
      <c r="Y2" s="4"/>
      <c r="Z2" s="4"/>
    </row>
    <row r="3" spans="1:26" ht="15.75" x14ac:dyDescent="0.25">
      <c r="A3" s="72"/>
      <c r="B3" s="72" t="s">
        <v>310</v>
      </c>
      <c r="C3" s="200" t="s">
        <v>520</v>
      </c>
      <c r="D3" s="72"/>
      <c r="E3" s="72"/>
      <c r="F3" s="72"/>
      <c r="G3" s="72"/>
      <c r="H3" s="4"/>
      <c r="I3" s="32"/>
      <c r="J3" s="4"/>
      <c r="K3" s="4"/>
      <c r="L3" s="4"/>
      <c r="M3" s="4"/>
      <c r="N3" s="4"/>
      <c r="O3" s="4"/>
      <c r="P3" s="4"/>
      <c r="Q3" s="4"/>
      <c r="R3" s="4"/>
      <c r="S3" s="4"/>
      <c r="T3" s="4"/>
      <c r="U3" s="4"/>
      <c r="V3" s="4"/>
      <c r="W3" s="4"/>
      <c r="X3" s="4"/>
      <c r="Y3" s="4"/>
      <c r="Z3" s="4"/>
    </row>
    <row r="4" spans="1:26" ht="15.75" x14ac:dyDescent="0.25">
      <c r="A4" s="72"/>
      <c r="B4" s="72" t="s">
        <v>311</v>
      </c>
      <c r="C4" s="201" t="s">
        <v>399</v>
      </c>
      <c r="D4" s="72"/>
      <c r="E4" s="72"/>
      <c r="F4" s="72"/>
      <c r="G4" s="72"/>
      <c r="H4" s="4"/>
      <c r="I4" s="32"/>
      <c r="J4" s="4"/>
      <c r="K4" s="4"/>
      <c r="L4" s="4"/>
      <c r="M4" s="4"/>
      <c r="N4" s="4"/>
      <c r="O4" s="4"/>
      <c r="P4" s="4"/>
      <c r="Q4" s="4"/>
      <c r="R4" s="4"/>
      <c r="S4" s="4"/>
      <c r="T4" s="4"/>
      <c r="U4" s="4"/>
      <c r="V4" s="4"/>
      <c r="W4" s="4"/>
      <c r="X4" s="4"/>
      <c r="Y4" s="4"/>
      <c r="Z4" s="4"/>
    </row>
    <row r="5" spans="1:26" ht="9.75" customHeight="1" thickBot="1" x14ac:dyDescent="0.3">
      <c r="A5" s="71"/>
      <c r="B5" s="71"/>
      <c r="C5" s="4"/>
      <c r="D5" s="4"/>
      <c r="E5" s="148"/>
      <c r="F5" s="148"/>
      <c r="G5" s="4"/>
      <c r="H5" s="4"/>
      <c r="I5" s="32"/>
      <c r="J5" s="4"/>
      <c r="K5" s="4"/>
      <c r="L5" s="4"/>
      <c r="M5" s="4"/>
      <c r="N5" s="4"/>
      <c r="O5" s="4"/>
      <c r="P5" s="4"/>
      <c r="Q5" s="4"/>
      <c r="R5" s="4"/>
      <c r="S5" s="4"/>
      <c r="T5" s="4"/>
      <c r="U5" s="4"/>
      <c r="V5" s="4"/>
      <c r="W5" s="4"/>
      <c r="X5" s="4"/>
      <c r="Y5" s="4"/>
      <c r="Z5" s="4"/>
    </row>
    <row r="6" spans="1:26" ht="122.25" customHeight="1" thickBot="1" x14ac:dyDescent="0.3">
      <c r="A6" s="71"/>
      <c r="B6" s="628" t="s">
        <v>5</v>
      </c>
      <c r="C6" s="147" t="s">
        <v>391</v>
      </c>
      <c r="D6" s="91"/>
      <c r="E6" s="91"/>
      <c r="F6" s="148"/>
      <c r="G6" s="4"/>
      <c r="H6" s="4"/>
      <c r="I6" s="32"/>
      <c r="J6" s="4"/>
      <c r="K6" s="4"/>
      <c r="L6" s="4"/>
      <c r="M6" s="4"/>
      <c r="N6" s="4"/>
      <c r="O6" s="4"/>
      <c r="P6" s="4"/>
      <c r="Q6" s="4"/>
      <c r="R6" s="4"/>
      <c r="S6" s="4"/>
      <c r="T6" s="4"/>
      <c r="U6" s="4"/>
      <c r="V6" s="4"/>
      <c r="W6" s="4"/>
      <c r="X6" s="4"/>
      <c r="Y6" s="4"/>
      <c r="Z6" s="4"/>
    </row>
    <row r="7" spans="1:26" ht="15.75" customHeight="1" x14ac:dyDescent="0.2">
      <c r="A7" s="27"/>
      <c r="B7" s="27"/>
      <c r="C7" s="27"/>
      <c r="D7" s="27"/>
      <c r="E7" s="27"/>
      <c r="F7" s="69"/>
      <c r="G7" s="69"/>
      <c r="H7" s="27"/>
      <c r="I7" s="27"/>
      <c r="J7" s="27"/>
      <c r="K7" s="27"/>
      <c r="L7" s="27"/>
      <c r="M7" s="27"/>
      <c r="N7" s="27"/>
      <c r="O7" s="27"/>
      <c r="P7" s="27"/>
      <c r="Q7" s="27"/>
      <c r="R7" s="27"/>
      <c r="S7" s="27"/>
      <c r="T7" s="27"/>
      <c r="U7" s="27"/>
      <c r="V7" s="27"/>
      <c r="W7" s="27"/>
      <c r="X7" s="27"/>
      <c r="Y7" s="27"/>
      <c r="Z7" s="27"/>
    </row>
    <row r="8" spans="1:26" ht="15.75" customHeight="1" x14ac:dyDescent="0.2">
      <c r="A8" s="92" t="s">
        <v>38</v>
      </c>
      <c r="B8" s="93"/>
      <c r="C8" s="93"/>
      <c r="D8" s="93"/>
      <c r="E8" s="93"/>
      <c r="F8" s="93"/>
      <c r="G8" s="93"/>
      <c r="H8" s="93"/>
      <c r="I8" s="93"/>
      <c r="J8" s="93"/>
      <c r="K8" s="93"/>
      <c r="L8" s="93"/>
      <c r="M8" s="93"/>
      <c r="N8" s="93"/>
      <c r="O8" s="93"/>
      <c r="P8" s="93"/>
      <c r="Q8" s="93"/>
      <c r="R8" s="93"/>
      <c r="S8" s="93"/>
      <c r="T8" s="93"/>
      <c r="U8" s="93"/>
      <c r="V8" s="93"/>
      <c r="W8" s="93"/>
      <c r="X8" s="93"/>
      <c r="Y8" s="93"/>
      <c r="Z8" s="93"/>
    </row>
    <row r="9" spans="1:26" ht="15.75" customHeight="1" x14ac:dyDescent="0.25">
      <c r="I9" s="73"/>
    </row>
    <row r="10" spans="1:26" ht="15.75" customHeight="1" x14ac:dyDescent="0.25">
      <c r="I10" s="73"/>
    </row>
    <row r="11" spans="1:26" ht="15.75" customHeight="1" x14ac:dyDescent="0.25">
      <c r="I11" s="73"/>
    </row>
    <row r="12" spans="1:26" ht="15.75" customHeight="1" x14ac:dyDescent="0.25">
      <c r="A12" s="28"/>
      <c r="B12" s="28"/>
      <c r="C12" s="28"/>
      <c r="D12" s="28"/>
      <c r="E12" s="28"/>
      <c r="F12" s="28"/>
      <c r="G12" s="28"/>
      <c r="H12" s="28"/>
      <c r="I12" s="74"/>
      <c r="J12" s="28"/>
      <c r="K12" s="28"/>
      <c r="L12" s="28"/>
      <c r="M12" s="28"/>
      <c r="N12" s="28"/>
      <c r="O12" s="28"/>
      <c r="P12" s="28"/>
      <c r="Q12" s="28"/>
      <c r="R12" s="28"/>
      <c r="S12" s="28"/>
      <c r="T12" s="28"/>
      <c r="U12" s="28"/>
      <c r="V12" s="28"/>
      <c r="W12" s="28"/>
      <c r="X12" s="28"/>
      <c r="Y12" s="28"/>
      <c r="Z12" s="28"/>
    </row>
    <row r="13" spans="1:26" ht="15.75" customHeight="1" x14ac:dyDescent="0.25">
      <c r="I13" s="73"/>
    </row>
    <row r="14" spans="1:26" ht="15.75" customHeight="1" x14ac:dyDescent="0.25">
      <c r="I14" s="73"/>
    </row>
    <row r="15" spans="1:26" ht="15.75" customHeight="1" x14ac:dyDescent="0.25">
      <c r="I15" s="73"/>
    </row>
    <row r="16" spans="1:26" ht="15.75" customHeight="1" x14ac:dyDescent="0.25">
      <c r="I16" s="73"/>
    </row>
    <row r="17" spans="9:9" ht="15.75" customHeight="1" x14ac:dyDescent="0.25">
      <c r="I17" s="73"/>
    </row>
    <row r="18" spans="9:9" ht="15.75" customHeight="1" x14ac:dyDescent="0.25">
      <c r="I18" s="73"/>
    </row>
    <row r="19" spans="9:9" ht="15.75" customHeight="1" x14ac:dyDescent="0.25">
      <c r="I19" s="73"/>
    </row>
    <row r="20" spans="9:9" ht="15.75" customHeight="1" x14ac:dyDescent="0.25">
      <c r="I20" s="73"/>
    </row>
    <row r="21" spans="9:9" ht="15.75" customHeight="1" x14ac:dyDescent="0.25">
      <c r="I21" s="73"/>
    </row>
    <row r="22" spans="9:9" ht="15.75" customHeight="1" x14ac:dyDescent="0.25">
      <c r="I22" s="73"/>
    </row>
    <row r="23" spans="9:9" ht="15.75" customHeight="1" x14ac:dyDescent="0.25">
      <c r="I23" s="73"/>
    </row>
    <row r="24" spans="9:9" ht="15.75" customHeight="1" x14ac:dyDescent="0.25">
      <c r="I24" s="73"/>
    </row>
    <row r="25" spans="9:9" ht="15.75" customHeight="1" x14ac:dyDescent="0.25">
      <c r="I25" s="73"/>
    </row>
    <row r="26" spans="9:9" ht="15.75" customHeight="1" x14ac:dyDescent="0.25">
      <c r="I26" s="73"/>
    </row>
    <row r="27" spans="9:9" ht="15.75" customHeight="1" x14ac:dyDescent="0.25">
      <c r="I27" s="73"/>
    </row>
    <row r="28" spans="9:9" ht="15.75" customHeight="1" x14ac:dyDescent="0.25">
      <c r="I28" s="73"/>
    </row>
    <row r="29" spans="9:9" ht="15.75" customHeight="1" x14ac:dyDescent="0.25">
      <c r="I29" s="73"/>
    </row>
    <row r="30" spans="9:9" ht="15.75" customHeight="1" x14ac:dyDescent="0.25">
      <c r="I30" s="73"/>
    </row>
    <row r="31" spans="9:9" ht="15.75" customHeight="1" x14ac:dyDescent="0.25">
      <c r="I31" s="73"/>
    </row>
    <row r="32" spans="9:9" ht="15.75" customHeight="1" x14ac:dyDescent="0.25">
      <c r="I32" s="73"/>
    </row>
    <row r="33" spans="9:9" ht="15.75" customHeight="1" x14ac:dyDescent="0.25">
      <c r="I33" s="73"/>
    </row>
    <row r="34" spans="9:9" ht="15.75" customHeight="1" x14ac:dyDescent="0.25">
      <c r="I34" s="73"/>
    </row>
    <row r="35" spans="9:9" ht="15.75" customHeight="1" x14ac:dyDescent="0.25">
      <c r="I35" s="73"/>
    </row>
    <row r="36" spans="9:9" ht="15.75" customHeight="1" x14ac:dyDescent="0.25">
      <c r="I36" s="73"/>
    </row>
    <row r="37" spans="9:9" ht="15.75" customHeight="1" x14ac:dyDescent="0.25">
      <c r="I37" s="73"/>
    </row>
    <row r="38" spans="9:9" ht="15.75" customHeight="1" x14ac:dyDescent="0.25">
      <c r="I38" s="73"/>
    </row>
    <row r="39" spans="9:9" ht="15.75" customHeight="1" x14ac:dyDescent="0.25">
      <c r="I39" s="73"/>
    </row>
    <row r="40" spans="9:9" ht="15.75" customHeight="1" x14ac:dyDescent="0.25">
      <c r="I40" s="73"/>
    </row>
    <row r="41" spans="9:9" ht="15.75" customHeight="1" x14ac:dyDescent="0.25">
      <c r="I41" s="73"/>
    </row>
    <row r="42" spans="9:9" ht="15.75" customHeight="1" x14ac:dyDescent="0.25">
      <c r="I42" s="73"/>
    </row>
    <row r="43" spans="9:9" ht="15.75" customHeight="1" x14ac:dyDescent="0.25">
      <c r="I43" s="73"/>
    </row>
    <row r="44" spans="9:9" ht="15.75" customHeight="1" x14ac:dyDescent="0.25">
      <c r="I44" s="73"/>
    </row>
    <row r="45" spans="9:9" ht="15.75" customHeight="1" x14ac:dyDescent="0.25">
      <c r="I45" s="73"/>
    </row>
    <row r="46" spans="9:9" ht="15.75" customHeight="1" x14ac:dyDescent="0.25">
      <c r="I46" s="73"/>
    </row>
    <row r="47" spans="9:9" ht="15.75" customHeight="1" x14ac:dyDescent="0.25">
      <c r="I47" s="73"/>
    </row>
    <row r="48" spans="9:9" ht="15.75" customHeight="1" x14ac:dyDescent="0.25">
      <c r="I48" s="73"/>
    </row>
    <row r="49" spans="9:9" ht="15.75" customHeight="1" x14ac:dyDescent="0.25">
      <c r="I49" s="73"/>
    </row>
    <row r="50" spans="9:9" ht="15.75" customHeight="1" x14ac:dyDescent="0.25">
      <c r="I50" s="73"/>
    </row>
    <row r="51" spans="9:9" ht="15.75" customHeight="1" x14ac:dyDescent="0.25">
      <c r="I51" s="73"/>
    </row>
    <row r="52" spans="9:9" ht="15.75" customHeight="1" x14ac:dyDescent="0.25">
      <c r="I52" s="73"/>
    </row>
    <row r="53" spans="9:9" ht="15.75" customHeight="1" x14ac:dyDescent="0.25">
      <c r="I53" s="73"/>
    </row>
    <row r="54" spans="9:9" ht="15.75" customHeight="1" x14ac:dyDescent="0.25">
      <c r="I54" s="73"/>
    </row>
    <row r="55" spans="9:9" ht="15.75" customHeight="1" x14ac:dyDescent="0.25">
      <c r="I55" s="73"/>
    </row>
    <row r="56" spans="9:9" ht="15.75" customHeight="1" x14ac:dyDescent="0.25">
      <c r="I56" s="73"/>
    </row>
    <row r="57" spans="9:9" ht="15.75" customHeight="1" x14ac:dyDescent="0.25">
      <c r="I57" s="73"/>
    </row>
    <row r="58" spans="9:9" ht="15.75" customHeight="1" x14ac:dyDescent="0.25">
      <c r="I58" s="73"/>
    </row>
    <row r="59" spans="9:9" ht="15.75" customHeight="1" x14ac:dyDescent="0.25">
      <c r="I59" s="73"/>
    </row>
    <row r="60" spans="9:9" ht="15.75" customHeight="1" x14ac:dyDescent="0.25">
      <c r="I60" s="73"/>
    </row>
    <row r="61" spans="9:9" ht="15.75" customHeight="1" x14ac:dyDescent="0.25">
      <c r="I61" s="73"/>
    </row>
    <row r="62" spans="9:9" ht="15.75" customHeight="1" x14ac:dyDescent="0.25">
      <c r="I62" s="73"/>
    </row>
    <row r="63" spans="9:9" ht="15.75" customHeight="1" x14ac:dyDescent="0.25">
      <c r="I63" s="73"/>
    </row>
    <row r="64" spans="9:9" ht="15.75" customHeight="1" x14ac:dyDescent="0.25">
      <c r="I64" s="73"/>
    </row>
    <row r="65" spans="9:9" ht="15.75" customHeight="1" x14ac:dyDescent="0.25">
      <c r="I65" s="73"/>
    </row>
    <row r="66" spans="9:9" ht="15.75" customHeight="1" x14ac:dyDescent="0.25">
      <c r="I66" s="73"/>
    </row>
    <row r="67" spans="9:9" ht="15.75" customHeight="1" x14ac:dyDescent="0.25">
      <c r="I67" s="73"/>
    </row>
    <row r="68" spans="9:9" ht="15.75" customHeight="1" x14ac:dyDescent="0.25">
      <c r="I68" s="73"/>
    </row>
    <row r="69" spans="9:9" ht="15.75" customHeight="1" x14ac:dyDescent="0.25">
      <c r="I69" s="73"/>
    </row>
    <row r="70" spans="9:9" ht="15.75" customHeight="1" x14ac:dyDescent="0.25">
      <c r="I70" s="73"/>
    </row>
    <row r="71" spans="9:9" ht="15.75" customHeight="1" x14ac:dyDescent="0.25">
      <c r="I71" s="73"/>
    </row>
    <row r="72" spans="9:9" ht="15.75" customHeight="1" x14ac:dyDescent="0.25">
      <c r="I72" s="73"/>
    </row>
    <row r="73" spans="9:9" ht="15.75" customHeight="1" x14ac:dyDescent="0.25">
      <c r="I73" s="73"/>
    </row>
    <row r="74" spans="9:9" ht="15.75" customHeight="1" x14ac:dyDescent="0.25">
      <c r="I74" s="73"/>
    </row>
    <row r="75" spans="9:9" ht="15.75" customHeight="1" x14ac:dyDescent="0.25">
      <c r="I75" s="73"/>
    </row>
    <row r="76" spans="9:9" ht="15.75" customHeight="1" x14ac:dyDescent="0.25">
      <c r="I76" s="73"/>
    </row>
    <row r="77" spans="9:9" ht="15.75" customHeight="1" x14ac:dyDescent="0.25">
      <c r="I77" s="73"/>
    </row>
    <row r="78" spans="9:9" ht="15.75" customHeight="1" x14ac:dyDescent="0.25">
      <c r="I78" s="73"/>
    </row>
    <row r="79" spans="9:9" ht="15.75" customHeight="1" x14ac:dyDescent="0.25">
      <c r="I79" s="73"/>
    </row>
    <row r="80" spans="9:9" ht="15.75" customHeight="1" x14ac:dyDescent="0.25">
      <c r="I80" s="73"/>
    </row>
    <row r="81" spans="9:9" ht="15.75" customHeight="1" x14ac:dyDescent="0.25">
      <c r="I81" s="73"/>
    </row>
    <row r="82" spans="9:9" ht="15.75" customHeight="1" x14ac:dyDescent="0.25">
      <c r="I82" s="73"/>
    </row>
    <row r="83" spans="9:9" ht="15.75" customHeight="1" x14ac:dyDescent="0.25">
      <c r="I83" s="73"/>
    </row>
    <row r="84" spans="9:9" ht="15.75" customHeight="1" x14ac:dyDescent="0.25">
      <c r="I84" s="73"/>
    </row>
    <row r="85" spans="9:9" ht="15.75" customHeight="1" x14ac:dyDescent="0.25">
      <c r="I85" s="73"/>
    </row>
    <row r="86" spans="9:9" ht="15.75" customHeight="1" x14ac:dyDescent="0.25">
      <c r="I86" s="73"/>
    </row>
    <row r="87" spans="9:9" ht="15.75" customHeight="1" x14ac:dyDescent="0.25">
      <c r="I87" s="73"/>
    </row>
    <row r="88" spans="9:9" ht="15.75" customHeight="1" x14ac:dyDescent="0.25">
      <c r="I88" s="73"/>
    </row>
    <row r="89" spans="9:9" ht="15.75" customHeight="1" x14ac:dyDescent="0.25">
      <c r="I89" s="73"/>
    </row>
    <row r="90" spans="9:9" ht="15.75" customHeight="1" x14ac:dyDescent="0.25">
      <c r="I90" s="73"/>
    </row>
    <row r="91" spans="9:9" ht="15.75" customHeight="1" x14ac:dyDescent="0.25">
      <c r="I91" s="73"/>
    </row>
    <row r="92" spans="9:9" ht="15.75" customHeight="1" x14ac:dyDescent="0.25">
      <c r="I92" s="73"/>
    </row>
    <row r="93" spans="9:9" ht="15.75" customHeight="1" x14ac:dyDescent="0.25">
      <c r="I93" s="73"/>
    </row>
    <row r="94" spans="9:9" ht="15.75" customHeight="1" x14ac:dyDescent="0.25">
      <c r="I94" s="73"/>
    </row>
    <row r="95" spans="9:9" ht="15.75" customHeight="1" x14ac:dyDescent="0.25">
      <c r="I95" s="73"/>
    </row>
    <row r="96" spans="9:9" ht="15.75" customHeight="1" x14ac:dyDescent="0.25">
      <c r="I96" s="73"/>
    </row>
    <row r="97" spans="9:9" ht="15.75" customHeight="1" x14ac:dyDescent="0.25">
      <c r="I97" s="73"/>
    </row>
    <row r="98" spans="9:9" ht="15.75" customHeight="1" x14ac:dyDescent="0.25">
      <c r="I98" s="73"/>
    </row>
    <row r="99" spans="9:9" ht="15.75" customHeight="1" x14ac:dyDescent="0.25">
      <c r="I99" s="73"/>
    </row>
    <row r="100" spans="9:9" ht="15.75" customHeight="1" x14ac:dyDescent="0.25">
      <c r="I100" s="73"/>
    </row>
    <row r="101" spans="9:9" ht="15.75" customHeight="1" x14ac:dyDescent="0.25">
      <c r="I101" s="73"/>
    </row>
    <row r="102" spans="9:9" ht="15.75" customHeight="1" x14ac:dyDescent="0.25">
      <c r="I102" s="73"/>
    </row>
    <row r="103" spans="9:9" ht="15.75" customHeight="1" x14ac:dyDescent="0.25">
      <c r="I103" s="73"/>
    </row>
    <row r="104" spans="9:9" ht="15.75" customHeight="1" x14ac:dyDescent="0.25">
      <c r="I104" s="73"/>
    </row>
    <row r="105" spans="9:9" ht="15.75" customHeight="1" x14ac:dyDescent="0.25">
      <c r="I105" s="73"/>
    </row>
    <row r="106" spans="9:9" ht="15.75" customHeight="1" x14ac:dyDescent="0.25">
      <c r="I106" s="73"/>
    </row>
    <row r="107" spans="9:9" ht="15.75" customHeight="1" x14ac:dyDescent="0.25">
      <c r="I107" s="73"/>
    </row>
    <row r="108" spans="9:9" ht="15.75" customHeight="1" x14ac:dyDescent="0.25">
      <c r="I108" s="73"/>
    </row>
    <row r="109" spans="9:9" ht="15.75" customHeight="1" x14ac:dyDescent="0.25">
      <c r="I109" s="73"/>
    </row>
    <row r="110" spans="9:9" ht="15.75" customHeight="1" x14ac:dyDescent="0.25">
      <c r="I110" s="73"/>
    </row>
    <row r="111" spans="9:9" ht="15.75" customHeight="1" x14ac:dyDescent="0.25">
      <c r="I111" s="73"/>
    </row>
    <row r="112" spans="9:9" ht="15.75" customHeight="1" x14ac:dyDescent="0.25">
      <c r="I112" s="73"/>
    </row>
    <row r="113" spans="9:9" ht="15.75" customHeight="1" x14ac:dyDescent="0.25">
      <c r="I113" s="73"/>
    </row>
    <row r="114" spans="9:9" ht="15.75" customHeight="1" x14ac:dyDescent="0.25">
      <c r="I114" s="73"/>
    </row>
    <row r="115" spans="9:9" ht="15.75" customHeight="1" x14ac:dyDescent="0.25">
      <c r="I115" s="73"/>
    </row>
    <row r="116" spans="9:9" ht="15.75" customHeight="1" x14ac:dyDescent="0.25">
      <c r="I116" s="73"/>
    </row>
    <row r="117" spans="9:9" ht="15.75" customHeight="1" x14ac:dyDescent="0.25">
      <c r="I117" s="73"/>
    </row>
    <row r="118" spans="9:9" ht="15.75" customHeight="1" x14ac:dyDescent="0.25">
      <c r="I118" s="73"/>
    </row>
    <row r="119" spans="9:9" ht="15.75" customHeight="1" x14ac:dyDescent="0.25">
      <c r="I119" s="73"/>
    </row>
    <row r="120" spans="9:9" ht="15.75" customHeight="1" x14ac:dyDescent="0.25">
      <c r="I120" s="73"/>
    </row>
    <row r="121" spans="9:9" ht="15.75" customHeight="1" x14ac:dyDescent="0.25">
      <c r="I121" s="73"/>
    </row>
    <row r="122" spans="9:9" ht="15.75" customHeight="1" x14ac:dyDescent="0.25">
      <c r="I122" s="73"/>
    </row>
    <row r="123" spans="9:9" ht="15.75" customHeight="1" x14ac:dyDescent="0.25">
      <c r="I123" s="73"/>
    </row>
    <row r="124" spans="9:9" ht="15.75" customHeight="1" x14ac:dyDescent="0.25">
      <c r="I124" s="73"/>
    </row>
    <row r="125" spans="9:9" ht="15.75" customHeight="1" x14ac:dyDescent="0.25">
      <c r="I125" s="73"/>
    </row>
    <row r="126" spans="9:9" ht="15.75" customHeight="1" x14ac:dyDescent="0.25">
      <c r="I126" s="73"/>
    </row>
    <row r="127" spans="9:9" ht="15.75" customHeight="1" x14ac:dyDescent="0.25">
      <c r="I127" s="73"/>
    </row>
    <row r="128" spans="9:9" ht="15.75" customHeight="1" x14ac:dyDescent="0.25">
      <c r="I128" s="73"/>
    </row>
    <row r="129" spans="9:9" ht="15.75" customHeight="1" x14ac:dyDescent="0.25">
      <c r="I129" s="73"/>
    </row>
    <row r="130" spans="9:9" ht="15.75" customHeight="1" x14ac:dyDescent="0.25">
      <c r="I130" s="73"/>
    </row>
    <row r="131" spans="9:9" ht="15.75" customHeight="1" x14ac:dyDescent="0.25">
      <c r="I131" s="73"/>
    </row>
    <row r="132" spans="9:9" ht="15.75" customHeight="1" x14ac:dyDescent="0.25">
      <c r="I132" s="73"/>
    </row>
    <row r="133" spans="9:9" ht="15.75" customHeight="1" x14ac:dyDescent="0.25">
      <c r="I133" s="73"/>
    </row>
    <row r="134" spans="9:9" ht="15.75" customHeight="1" x14ac:dyDescent="0.25">
      <c r="I134" s="73"/>
    </row>
    <row r="135" spans="9:9" ht="15.75" customHeight="1" x14ac:dyDescent="0.25">
      <c r="I135" s="73"/>
    </row>
    <row r="136" spans="9:9" ht="15.75" customHeight="1" x14ac:dyDescent="0.25">
      <c r="I136" s="73"/>
    </row>
    <row r="137" spans="9:9" ht="15.75" customHeight="1" x14ac:dyDescent="0.25">
      <c r="I137" s="73"/>
    </row>
    <row r="138" spans="9:9" ht="15.75" customHeight="1" x14ac:dyDescent="0.25">
      <c r="I138" s="73"/>
    </row>
    <row r="139" spans="9:9" ht="15.75" customHeight="1" x14ac:dyDescent="0.25">
      <c r="I139" s="73"/>
    </row>
    <row r="140" spans="9:9" ht="15.75" customHeight="1" x14ac:dyDescent="0.25">
      <c r="I140" s="73"/>
    </row>
    <row r="141" spans="9:9" ht="15.75" customHeight="1" x14ac:dyDescent="0.25">
      <c r="I141" s="73"/>
    </row>
    <row r="142" spans="9:9" ht="15.75" customHeight="1" x14ac:dyDescent="0.25">
      <c r="I142" s="73"/>
    </row>
    <row r="143" spans="9:9" ht="15.75" customHeight="1" x14ac:dyDescent="0.25">
      <c r="I143" s="73"/>
    </row>
    <row r="144" spans="9:9" ht="15.75" customHeight="1" x14ac:dyDescent="0.25">
      <c r="I144" s="73"/>
    </row>
    <row r="145" spans="9:9" ht="15.75" customHeight="1" x14ac:dyDescent="0.25">
      <c r="I145" s="73"/>
    </row>
    <row r="146" spans="9:9" ht="15.75" customHeight="1" x14ac:dyDescent="0.25">
      <c r="I146" s="73"/>
    </row>
    <row r="147" spans="9:9" ht="15.75" customHeight="1" x14ac:dyDescent="0.25">
      <c r="I147" s="73"/>
    </row>
    <row r="148" spans="9:9" ht="15.75" customHeight="1" x14ac:dyDescent="0.25">
      <c r="I148" s="73"/>
    </row>
    <row r="149" spans="9:9" ht="15.75" customHeight="1" x14ac:dyDescent="0.25">
      <c r="I149" s="73"/>
    </row>
    <row r="150" spans="9:9" ht="15.75" customHeight="1" x14ac:dyDescent="0.25">
      <c r="I150" s="73"/>
    </row>
    <row r="151" spans="9:9" ht="15.75" customHeight="1" x14ac:dyDescent="0.25">
      <c r="I151" s="73"/>
    </row>
    <row r="152" spans="9:9" ht="15.75" customHeight="1" x14ac:dyDescent="0.25">
      <c r="I152" s="73"/>
    </row>
    <row r="153" spans="9:9" ht="15.75" customHeight="1" x14ac:dyDescent="0.25">
      <c r="I153" s="73"/>
    </row>
    <row r="154" spans="9:9" ht="15.75" customHeight="1" x14ac:dyDescent="0.25">
      <c r="I154" s="73"/>
    </row>
    <row r="155" spans="9:9" ht="15.75" customHeight="1" x14ac:dyDescent="0.25">
      <c r="I155" s="73"/>
    </row>
    <row r="156" spans="9:9" ht="15.75" customHeight="1" x14ac:dyDescent="0.25">
      <c r="I156" s="73"/>
    </row>
    <row r="157" spans="9:9" ht="15.75" customHeight="1" x14ac:dyDescent="0.25">
      <c r="I157" s="73"/>
    </row>
    <row r="158" spans="9:9" ht="15.75" customHeight="1" x14ac:dyDescent="0.25">
      <c r="I158" s="73"/>
    </row>
    <row r="159" spans="9:9" ht="15.75" customHeight="1" x14ac:dyDescent="0.25">
      <c r="I159" s="73"/>
    </row>
    <row r="160" spans="9:9" ht="15.75" customHeight="1" x14ac:dyDescent="0.25">
      <c r="I160" s="73"/>
    </row>
    <row r="161" spans="9:9" ht="15.75" customHeight="1" x14ac:dyDescent="0.25">
      <c r="I161" s="73"/>
    </row>
    <row r="162" spans="9:9" ht="15.75" customHeight="1" x14ac:dyDescent="0.25">
      <c r="I162" s="73"/>
    </row>
    <row r="163" spans="9:9" ht="15.75" customHeight="1" x14ac:dyDescent="0.25">
      <c r="I163" s="73"/>
    </row>
    <row r="164" spans="9:9" ht="15.75" customHeight="1" x14ac:dyDescent="0.25">
      <c r="I164" s="73"/>
    </row>
    <row r="165" spans="9:9" ht="15.75" customHeight="1" x14ac:dyDescent="0.25">
      <c r="I165" s="73"/>
    </row>
    <row r="166" spans="9:9" ht="15.75" customHeight="1" x14ac:dyDescent="0.25">
      <c r="I166" s="73"/>
    </row>
    <row r="167" spans="9:9" ht="15.75" customHeight="1" x14ac:dyDescent="0.25">
      <c r="I167" s="73"/>
    </row>
    <row r="168" spans="9:9" ht="15.75" customHeight="1" x14ac:dyDescent="0.25">
      <c r="I168" s="73"/>
    </row>
    <row r="169" spans="9:9" ht="15.75" customHeight="1" x14ac:dyDescent="0.25">
      <c r="I169" s="73"/>
    </row>
    <row r="170" spans="9:9" ht="15.75" customHeight="1" x14ac:dyDescent="0.25">
      <c r="I170" s="73"/>
    </row>
    <row r="171" spans="9:9" ht="15.75" customHeight="1" x14ac:dyDescent="0.25">
      <c r="I171" s="73"/>
    </row>
    <row r="172" spans="9:9" ht="15.75" customHeight="1" x14ac:dyDescent="0.25">
      <c r="I172" s="73"/>
    </row>
    <row r="173" spans="9:9" ht="15.75" customHeight="1" x14ac:dyDescent="0.25">
      <c r="I173" s="73"/>
    </row>
    <row r="174" spans="9:9" ht="15.75" customHeight="1" x14ac:dyDescent="0.25">
      <c r="I174" s="73"/>
    </row>
    <row r="175" spans="9:9" ht="15.75" customHeight="1" x14ac:dyDescent="0.25">
      <c r="I175" s="73"/>
    </row>
    <row r="176" spans="9:9" ht="15.75" customHeight="1" x14ac:dyDescent="0.25">
      <c r="I176" s="73"/>
    </row>
    <row r="177" spans="9:9" ht="15.75" customHeight="1" x14ac:dyDescent="0.25">
      <c r="I177" s="73"/>
    </row>
    <row r="178" spans="9:9" ht="15.75" customHeight="1" x14ac:dyDescent="0.25">
      <c r="I178" s="73"/>
    </row>
    <row r="179" spans="9:9" ht="15.75" customHeight="1" x14ac:dyDescent="0.25">
      <c r="I179" s="73"/>
    </row>
    <row r="180" spans="9:9" ht="15.75" customHeight="1" x14ac:dyDescent="0.25">
      <c r="I180" s="73"/>
    </row>
    <row r="181" spans="9:9" ht="15.75" customHeight="1" x14ac:dyDescent="0.25">
      <c r="I181" s="73"/>
    </row>
    <row r="182" spans="9:9" ht="15.75" customHeight="1" x14ac:dyDescent="0.25">
      <c r="I182" s="73"/>
    </row>
    <row r="183" spans="9:9" ht="15.75" customHeight="1" x14ac:dyDescent="0.25">
      <c r="I183" s="73"/>
    </row>
    <row r="184" spans="9:9" ht="15.75" customHeight="1" x14ac:dyDescent="0.25">
      <c r="I184" s="73"/>
    </row>
    <row r="185" spans="9:9" ht="15.75" customHeight="1" x14ac:dyDescent="0.25">
      <c r="I185" s="73"/>
    </row>
    <row r="186" spans="9:9" ht="15.75" customHeight="1" x14ac:dyDescent="0.25">
      <c r="I186" s="73"/>
    </row>
    <row r="187" spans="9:9" ht="15.75" customHeight="1" x14ac:dyDescent="0.25">
      <c r="I187" s="73"/>
    </row>
    <row r="188" spans="9:9" ht="15.75" customHeight="1" x14ac:dyDescent="0.25">
      <c r="I188" s="73"/>
    </row>
    <row r="189" spans="9:9" ht="15.75" customHeight="1" x14ac:dyDescent="0.25">
      <c r="I189" s="73"/>
    </row>
    <row r="190" spans="9:9" ht="15.75" customHeight="1" x14ac:dyDescent="0.25">
      <c r="I190" s="73"/>
    </row>
    <row r="191" spans="9:9" ht="15.75" customHeight="1" x14ac:dyDescent="0.25">
      <c r="I191" s="73"/>
    </row>
    <row r="192" spans="9:9" ht="15.75" customHeight="1" x14ac:dyDescent="0.25">
      <c r="I192" s="73"/>
    </row>
    <row r="193" spans="9:9" ht="15.75" customHeight="1" x14ac:dyDescent="0.25">
      <c r="I193" s="73"/>
    </row>
    <row r="194" spans="9:9" ht="15.75" customHeight="1" x14ac:dyDescent="0.25">
      <c r="I194" s="73"/>
    </row>
    <row r="195" spans="9:9" ht="15.75" customHeight="1" x14ac:dyDescent="0.25">
      <c r="I195" s="73"/>
    </row>
    <row r="196" spans="9:9" ht="15.75" customHeight="1" x14ac:dyDescent="0.25">
      <c r="I196" s="73"/>
    </row>
    <row r="197" spans="9:9" ht="15.75" customHeight="1" x14ac:dyDescent="0.25">
      <c r="I197" s="73"/>
    </row>
    <row r="198" spans="9:9" ht="15.75" customHeight="1" x14ac:dyDescent="0.25">
      <c r="I198" s="73"/>
    </row>
    <row r="199" spans="9:9" ht="15.75" customHeight="1" x14ac:dyDescent="0.25">
      <c r="I199" s="73"/>
    </row>
    <row r="200" spans="9:9" ht="15.75" customHeight="1" x14ac:dyDescent="0.25">
      <c r="I200" s="73"/>
    </row>
    <row r="201" spans="9:9" ht="15.75" customHeight="1" x14ac:dyDescent="0.25">
      <c r="I201" s="73"/>
    </row>
    <row r="202" spans="9:9" ht="15.75" customHeight="1" x14ac:dyDescent="0.25">
      <c r="I202" s="73"/>
    </row>
    <row r="203" spans="9:9" ht="15.75" customHeight="1" x14ac:dyDescent="0.25">
      <c r="I203" s="73"/>
    </row>
    <row r="204" spans="9:9" ht="15.75" customHeight="1" x14ac:dyDescent="0.25">
      <c r="I204" s="73"/>
    </row>
    <row r="205" spans="9:9" ht="15.75" customHeight="1" x14ac:dyDescent="0.25">
      <c r="I205" s="73"/>
    </row>
    <row r="206" spans="9:9" ht="15.75" customHeight="1" x14ac:dyDescent="0.25">
      <c r="I206" s="73"/>
    </row>
    <row r="207" spans="9:9" ht="15.75" customHeight="1" x14ac:dyDescent="0.25">
      <c r="I207" s="73"/>
    </row>
    <row r="208" spans="9:9" ht="15.75" customHeight="1" x14ac:dyDescent="0.25">
      <c r="I208" s="73"/>
    </row>
    <row r="209" spans="9:9" ht="15.75" customHeight="1" x14ac:dyDescent="0.25">
      <c r="I209" s="73"/>
    </row>
    <row r="210" spans="9:9" ht="15.75" customHeight="1" x14ac:dyDescent="0.25">
      <c r="I210" s="73"/>
    </row>
    <row r="211" spans="9:9" ht="15.75" customHeight="1" x14ac:dyDescent="0.25">
      <c r="I211" s="73"/>
    </row>
    <row r="212" spans="9:9" ht="15.75" customHeight="1" x14ac:dyDescent="0.25">
      <c r="I212" s="73"/>
    </row>
    <row r="213" spans="9:9" ht="15.75" customHeight="1" x14ac:dyDescent="0.25">
      <c r="I213" s="73"/>
    </row>
    <row r="214" spans="9:9" ht="15.75" customHeight="1" x14ac:dyDescent="0.25">
      <c r="I214" s="73"/>
    </row>
    <row r="215" spans="9:9" ht="15.75" customHeight="1" x14ac:dyDescent="0.25">
      <c r="I215" s="73"/>
    </row>
    <row r="216" spans="9:9" ht="15.75" customHeight="1" x14ac:dyDescent="0.25">
      <c r="I216" s="73"/>
    </row>
    <row r="217" spans="9:9" ht="15.75" customHeight="1" x14ac:dyDescent="0.25">
      <c r="I217" s="73"/>
    </row>
    <row r="218" spans="9:9" ht="15.75" customHeight="1" x14ac:dyDescent="0.25">
      <c r="I218" s="73"/>
    </row>
    <row r="219" spans="9:9" ht="15.75" customHeight="1" x14ac:dyDescent="0.25">
      <c r="I219" s="73"/>
    </row>
    <row r="220" spans="9:9" ht="15.75" customHeight="1" x14ac:dyDescent="0.25">
      <c r="I220" s="73"/>
    </row>
    <row r="221" spans="9:9" ht="15.75" customHeight="1" x14ac:dyDescent="0.25">
      <c r="I221" s="73"/>
    </row>
    <row r="222" spans="9:9" ht="15.75" customHeight="1" x14ac:dyDescent="0.25">
      <c r="I222" s="73"/>
    </row>
    <row r="223" spans="9:9" ht="15.75" customHeight="1" x14ac:dyDescent="0.25">
      <c r="I223" s="73"/>
    </row>
    <row r="224" spans="9:9" ht="15.75" customHeight="1" x14ac:dyDescent="0.25">
      <c r="I224" s="73"/>
    </row>
    <row r="225" spans="9:9" ht="15.75" customHeight="1" x14ac:dyDescent="0.25">
      <c r="I225" s="73"/>
    </row>
    <row r="226" spans="9:9" ht="15.75" customHeight="1" x14ac:dyDescent="0.25">
      <c r="I226" s="73"/>
    </row>
    <row r="227" spans="9:9" ht="15.75" customHeight="1" x14ac:dyDescent="0.25">
      <c r="I227" s="73"/>
    </row>
    <row r="228" spans="9:9" ht="15.75" customHeight="1" x14ac:dyDescent="0.25">
      <c r="I228" s="73"/>
    </row>
    <row r="229" spans="9:9" ht="15.75" customHeight="1" x14ac:dyDescent="0.25">
      <c r="I229" s="73"/>
    </row>
    <row r="230" spans="9:9" ht="15.75" customHeight="1" x14ac:dyDescent="0.25">
      <c r="I230" s="73"/>
    </row>
    <row r="231" spans="9:9" ht="15.75" customHeight="1" x14ac:dyDescent="0.25">
      <c r="I231" s="73"/>
    </row>
    <row r="232" spans="9:9" ht="15.75" customHeight="1" x14ac:dyDescent="0.25">
      <c r="I232" s="73"/>
    </row>
    <row r="233" spans="9:9" ht="15.75" customHeight="1" x14ac:dyDescent="0.25">
      <c r="I233" s="73"/>
    </row>
    <row r="234" spans="9:9" ht="15.75" customHeight="1" x14ac:dyDescent="0.25">
      <c r="I234" s="73"/>
    </row>
    <row r="235" spans="9:9" ht="15.75" customHeight="1" x14ac:dyDescent="0.25">
      <c r="I235" s="73"/>
    </row>
    <row r="236" spans="9:9" ht="15.75" customHeight="1" x14ac:dyDescent="0.25">
      <c r="I236" s="73"/>
    </row>
    <row r="237" spans="9:9" ht="15.75" customHeight="1" x14ac:dyDescent="0.25">
      <c r="I237" s="73"/>
    </row>
    <row r="238" spans="9:9" ht="15.75" customHeight="1" x14ac:dyDescent="0.25">
      <c r="I238" s="73"/>
    </row>
    <row r="239" spans="9:9" ht="15.75" customHeight="1" x14ac:dyDescent="0.25">
      <c r="I239" s="73"/>
    </row>
    <row r="240" spans="9:9" ht="15.75" customHeight="1" x14ac:dyDescent="0.25">
      <c r="I240" s="73"/>
    </row>
    <row r="241" spans="9:9" ht="15.75" customHeight="1" x14ac:dyDescent="0.25">
      <c r="I241" s="73"/>
    </row>
    <row r="242" spans="9:9" ht="15.75" customHeight="1" x14ac:dyDescent="0.25">
      <c r="I242" s="73"/>
    </row>
    <row r="243" spans="9:9" ht="15.75" customHeight="1" x14ac:dyDescent="0.25">
      <c r="I243" s="73"/>
    </row>
    <row r="244" spans="9:9" ht="15.75" customHeight="1" x14ac:dyDescent="0.25">
      <c r="I244" s="73"/>
    </row>
    <row r="245" spans="9:9" ht="15.75" customHeight="1" x14ac:dyDescent="0.25">
      <c r="I245" s="73"/>
    </row>
    <row r="246" spans="9:9" ht="15.75" customHeight="1" x14ac:dyDescent="0.25">
      <c r="I246" s="73"/>
    </row>
    <row r="247" spans="9:9" ht="15.75" customHeight="1" x14ac:dyDescent="0.25">
      <c r="I247" s="73"/>
    </row>
    <row r="248" spans="9:9" ht="15.75" customHeight="1" x14ac:dyDescent="0.25">
      <c r="I248" s="73"/>
    </row>
    <row r="249" spans="9:9" ht="15.75" customHeight="1" x14ac:dyDescent="0.25">
      <c r="I249" s="73"/>
    </row>
    <row r="250" spans="9:9" ht="15.75" customHeight="1" x14ac:dyDescent="0.25">
      <c r="I250" s="73"/>
    </row>
    <row r="251" spans="9:9" ht="15.75" customHeight="1" x14ac:dyDescent="0.25">
      <c r="I251" s="73"/>
    </row>
    <row r="252" spans="9:9" ht="15.75" customHeight="1" x14ac:dyDescent="0.25">
      <c r="I252" s="73"/>
    </row>
    <row r="253" spans="9:9" ht="15.75" customHeight="1" x14ac:dyDescent="0.25">
      <c r="I253" s="73"/>
    </row>
    <row r="254" spans="9:9" ht="15.75" customHeight="1" x14ac:dyDescent="0.25">
      <c r="I254" s="73"/>
    </row>
    <row r="255" spans="9:9" ht="15.75" customHeight="1" x14ac:dyDescent="0.25">
      <c r="I255" s="73"/>
    </row>
    <row r="256" spans="9:9" ht="15.75" customHeight="1" x14ac:dyDescent="0.25">
      <c r="I256" s="73"/>
    </row>
    <row r="257" spans="9:9" ht="15.75" customHeight="1" x14ac:dyDescent="0.25">
      <c r="I257" s="73"/>
    </row>
    <row r="258" spans="9:9" ht="15.75" customHeight="1" x14ac:dyDescent="0.25">
      <c r="I258" s="73"/>
    </row>
    <row r="259" spans="9:9" ht="15.75" customHeight="1" x14ac:dyDescent="0.25">
      <c r="I259" s="73"/>
    </row>
    <row r="260" spans="9:9" ht="15.75" customHeight="1" x14ac:dyDescent="0.25">
      <c r="I260" s="73"/>
    </row>
    <row r="261" spans="9:9" ht="15.75" customHeight="1" x14ac:dyDescent="0.25">
      <c r="I261" s="73"/>
    </row>
    <row r="262" spans="9:9" ht="15.75" customHeight="1" x14ac:dyDescent="0.25">
      <c r="I262" s="73"/>
    </row>
    <row r="263" spans="9:9" ht="15.75" customHeight="1" x14ac:dyDescent="0.25">
      <c r="I263" s="73"/>
    </row>
    <row r="264" spans="9:9" ht="15.75" customHeight="1" x14ac:dyDescent="0.25">
      <c r="I264" s="73"/>
    </row>
    <row r="265" spans="9:9" ht="15.75" customHeight="1" x14ac:dyDescent="0.25">
      <c r="I265" s="73"/>
    </row>
    <row r="266" spans="9:9" ht="15.75" customHeight="1" x14ac:dyDescent="0.25">
      <c r="I266" s="73"/>
    </row>
    <row r="267" spans="9:9" ht="15.75" customHeight="1" x14ac:dyDescent="0.25">
      <c r="I267" s="73"/>
    </row>
    <row r="268" spans="9:9" ht="15.75" customHeight="1" x14ac:dyDescent="0.25">
      <c r="I268" s="73"/>
    </row>
    <row r="269" spans="9:9" ht="15.75" customHeight="1" x14ac:dyDescent="0.25">
      <c r="I269" s="73"/>
    </row>
    <row r="270" spans="9:9" ht="15.75" customHeight="1" x14ac:dyDescent="0.25">
      <c r="I270" s="73"/>
    </row>
    <row r="271" spans="9:9" ht="15.75" customHeight="1" x14ac:dyDescent="0.25">
      <c r="I271" s="73"/>
    </row>
    <row r="272" spans="9:9" ht="15.75" customHeight="1" x14ac:dyDescent="0.25">
      <c r="I272" s="73"/>
    </row>
    <row r="273" spans="9:9" ht="15.75" customHeight="1" x14ac:dyDescent="0.25">
      <c r="I273" s="73"/>
    </row>
    <row r="274" spans="9:9" ht="15.75" customHeight="1" x14ac:dyDescent="0.25">
      <c r="I274" s="73"/>
    </row>
    <row r="275" spans="9:9" ht="15.75" customHeight="1" x14ac:dyDescent="0.25">
      <c r="I275" s="73"/>
    </row>
    <row r="276" spans="9:9" ht="15.75" customHeight="1" x14ac:dyDescent="0.25">
      <c r="I276" s="73"/>
    </row>
    <row r="277" spans="9:9" ht="15.75" customHeight="1" x14ac:dyDescent="0.25">
      <c r="I277" s="73"/>
    </row>
    <row r="278" spans="9:9" ht="15.75" customHeight="1" x14ac:dyDescent="0.25">
      <c r="I278" s="73"/>
    </row>
    <row r="279" spans="9:9" ht="15.75" customHeight="1" x14ac:dyDescent="0.25">
      <c r="I279" s="73"/>
    </row>
    <row r="280" spans="9:9" ht="15.75" customHeight="1" x14ac:dyDescent="0.25">
      <c r="I280" s="73"/>
    </row>
    <row r="281" spans="9:9" ht="15.75" customHeight="1" x14ac:dyDescent="0.25">
      <c r="I281" s="73"/>
    </row>
    <row r="282" spans="9:9" ht="15.75" customHeight="1" x14ac:dyDescent="0.25">
      <c r="I282" s="73"/>
    </row>
    <row r="283" spans="9:9" ht="15.75" customHeight="1" x14ac:dyDescent="0.25">
      <c r="I283" s="73"/>
    </row>
    <row r="284" spans="9:9" ht="15.75" customHeight="1" x14ac:dyDescent="0.25">
      <c r="I284" s="73"/>
    </row>
    <row r="285" spans="9:9" ht="15.75" customHeight="1" x14ac:dyDescent="0.25">
      <c r="I285" s="73"/>
    </row>
    <row r="286" spans="9:9" ht="15.75" customHeight="1" x14ac:dyDescent="0.25">
      <c r="I286" s="73"/>
    </row>
    <row r="287" spans="9:9" ht="15.75" customHeight="1" x14ac:dyDescent="0.25">
      <c r="I287" s="73"/>
    </row>
    <row r="288" spans="9:9" ht="15.75" customHeight="1" x14ac:dyDescent="0.25">
      <c r="I288" s="73"/>
    </row>
    <row r="289" spans="9:9" ht="15.75" customHeight="1" x14ac:dyDescent="0.25">
      <c r="I289" s="73"/>
    </row>
    <row r="290" spans="9:9" ht="15.75" customHeight="1" x14ac:dyDescent="0.25">
      <c r="I290" s="73"/>
    </row>
    <row r="291" spans="9:9" ht="15.75" customHeight="1" x14ac:dyDescent="0.25">
      <c r="I291" s="73"/>
    </row>
    <row r="292" spans="9:9" ht="15.75" customHeight="1" x14ac:dyDescent="0.25">
      <c r="I292" s="73"/>
    </row>
    <row r="293" spans="9:9" ht="15.75" customHeight="1" x14ac:dyDescent="0.25">
      <c r="I293" s="73"/>
    </row>
    <row r="294" spans="9:9" ht="15.75" customHeight="1" x14ac:dyDescent="0.25">
      <c r="I294" s="73"/>
    </row>
    <row r="295" spans="9:9" ht="15.75" customHeight="1" x14ac:dyDescent="0.25">
      <c r="I295" s="73"/>
    </row>
    <row r="296" spans="9:9" ht="15.75" customHeight="1" x14ac:dyDescent="0.25">
      <c r="I296" s="73"/>
    </row>
    <row r="297" spans="9:9" ht="15.75" customHeight="1" x14ac:dyDescent="0.25">
      <c r="I297" s="73"/>
    </row>
    <row r="298" spans="9:9" ht="15.75" customHeight="1" x14ac:dyDescent="0.25">
      <c r="I298" s="73"/>
    </row>
    <row r="299" spans="9:9" ht="15.75" customHeight="1" x14ac:dyDescent="0.25">
      <c r="I299" s="73"/>
    </row>
    <row r="300" spans="9:9" ht="15.75" customHeight="1" x14ac:dyDescent="0.25">
      <c r="I300" s="73"/>
    </row>
    <row r="301" spans="9:9" ht="15.75" customHeight="1" x14ac:dyDescent="0.25">
      <c r="I301" s="73"/>
    </row>
    <row r="302" spans="9:9" ht="15.75" customHeight="1" x14ac:dyDescent="0.25">
      <c r="I302" s="73"/>
    </row>
    <row r="303" spans="9:9" ht="15.75" customHeight="1" x14ac:dyDescent="0.25">
      <c r="I303" s="73"/>
    </row>
    <row r="304" spans="9:9" ht="15.75" customHeight="1" x14ac:dyDescent="0.25">
      <c r="I304" s="73"/>
    </row>
    <row r="305" spans="9:9" ht="15.75" customHeight="1" x14ac:dyDescent="0.25">
      <c r="I305" s="73"/>
    </row>
    <row r="306" spans="9:9" ht="15.75" customHeight="1" x14ac:dyDescent="0.25">
      <c r="I306" s="73"/>
    </row>
    <row r="307" spans="9:9" ht="15.75" customHeight="1" x14ac:dyDescent="0.25">
      <c r="I307" s="73"/>
    </row>
    <row r="308" spans="9:9" ht="15.75" customHeight="1" x14ac:dyDescent="0.25">
      <c r="I308" s="73"/>
    </row>
    <row r="309" spans="9:9" ht="15.75" customHeight="1" x14ac:dyDescent="0.25">
      <c r="I309" s="73"/>
    </row>
    <row r="310" spans="9:9" ht="15.75" customHeight="1" x14ac:dyDescent="0.25">
      <c r="I310" s="73"/>
    </row>
    <row r="311" spans="9:9" ht="15.75" customHeight="1" x14ac:dyDescent="0.25">
      <c r="I311" s="73"/>
    </row>
    <row r="312" spans="9:9" ht="15.75" customHeight="1" x14ac:dyDescent="0.25">
      <c r="I312" s="73"/>
    </row>
    <row r="313" spans="9:9" ht="15.75" customHeight="1" x14ac:dyDescent="0.25">
      <c r="I313" s="73"/>
    </row>
    <row r="314" spans="9:9" ht="15.75" customHeight="1" x14ac:dyDescent="0.25">
      <c r="I314" s="73"/>
    </row>
    <row r="315" spans="9:9" ht="15.75" customHeight="1" x14ac:dyDescent="0.25">
      <c r="I315" s="73"/>
    </row>
    <row r="316" spans="9:9" ht="15.75" customHeight="1" x14ac:dyDescent="0.25">
      <c r="I316" s="73"/>
    </row>
    <row r="317" spans="9:9" ht="15.75" customHeight="1" x14ac:dyDescent="0.25">
      <c r="I317" s="73"/>
    </row>
    <row r="318" spans="9:9" ht="15.75" customHeight="1" x14ac:dyDescent="0.25">
      <c r="I318" s="73"/>
    </row>
    <row r="319" spans="9:9" ht="15.75" customHeight="1" x14ac:dyDescent="0.25">
      <c r="I319" s="73"/>
    </row>
    <row r="320" spans="9:9" ht="15.75" customHeight="1" x14ac:dyDescent="0.25">
      <c r="I320" s="73"/>
    </row>
    <row r="321" spans="9:9" ht="15.75" customHeight="1" x14ac:dyDescent="0.25">
      <c r="I321" s="73"/>
    </row>
    <row r="322" spans="9:9" ht="15.75" customHeight="1" x14ac:dyDescent="0.25">
      <c r="I322" s="73"/>
    </row>
    <row r="323" spans="9:9" ht="15.75" customHeight="1" x14ac:dyDescent="0.25">
      <c r="I323" s="73"/>
    </row>
    <row r="324" spans="9:9" ht="15.75" customHeight="1" x14ac:dyDescent="0.25">
      <c r="I324" s="73"/>
    </row>
    <row r="325" spans="9:9" ht="15.75" customHeight="1" x14ac:dyDescent="0.25">
      <c r="I325" s="73"/>
    </row>
    <row r="326" spans="9:9" ht="15.75" customHeight="1" x14ac:dyDescent="0.25">
      <c r="I326" s="73"/>
    </row>
    <row r="327" spans="9:9" ht="15.75" customHeight="1" x14ac:dyDescent="0.25">
      <c r="I327" s="73"/>
    </row>
    <row r="328" spans="9:9" ht="15.75" customHeight="1" x14ac:dyDescent="0.25">
      <c r="I328" s="73"/>
    </row>
    <row r="329" spans="9:9" ht="15.75" customHeight="1" x14ac:dyDescent="0.25">
      <c r="I329" s="73"/>
    </row>
    <row r="330" spans="9:9" ht="15.75" customHeight="1" x14ac:dyDescent="0.25">
      <c r="I330" s="73"/>
    </row>
    <row r="331" spans="9:9" ht="15.75" customHeight="1" x14ac:dyDescent="0.25">
      <c r="I331" s="73"/>
    </row>
    <row r="332" spans="9:9" ht="15.75" customHeight="1" x14ac:dyDescent="0.25">
      <c r="I332" s="73"/>
    </row>
    <row r="333" spans="9:9" ht="15.75" customHeight="1" x14ac:dyDescent="0.25">
      <c r="I333" s="73"/>
    </row>
    <row r="334" spans="9:9" ht="15.75" customHeight="1" x14ac:dyDescent="0.25">
      <c r="I334" s="73"/>
    </row>
    <row r="335" spans="9:9" ht="15.75" customHeight="1" x14ac:dyDescent="0.25">
      <c r="I335" s="73"/>
    </row>
    <row r="336" spans="9:9" ht="15.75" customHeight="1" x14ac:dyDescent="0.25">
      <c r="I336" s="73"/>
    </row>
    <row r="337" spans="9:9" ht="15.75" customHeight="1" x14ac:dyDescent="0.25">
      <c r="I337" s="73"/>
    </row>
    <row r="338" spans="9:9" ht="15.75" customHeight="1" x14ac:dyDescent="0.25">
      <c r="I338" s="73"/>
    </row>
    <row r="339" spans="9:9" ht="15.75" customHeight="1" x14ac:dyDescent="0.25">
      <c r="I339" s="73"/>
    </row>
    <row r="340" spans="9:9" ht="15.75" customHeight="1" x14ac:dyDescent="0.25">
      <c r="I340" s="73"/>
    </row>
    <row r="341" spans="9:9" ht="15.75" customHeight="1" x14ac:dyDescent="0.25">
      <c r="I341" s="73"/>
    </row>
    <row r="342" spans="9:9" ht="15.75" customHeight="1" x14ac:dyDescent="0.25">
      <c r="I342" s="73"/>
    </row>
    <row r="343" spans="9:9" ht="15.75" customHeight="1" x14ac:dyDescent="0.25">
      <c r="I343" s="73"/>
    </row>
    <row r="344" spans="9:9" ht="15.75" customHeight="1" x14ac:dyDescent="0.25">
      <c r="I344" s="73"/>
    </row>
    <row r="345" spans="9:9" ht="15.75" customHeight="1" x14ac:dyDescent="0.25">
      <c r="I345" s="73"/>
    </row>
    <row r="346" spans="9:9" ht="15.75" customHeight="1" x14ac:dyDescent="0.25">
      <c r="I346" s="73"/>
    </row>
    <row r="347" spans="9:9" ht="15.75" customHeight="1" x14ac:dyDescent="0.25">
      <c r="I347" s="73"/>
    </row>
    <row r="348" spans="9:9" ht="15.75" customHeight="1" x14ac:dyDescent="0.25">
      <c r="I348" s="73"/>
    </row>
    <row r="349" spans="9:9" ht="15.75" customHeight="1" x14ac:dyDescent="0.25">
      <c r="I349" s="73"/>
    </row>
    <row r="350" spans="9:9" ht="15.75" customHeight="1" x14ac:dyDescent="0.25">
      <c r="I350" s="73"/>
    </row>
    <row r="351" spans="9:9" ht="15.75" customHeight="1" x14ac:dyDescent="0.25">
      <c r="I351" s="73"/>
    </row>
    <row r="352" spans="9:9" ht="15.75" customHeight="1" x14ac:dyDescent="0.25">
      <c r="I352" s="73"/>
    </row>
    <row r="353" spans="9:9" ht="15.75" customHeight="1" x14ac:dyDescent="0.25">
      <c r="I353" s="73"/>
    </row>
    <row r="354" spans="9:9" ht="15.75" customHeight="1" x14ac:dyDescent="0.25">
      <c r="I354" s="73"/>
    </row>
    <row r="355" spans="9:9" ht="15.75" customHeight="1" x14ac:dyDescent="0.25">
      <c r="I355" s="73"/>
    </row>
    <row r="356" spans="9:9" ht="15.75" customHeight="1" x14ac:dyDescent="0.25">
      <c r="I356" s="73"/>
    </row>
    <row r="357" spans="9:9" ht="15.75" customHeight="1" x14ac:dyDescent="0.25">
      <c r="I357" s="73"/>
    </row>
    <row r="358" spans="9:9" ht="15.75" customHeight="1" x14ac:dyDescent="0.25">
      <c r="I358" s="73"/>
    </row>
    <row r="359" spans="9:9" ht="15.75" customHeight="1" x14ac:dyDescent="0.25">
      <c r="I359" s="73"/>
    </row>
    <row r="360" spans="9:9" ht="15.75" customHeight="1" x14ac:dyDescent="0.25">
      <c r="I360" s="73"/>
    </row>
    <row r="361" spans="9:9" ht="15.75" customHeight="1" x14ac:dyDescent="0.25">
      <c r="I361" s="73"/>
    </row>
    <row r="362" spans="9:9" ht="15.75" customHeight="1" x14ac:dyDescent="0.25">
      <c r="I362" s="73"/>
    </row>
    <row r="363" spans="9:9" ht="15.75" customHeight="1" x14ac:dyDescent="0.25">
      <c r="I363" s="73"/>
    </row>
    <row r="364" spans="9:9" ht="15.75" customHeight="1" x14ac:dyDescent="0.25">
      <c r="I364" s="73"/>
    </row>
    <row r="365" spans="9:9" ht="15.75" customHeight="1" x14ac:dyDescent="0.25">
      <c r="I365" s="73"/>
    </row>
    <row r="366" spans="9:9" ht="15.75" customHeight="1" x14ac:dyDescent="0.25">
      <c r="I366" s="73"/>
    </row>
    <row r="367" spans="9:9" ht="15.75" customHeight="1" x14ac:dyDescent="0.25">
      <c r="I367" s="73"/>
    </row>
    <row r="368" spans="9:9" ht="15.75" customHeight="1" x14ac:dyDescent="0.25">
      <c r="I368" s="73"/>
    </row>
    <row r="369" spans="9:9" ht="15.75" customHeight="1" x14ac:dyDescent="0.25">
      <c r="I369" s="73"/>
    </row>
    <row r="370" spans="9:9" ht="15.75" customHeight="1" x14ac:dyDescent="0.25">
      <c r="I370" s="73"/>
    </row>
    <row r="371" spans="9:9" ht="15.75" customHeight="1" x14ac:dyDescent="0.25">
      <c r="I371" s="73"/>
    </row>
    <row r="372" spans="9:9" ht="15.75" customHeight="1" x14ac:dyDescent="0.25">
      <c r="I372" s="73"/>
    </row>
    <row r="373" spans="9:9" ht="15.75" customHeight="1" x14ac:dyDescent="0.25">
      <c r="I373" s="73"/>
    </row>
    <row r="374" spans="9:9" ht="15.75" customHeight="1" x14ac:dyDescent="0.25">
      <c r="I374" s="73"/>
    </row>
    <row r="375" spans="9:9" ht="15.75" customHeight="1" x14ac:dyDescent="0.25">
      <c r="I375" s="73"/>
    </row>
    <row r="376" spans="9:9" ht="15.75" customHeight="1" x14ac:dyDescent="0.25">
      <c r="I376" s="73"/>
    </row>
    <row r="377" spans="9:9" ht="15.75" customHeight="1" x14ac:dyDescent="0.25">
      <c r="I377" s="73"/>
    </row>
    <row r="378" spans="9:9" ht="15.75" customHeight="1" x14ac:dyDescent="0.25">
      <c r="I378" s="73"/>
    </row>
    <row r="379" spans="9:9" ht="15.75" customHeight="1" x14ac:dyDescent="0.25">
      <c r="I379" s="73"/>
    </row>
    <row r="380" spans="9:9" ht="15.75" customHeight="1" x14ac:dyDescent="0.25">
      <c r="I380" s="73"/>
    </row>
    <row r="381" spans="9:9" ht="15.75" customHeight="1" x14ac:dyDescent="0.25">
      <c r="I381" s="73"/>
    </row>
    <row r="382" spans="9:9" ht="15.75" customHeight="1" x14ac:dyDescent="0.25">
      <c r="I382" s="73"/>
    </row>
    <row r="383" spans="9:9" ht="15.75" customHeight="1" x14ac:dyDescent="0.25">
      <c r="I383" s="73"/>
    </row>
    <row r="384" spans="9:9" ht="15.75" customHeight="1" x14ac:dyDescent="0.25">
      <c r="I384" s="73"/>
    </row>
    <row r="385" spans="9:9" ht="15.75" customHeight="1" x14ac:dyDescent="0.25">
      <c r="I385" s="73"/>
    </row>
    <row r="386" spans="9:9" ht="15.75" customHeight="1" x14ac:dyDescent="0.25">
      <c r="I386" s="73"/>
    </row>
    <row r="387" spans="9:9" ht="15.75" customHeight="1" x14ac:dyDescent="0.25">
      <c r="I387" s="73"/>
    </row>
    <row r="388" spans="9:9" ht="15.75" customHeight="1" x14ac:dyDescent="0.25">
      <c r="I388" s="73"/>
    </row>
    <row r="389" spans="9:9" ht="15.75" customHeight="1" x14ac:dyDescent="0.25">
      <c r="I389" s="73"/>
    </row>
    <row r="390" spans="9:9" ht="15.75" customHeight="1" x14ac:dyDescent="0.25">
      <c r="I390" s="73"/>
    </row>
    <row r="391" spans="9:9" ht="15.75" customHeight="1" x14ac:dyDescent="0.25">
      <c r="I391" s="73"/>
    </row>
    <row r="392" spans="9:9" ht="15.75" customHeight="1" x14ac:dyDescent="0.25">
      <c r="I392" s="73"/>
    </row>
    <row r="393" spans="9:9" ht="15.75" customHeight="1" x14ac:dyDescent="0.25">
      <c r="I393" s="73"/>
    </row>
    <row r="394" spans="9:9" ht="15.75" customHeight="1" x14ac:dyDescent="0.25">
      <c r="I394" s="73"/>
    </row>
    <row r="395" spans="9:9" ht="15.75" customHeight="1" x14ac:dyDescent="0.25">
      <c r="I395" s="73"/>
    </row>
    <row r="396" spans="9:9" ht="15.75" customHeight="1" x14ac:dyDescent="0.25">
      <c r="I396" s="73"/>
    </row>
    <row r="397" spans="9:9" ht="15.75" customHeight="1" x14ac:dyDescent="0.25">
      <c r="I397" s="73"/>
    </row>
    <row r="398" spans="9:9" ht="15.75" customHeight="1" x14ac:dyDescent="0.25">
      <c r="I398" s="73"/>
    </row>
    <row r="399" spans="9:9" ht="15.75" customHeight="1" x14ac:dyDescent="0.25">
      <c r="I399" s="73"/>
    </row>
    <row r="400" spans="9:9" ht="15.75" customHeight="1" x14ac:dyDescent="0.25">
      <c r="I400" s="73"/>
    </row>
    <row r="401" spans="9:9" ht="15.75" customHeight="1" x14ac:dyDescent="0.25">
      <c r="I401" s="73"/>
    </row>
    <row r="402" spans="9:9" ht="15.75" customHeight="1" x14ac:dyDescent="0.25">
      <c r="I402" s="73"/>
    </row>
    <row r="403" spans="9:9" ht="15.75" customHeight="1" x14ac:dyDescent="0.25">
      <c r="I403" s="73"/>
    </row>
    <row r="404" spans="9:9" ht="15.75" customHeight="1" x14ac:dyDescent="0.25">
      <c r="I404" s="73"/>
    </row>
    <row r="405" spans="9:9" ht="15.75" customHeight="1" x14ac:dyDescent="0.25">
      <c r="I405" s="73"/>
    </row>
    <row r="406" spans="9:9" ht="15.75" customHeight="1" x14ac:dyDescent="0.25">
      <c r="I406" s="73"/>
    </row>
    <row r="407" spans="9:9" ht="15.75" customHeight="1" x14ac:dyDescent="0.25">
      <c r="I407" s="73"/>
    </row>
    <row r="408" spans="9:9" ht="15.75" customHeight="1" x14ac:dyDescent="0.25">
      <c r="I408" s="73"/>
    </row>
    <row r="409" spans="9:9" ht="15.75" customHeight="1" x14ac:dyDescent="0.25">
      <c r="I409" s="73"/>
    </row>
    <row r="410" spans="9:9" ht="15.75" customHeight="1" x14ac:dyDescent="0.25">
      <c r="I410" s="73"/>
    </row>
    <row r="411" spans="9:9" ht="15.75" customHeight="1" x14ac:dyDescent="0.25">
      <c r="I411" s="73"/>
    </row>
    <row r="412" spans="9:9" ht="15.75" customHeight="1" x14ac:dyDescent="0.25">
      <c r="I412" s="73"/>
    </row>
    <row r="413" spans="9:9" ht="15.75" customHeight="1" x14ac:dyDescent="0.25">
      <c r="I413" s="73"/>
    </row>
    <row r="414" spans="9:9" ht="15.75" customHeight="1" x14ac:dyDescent="0.25">
      <c r="I414" s="73"/>
    </row>
    <row r="415" spans="9:9" ht="15.75" customHeight="1" x14ac:dyDescent="0.25">
      <c r="I415" s="73"/>
    </row>
    <row r="416" spans="9:9" ht="15.75" customHeight="1" x14ac:dyDescent="0.25">
      <c r="I416" s="73"/>
    </row>
    <row r="417" spans="9:9" ht="15.75" customHeight="1" x14ac:dyDescent="0.25">
      <c r="I417" s="73"/>
    </row>
    <row r="418" spans="9:9" ht="15.75" customHeight="1" x14ac:dyDescent="0.25">
      <c r="I418" s="73"/>
    </row>
    <row r="419" spans="9:9" ht="15.75" customHeight="1" x14ac:dyDescent="0.25">
      <c r="I419" s="73"/>
    </row>
    <row r="420" spans="9:9" ht="15.75" customHeight="1" x14ac:dyDescent="0.25">
      <c r="I420" s="73"/>
    </row>
    <row r="421" spans="9:9" ht="15.75" customHeight="1" x14ac:dyDescent="0.25">
      <c r="I421" s="73"/>
    </row>
    <row r="422" spans="9:9" ht="15.75" customHeight="1" x14ac:dyDescent="0.25">
      <c r="I422" s="73"/>
    </row>
    <row r="423" spans="9:9" ht="15.75" customHeight="1" x14ac:dyDescent="0.25">
      <c r="I423" s="73"/>
    </row>
    <row r="424" spans="9:9" ht="15.75" customHeight="1" x14ac:dyDescent="0.25">
      <c r="I424" s="73"/>
    </row>
    <row r="425" spans="9:9" ht="15.75" customHeight="1" x14ac:dyDescent="0.25">
      <c r="I425" s="73"/>
    </row>
    <row r="426" spans="9:9" ht="15.75" customHeight="1" x14ac:dyDescent="0.25">
      <c r="I426" s="73"/>
    </row>
    <row r="427" spans="9:9" ht="15.75" customHeight="1" x14ac:dyDescent="0.25">
      <c r="I427" s="73"/>
    </row>
    <row r="428" spans="9:9" ht="15.75" customHeight="1" x14ac:dyDescent="0.25">
      <c r="I428" s="73"/>
    </row>
    <row r="429" spans="9:9" ht="15.75" customHeight="1" x14ac:dyDescent="0.25">
      <c r="I429" s="73"/>
    </row>
    <row r="430" spans="9:9" ht="15.75" customHeight="1" x14ac:dyDescent="0.25">
      <c r="I430" s="73"/>
    </row>
    <row r="431" spans="9:9" ht="15.75" customHeight="1" x14ac:dyDescent="0.25">
      <c r="I431" s="73"/>
    </row>
    <row r="432" spans="9:9" ht="15.75" customHeight="1" x14ac:dyDescent="0.25">
      <c r="I432" s="73"/>
    </row>
    <row r="433" spans="9:9" ht="15.75" customHeight="1" x14ac:dyDescent="0.25">
      <c r="I433" s="73"/>
    </row>
    <row r="434" spans="9:9" ht="15.75" customHeight="1" x14ac:dyDescent="0.25">
      <c r="I434" s="73"/>
    </row>
    <row r="435" spans="9:9" ht="15.75" customHeight="1" x14ac:dyDescent="0.25">
      <c r="I435" s="73"/>
    </row>
    <row r="436" spans="9:9" ht="15.75" customHeight="1" x14ac:dyDescent="0.25">
      <c r="I436" s="73"/>
    </row>
    <row r="437" spans="9:9" ht="15.75" customHeight="1" x14ac:dyDescent="0.25">
      <c r="I437" s="73"/>
    </row>
    <row r="438" spans="9:9" ht="15.75" customHeight="1" x14ac:dyDescent="0.25">
      <c r="I438" s="73"/>
    </row>
    <row r="439" spans="9:9" ht="15.75" customHeight="1" x14ac:dyDescent="0.25">
      <c r="I439" s="73"/>
    </row>
    <row r="440" spans="9:9" ht="15.75" customHeight="1" x14ac:dyDescent="0.25">
      <c r="I440" s="73"/>
    </row>
    <row r="441" spans="9:9" ht="15.75" customHeight="1" x14ac:dyDescent="0.25">
      <c r="I441" s="73"/>
    </row>
    <row r="442" spans="9:9" ht="15.75" customHeight="1" x14ac:dyDescent="0.25">
      <c r="I442" s="73"/>
    </row>
    <row r="443" spans="9:9" ht="15.75" customHeight="1" x14ac:dyDescent="0.25">
      <c r="I443" s="73"/>
    </row>
    <row r="444" spans="9:9" ht="15.75" customHeight="1" x14ac:dyDescent="0.25">
      <c r="I444" s="73"/>
    </row>
    <row r="445" spans="9:9" ht="15.75" customHeight="1" x14ac:dyDescent="0.25">
      <c r="I445" s="73"/>
    </row>
    <row r="446" spans="9:9" ht="15.75" customHeight="1" x14ac:dyDescent="0.25">
      <c r="I446" s="73"/>
    </row>
    <row r="447" spans="9:9" ht="15.75" customHeight="1" x14ac:dyDescent="0.25">
      <c r="I447" s="73"/>
    </row>
    <row r="448" spans="9:9" ht="15.75" customHeight="1" x14ac:dyDescent="0.25">
      <c r="I448" s="73"/>
    </row>
    <row r="449" spans="9:9" ht="15.75" customHeight="1" x14ac:dyDescent="0.25">
      <c r="I449" s="73"/>
    </row>
    <row r="450" spans="9:9" ht="15.75" customHeight="1" x14ac:dyDescent="0.25">
      <c r="I450" s="73"/>
    </row>
    <row r="451" spans="9:9" ht="15.75" customHeight="1" x14ac:dyDescent="0.25">
      <c r="I451" s="73"/>
    </row>
    <row r="452" spans="9:9" ht="15.75" customHeight="1" x14ac:dyDescent="0.25">
      <c r="I452" s="73"/>
    </row>
    <row r="453" spans="9:9" ht="15.75" customHeight="1" x14ac:dyDescent="0.25">
      <c r="I453" s="73"/>
    </row>
    <row r="454" spans="9:9" ht="15.75" customHeight="1" x14ac:dyDescent="0.25">
      <c r="I454" s="73"/>
    </row>
    <row r="455" spans="9:9" ht="15.75" customHeight="1" x14ac:dyDescent="0.25">
      <c r="I455" s="73"/>
    </row>
    <row r="456" spans="9:9" ht="15.75" customHeight="1" x14ac:dyDescent="0.25">
      <c r="I456" s="73"/>
    </row>
    <row r="457" spans="9:9" ht="15.75" customHeight="1" x14ac:dyDescent="0.25">
      <c r="I457" s="73"/>
    </row>
    <row r="458" spans="9:9" ht="15.75" customHeight="1" x14ac:dyDescent="0.25">
      <c r="I458" s="73"/>
    </row>
    <row r="459" spans="9:9" ht="15.75" customHeight="1" x14ac:dyDescent="0.25">
      <c r="I459" s="73"/>
    </row>
    <row r="460" spans="9:9" ht="15.75" customHeight="1" x14ac:dyDescent="0.25">
      <c r="I460" s="73"/>
    </row>
    <row r="461" spans="9:9" ht="15.75" customHeight="1" x14ac:dyDescent="0.25">
      <c r="I461" s="73"/>
    </row>
    <row r="462" spans="9:9" ht="15.75" customHeight="1" x14ac:dyDescent="0.25">
      <c r="I462" s="73"/>
    </row>
    <row r="463" spans="9:9" ht="15.75" customHeight="1" x14ac:dyDescent="0.25">
      <c r="I463" s="73"/>
    </row>
    <row r="464" spans="9:9" ht="15.75" customHeight="1" x14ac:dyDescent="0.25">
      <c r="I464" s="73"/>
    </row>
    <row r="465" spans="9:9" ht="15.75" customHeight="1" x14ac:dyDescent="0.25">
      <c r="I465" s="73"/>
    </row>
    <row r="466" spans="9:9" ht="15.75" customHeight="1" x14ac:dyDescent="0.25">
      <c r="I466" s="73"/>
    </row>
    <row r="467" spans="9:9" ht="15.75" customHeight="1" x14ac:dyDescent="0.25">
      <c r="I467" s="73"/>
    </row>
    <row r="468" spans="9:9" ht="15.75" customHeight="1" x14ac:dyDescent="0.25">
      <c r="I468" s="73"/>
    </row>
    <row r="469" spans="9:9" ht="15.75" customHeight="1" x14ac:dyDescent="0.25">
      <c r="I469" s="73"/>
    </row>
    <row r="470" spans="9:9" ht="15.75" customHeight="1" x14ac:dyDescent="0.25">
      <c r="I470" s="73"/>
    </row>
    <row r="471" spans="9:9" ht="15.75" customHeight="1" x14ac:dyDescent="0.25">
      <c r="I471" s="73"/>
    </row>
    <row r="472" spans="9:9" ht="15.75" customHeight="1" x14ac:dyDescent="0.25">
      <c r="I472" s="73"/>
    </row>
    <row r="473" spans="9:9" ht="15.75" customHeight="1" x14ac:dyDescent="0.25">
      <c r="I473" s="73"/>
    </row>
    <row r="474" spans="9:9" ht="15.75" customHeight="1" x14ac:dyDescent="0.25">
      <c r="I474" s="73"/>
    </row>
    <row r="475" spans="9:9" ht="15.75" customHeight="1" x14ac:dyDescent="0.25">
      <c r="I475" s="73"/>
    </row>
    <row r="476" spans="9:9" ht="15.75" customHeight="1" x14ac:dyDescent="0.25">
      <c r="I476" s="73"/>
    </row>
    <row r="477" spans="9:9" ht="15.75" customHeight="1" x14ac:dyDescent="0.25">
      <c r="I477" s="73"/>
    </row>
    <row r="478" spans="9:9" ht="15.75" customHeight="1" x14ac:dyDescent="0.25">
      <c r="I478" s="73"/>
    </row>
    <row r="479" spans="9:9" ht="15.75" customHeight="1" x14ac:dyDescent="0.25">
      <c r="I479" s="73"/>
    </row>
    <row r="480" spans="9:9" ht="15.75" customHeight="1" x14ac:dyDescent="0.25">
      <c r="I480" s="73"/>
    </row>
    <row r="481" spans="9:9" ht="15.75" customHeight="1" x14ac:dyDescent="0.25">
      <c r="I481" s="73"/>
    </row>
    <row r="482" spans="9:9" ht="15.75" customHeight="1" x14ac:dyDescent="0.25">
      <c r="I482" s="73"/>
    </row>
    <row r="483" spans="9:9" ht="15.75" customHeight="1" x14ac:dyDescent="0.25">
      <c r="I483" s="73"/>
    </row>
    <row r="484" spans="9:9" ht="15.75" customHeight="1" x14ac:dyDescent="0.25">
      <c r="I484" s="73"/>
    </row>
    <row r="485" spans="9:9" ht="15.75" customHeight="1" x14ac:dyDescent="0.25">
      <c r="I485" s="73"/>
    </row>
    <row r="486" spans="9:9" ht="15.75" customHeight="1" x14ac:dyDescent="0.25">
      <c r="I486" s="73"/>
    </row>
    <row r="487" spans="9:9" ht="15.75" customHeight="1" x14ac:dyDescent="0.25">
      <c r="I487" s="73"/>
    </row>
    <row r="488" spans="9:9" ht="15.75" customHeight="1" x14ac:dyDescent="0.25">
      <c r="I488" s="73"/>
    </row>
    <row r="489" spans="9:9" ht="15.75" customHeight="1" x14ac:dyDescent="0.25">
      <c r="I489" s="73"/>
    </row>
    <row r="490" spans="9:9" ht="15.75" customHeight="1" x14ac:dyDescent="0.25">
      <c r="I490" s="73"/>
    </row>
    <row r="491" spans="9:9" ht="15.75" customHeight="1" x14ac:dyDescent="0.25">
      <c r="I491" s="73"/>
    </row>
    <row r="492" spans="9:9" ht="15.75" customHeight="1" x14ac:dyDescent="0.25">
      <c r="I492" s="73"/>
    </row>
    <row r="493" spans="9:9" ht="15.75" customHeight="1" x14ac:dyDescent="0.25">
      <c r="I493" s="73"/>
    </row>
    <row r="494" spans="9:9" ht="15.75" customHeight="1" x14ac:dyDescent="0.25">
      <c r="I494" s="73"/>
    </row>
    <row r="495" spans="9:9" ht="15.75" customHeight="1" x14ac:dyDescent="0.25">
      <c r="I495" s="73"/>
    </row>
    <row r="496" spans="9:9" ht="15.75" customHeight="1" x14ac:dyDescent="0.25">
      <c r="I496" s="73"/>
    </row>
    <row r="497" spans="9:9" ht="15.75" customHeight="1" x14ac:dyDescent="0.25">
      <c r="I497" s="73"/>
    </row>
    <row r="498" spans="9:9" ht="15.75" customHeight="1" x14ac:dyDescent="0.25">
      <c r="I498" s="73"/>
    </row>
    <row r="499" spans="9:9" ht="15.75" customHeight="1" x14ac:dyDescent="0.25">
      <c r="I499" s="73"/>
    </row>
    <row r="500" spans="9:9" ht="15.75" customHeight="1" x14ac:dyDescent="0.25">
      <c r="I500" s="73"/>
    </row>
    <row r="501" spans="9:9" ht="15.75" customHeight="1" x14ac:dyDescent="0.25">
      <c r="I501" s="73"/>
    </row>
    <row r="502" spans="9:9" ht="15.75" customHeight="1" x14ac:dyDescent="0.25">
      <c r="I502" s="73"/>
    </row>
    <row r="503" spans="9:9" ht="15.75" customHeight="1" x14ac:dyDescent="0.25">
      <c r="I503" s="73"/>
    </row>
    <row r="504" spans="9:9" ht="15.75" customHeight="1" x14ac:dyDescent="0.25">
      <c r="I504" s="73"/>
    </row>
    <row r="505" spans="9:9" ht="15.75" customHeight="1" x14ac:dyDescent="0.25">
      <c r="I505" s="73"/>
    </row>
    <row r="506" spans="9:9" ht="15.75" customHeight="1" x14ac:dyDescent="0.25">
      <c r="I506" s="73"/>
    </row>
    <row r="507" spans="9:9" ht="15.75" customHeight="1" x14ac:dyDescent="0.25">
      <c r="I507" s="73"/>
    </row>
    <row r="508" spans="9:9" ht="15.75" customHeight="1" x14ac:dyDescent="0.25">
      <c r="I508" s="73"/>
    </row>
    <row r="509" spans="9:9" ht="15.75" customHeight="1" x14ac:dyDescent="0.25">
      <c r="I509" s="73"/>
    </row>
    <row r="510" spans="9:9" ht="15.75" customHeight="1" x14ac:dyDescent="0.25">
      <c r="I510" s="73"/>
    </row>
    <row r="511" spans="9:9" ht="15.75" customHeight="1" x14ac:dyDescent="0.25">
      <c r="I511" s="73"/>
    </row>
    <row r="512" spans="9:9" ht="15.75" customHeight="1" x14ac:dyDescent="0.25">
      <c r="I512" s="73"/>
    </row>
    <row r="513" spans="9:9" ht="15.75" customHeight="1" x14ac:dyDescent="0.25">
      <c r="I513" s="73"/>
    </row>
    <row r="514" spans="9:9" ht="15.75" customHeight="1" x14ac:dyDescent="0.25">
      <c r="I514" s="73"/>
    </row>
    <row r="515" spans="9:9" ht="15.75" customHeight="1" x14ac:dyDescent="0.25">
      <c r="I515" s="73"/>
    </row>
    <row r="516" spans="9:9" ht="15.75" customHeight="1" x14ac:dyDescent="0.25">
      <c r="I516" s="73"/>
    </row>
    <row r="517" spans="9:9" ht="15.75" customHeight="1" x14ac:dyDescent="0.25">
      <c r="I517" s="73"/>
    </row>
    <row r="518" spans="9:9" ht="15.75" customHeight="1" x14ac:dyDescent="0.25">
      <c r="I518" s="73"/>
    </row>
    <row r="519" spans="9:9" ht="15.75" customHeight="1" x14ac:dyDescent="0.25">
      <c r="I519" s="73"/>
    </row>
    <row r="520" spans="9:9" ht="15.75" customHeight="1" x14ac:dyDescent="0.25">
      <c r="I520" s="73"/>
    </row>
    <row r="521" spans="9:9" ht="15.75" customHeight="1" x14ac:dyDescent="0.25">
      <c r="I521" s="73"/>
    </row>
    <row r="522" spans="9:9" ht="15.75" customHeight="1" x14ac:dyDescent="0.25">
      <c r="I522" s="73"/>
    </row>
    <row r="523" spans="9:9" ht="15.75" customHeight="1" x14ac:dyDescent="0.25">
      <c r="I523" s="73"/>
    </row>
    <row r="524" spans="9:9" ht="15.75" customHeight="1" x14ac:dyDescent="0.25">
      <c r="I524" s="73"/>
    </row>
    <row r="525" spans="9:9" ht="15.75" customHeight="1" x14ac:dyDescent="0.25">
      <c r="I525" s="73"/>
    </row>
    <row r="526" spans="9:9" ht="15.75" customHeight="1" x14ac:dyDescent="0.25">
      <c r="I526" s="73"/>
    </row>
    <row r="527" spans="9:9" ht="15.75" customHeight="1" x14ac:dyDescent="0.25">
      <c r="I527" s="73"/>
    </row>
    <row r="528" spans="9:9" ht="15.75" customHeight="1" x14ac:dyDescent="0.25">
      <c r="I528" s="73"/>
    </row>
    <row r="529" spans="9:9" ht="15.75" customHeight="1" x14ac:dyDescent="0.25">
      <c r="I529" s="73"/>
    </row>
    <row r="530" spans="9:9" ht="15.75" customHeight="1" x14ac:dyDescent="0.25">
      <c r="I530" s="73"/>
    </row>
    <row r="531" spans="9:9" ht="15.75" customHeight="1" x14ac:dyDescent="0.25">
      <c r="I531" s="73"/>
    </row>
    <row r="532" spans="9:9" ht="15.75" customHeight="1" x14ac:dyDescent="0.25">
      <c r="I532" s="73"/>
    </row>
    <row r="533" spans="9:9" ht="15.75" customHeight="1" x14ac:dyDescent="0.25">
      <c r="I533" s="73"/>
    </row>
    <row r="534" spans="9:9" ht="15.75" customHeight="1" x14ac:dyDescent="0.25">
      <c r="I534" s="73"/>
    </row>
    <row r="535" spans="9:9" ht="15.75" customHeight="1" x14ac:dyDescent="0.25">
      <c r="I535" s="73"/>
    </row>
    <row r="536" spans="9:9" ht="15.75" customHeight="1" x14ac:dyDescent="0.25">
      <c r="I536" s="73"/>
    </row>
    <row r="537" spans="9:9" ht="15.75" customHeight="1" x14ac:dyDescent="0.25">
      <c r="I537" s="73"/>
    </row>
    <row r="538" spans="9:9" ht="15.75" customHeight="1" x14ac:dyDescent="0.25">
      <c r="I538" s="73"/>
    </row>
    <row r="539" spans="9:9" ht="15.75" customHeight="1" x14ac:dyDescent="0.25">
      <c r="I539" s="73"/>
    </row>
    <row r="540" spans="9:9" ht="15.75" customHeight="1" x14ac:dyDescent="0.25">
      <c r="I540" s="73"/>
    </row>
    <row r="541" spans="9:9" ht="15.75" customHeight="1" x14ac:dyDescent="0.25">
      <c r="I541" s="73"/>
    </row>
    <row r="542" spans="9:9" ht="15.75" customHeight="1" x14ac:dyDescent="0.25">
      <c r="I542" s="73"/>
    </row>
    <row r="543" spans="9:9" ht="15.75" customHeight="1" x14ac:dyDescent="0.25">
      <c r="I543" s="73"/>
    </row>
    <row r="544" spans="9:9" ht="15.75" customHeight="1" x14ac:dyDescent="0.25">
      <c r="I544" s="73"/>
    </row>
    <row r="545" spans="9:9" ht="15.75" customHeight="1" x14ac:dyDescent="0.25">
      <c r="I545" s="73"/>
    </row>
    <row r="546" spans="9:9" ht="15.75" customHeight="1" x14ac:dyDescent="0.25">
      <c r="I546" s="73"/>
    </row>
    <row r="547" spans="9:9" ht="15.75" customHeight="1" x14ac:dyDescent="0.25">
      <c r="I547" s="73"/>
    </row>
    <row r="548" spans="9:9" ht="15.75" customHeight="1" x14ac:dyDescent="0.25">
      <c r="I548" s="73"/>
    </row>
    <row r="549" spans="9:9" ht="15.75" customHeight="1" x14ac:dyDescent="0.25">
      <c r="I549" s="73"/>
    </row>
    <row r="550" spans="9:9" ht="15.75" customHeight="1" x14ac:dyDescent="0.25">
      <c r="I550" s="73"/>
    </row>
    <row r="551" spans="9:9" ht="15.75" customHeight="1" x14ac:dyDescent="0.25">
      <c r="I551" s="73"/>
    </row>
    <row r="552" spans="9:9" ht="15.75" customHeight="1" x14ac:dyDescent="0.25">
      <c r="I552" s="73"/>
    </row>
    <row r="553" spans="9:9" ht="15.75" customHeight="1" x14ac:dyDescent="0.25">
      <c r="I553" s="73"/>
    </row>
    <row r="554" spans="9:9" ht="15.75" customHeight="1" x14ac:dyDescent="0.25">
      <c r="I554" s="73"/>
    </row>
    <row r="555" spans="9:9" ht="15.75" customHeight="1" x14ac:dyDescent="0.25">
      <c r="I555" s="73"/>
    </row>
    <row r="556" spans="9:9" ht="15.75" customHeight="1" x14ac:dyDescent="0.25">
      <c r="I556" s="73"/>
    </row>
    <row r="557" spans="9:9" ht="15.75" customHeight="1" x14ac:dyDescent="0.25">
      <c r="I557" s="73"/>
    </row>
    <row r="558" spans="9:9" ht="15.75" customHeight="1" x14ac:dyDescent="0.25">
      <c r="I558" s="73"/>
    </row>
    <row r="559" spans="9:9" ht="15.75" customHeight="1" x14ac:dyDescent="0.25">
      <c r="I559" s="73"/>
    </row>
    <row r="560" spans="9:9" ht="15.75" customHeight="1" x14ac:dyDescent="0.25">
      <c r="I560" s="73"/>
    </row>
    <row r="561" spans="9:9" ht="15.75" customHeight="1" x14ac:dyDescent="0.25">
      <c r="I561" s="73"/>
    </row>
    <row r="562" spans="9:9" ht="15.75" customHeight="1" x14ac:dyDescent="0.25">
      <c r="I562" s="73"/>
    </row>
    <row r="563" spans="9:9" ht="15.75" customHeight="1" x14ac:dyDescent="0.25">
      <c r="I563" s="73"/>
    </row>
    <row r="564" spans="9:9" ht="15.75" customHeight="1" x14ac:dyDescent="0.25">
      <c r="I564" s="73"/>
    </row>
    <row r="565" spans="9:9" ht="15.75" customHeight="1" x14ac:dyDescent="0.25">
      <c r="I565" s="73"/>
    </row>
    <row r="566" spans="9:9" ht="15.75" customHeight="1" x14ac:dyDescent="0.25">
      <c r="I566" s="73"/>
    </row>
    <row r="567" spans="9:9" ht="15.75" customHeight="1" x14ac:dyDescent="0.25">
      <c r="I567" s="73"/>
    </row>
    <row r="568" spans="9:9" ht="15.75" customHeight="1" x14ac:dyDescent="0.25">
      <c r="I568" s="73"/>
    </row>
    <row r="569" spans="9:9" ht="15.75" customHeight="1" x14ac:dyDescent="0.25">
      <c r="I569" s="73"/>
    </row>
    <row r="570" spans="9:9" ht="15.75" customHeight="1" x14ac:dyDescent="0.25">
      <c r="I570" s="73"/>
    </row>
    <row r="571" spans="9:9" ht="15.75" customHeight="1" x14ac:dyDescent="0.25">
      <c r="I571" s="73"/>
    </row>
    <row r="572" spans="9:9" ht="15.75" customHeight="1" x14ac:dyDescent="0.25">
      <c r="I572" s="73"/>
    </row>
    <row r="573" spans="9:9" ht="15.75" customHeight="1" x14ac:dyDescent="0.25">
      <c r="I573" s="73"/>
    </row>
    <row r="574" spans="9:9" ht="15.75" customHeight="1" x14ac:dyDescent="0.25">
      <c r="I574" s="73"/>
    </row>
    <row r="575" spans="9:9" ht="15.75" customHeight="1" x14ac:dyDescent="0.25">
      <c r="I575" s="73"/>
    </row>
    <row r="576" spans="9:9" ht="15.75" customHeight="1" x14ac:dyDescent="0.25">
      <c r="I576" s="73"/>
    </row>
    <row r="577" spans="9:9" ht="15.75" customHeight="1" x14ac:dyDescent="0.25">
      <c r="I577" s="73"/>
    </row>
    <row r="578" spans="9:9" ht="15.75" customHeight="1" x14ac:dyDescent="0.25">
      <c r="I578" s="73"/>
    </row>
    <row r="579" spans="9:9" ht="15.75" customHeight="1" x14ac:dyDescent="0.25">
      <c r="I579" s="73"/>
    </row>
    <row r="580" spans="9:9" ht="15.75" customHeight="1" x14ac:dyDescent="0.25">
      <c r="I580" s="73"/>
    </row>
    <row r="581" spans="9:9" ht="15.75" customHeight="1" x14ac:dyDescent="0.25">
      <c r="I581" s="73"/>
    </row>
    <row r="582" spans="9:9" ht="15.75" customHeight="1" x14ac:dyDescent="0.25">
      <c r="I582" s="73"/>
    </row>
    <row r="583" spans="9:9" ht="15.75" customHeight="1" x14ac:dyDescent="0.25">
      <c r="I583" s="73"/>
    </row>
    <row r="584" spans="9:9" ht="15.75" customHeight="1" x14ac:dyDescent="0.25">
      <c r="I584" s="73"/>
    </row>
    <row r="585" spans="9:9" ht="15.75" customHeight="1" x14ac:dyDescent="0.25">
      <c r="I585" s="73"/>
    </row>
    <row r="586" spans="9:9" ht="15.75" customHeight="1" x14ac:dyDescent="0.25">
      <c r="I586" s="73"/>
    </row>
    <row r="587" spans="9:9" ht="15.75" customHeight="1" x14ac:dyDescent="0.25">
      <c r="I587" s="73"/>
    </row>
    <row r="588" spans="9:9" ht="15.75" customHeight="1" x14ac:dyDescent="0.25">
      <c r="I588" s="73"/>
    </row>
    <row r="589" spans="9:9" ht="15.75" customHeight="1" x14ac:dyDescent="0.25">
      <c r="I589" s="73"/>
    </row>
    <row r="590" spans="9:9" ht="15.75" customHeight="1" x14ac:dyDescent="0.25">
      <c r="I590" s="73"/>
    </row>
    <row r="591" spans="9:9" ht="15.75" customHeight="1" x14ac:dyDescent="0.25">
      <c r="I591" s="73"/>
    </row>
    <row r="592" spans="9:9" ht="15.75" customHeight="1" x14ac:dyDescent="0.25">
      <c r="I592" s="73"/>
    </row>
    <row r="593" spans="9:9" ht="15.75" customHeight="1" x14ac:dyDescent="0.25">
      <c r="I593" s="73"/>
    </row>
    <row r="594" spans="9:9" ht="15.75" customHeight="1" x14ac:dyDescent="0.25">
      <c r="I594" s="73"/>
    </row>
    <row r="595" spans="9:9" ht="15.75" customHeight="1" x14ac:dyDescent="0.25">
      <c r="I595" s="73"/>
    </row>
    <row r="596" spans="9:9" ht="15.75" customHeight="1" x14ac:dyDescent="0.25">
      <c r="I596" s="73"/>
    </row>
    <row r="597" spans="9:9" ht="15.75" customHeight="1" x14ac:dyDescent="0.25">
      <c r="I597" s="73"/>
    </row>
    <row r="598" spans="9:9" ht="15.75" customHeight="1" x14ac:dyDescent="0.25">
      <c r="I598" s="73"/>
    </row>
    <row r="599" spans="9:9" ht="15.75" customHeight="1" x14ac:dyDescent="0.25">
      <c r="I599" s="73"/>
    </row>
    <row r="600" spans="9:9" ht="15.75" customHeight="1" x14ac:dyDescent="0.25">
      <c r="I600" s="73"/>
    </row>
    <row r="601" spans="9:9" ht="15.75" customHeight="1" x14ac:dyDescent="0.25">
      <c r="I601" s="73"/>
    </row>
    <row r="602" spans="9:9" ht="15.75" customHeight="1" x14ac:dyDescent="0.25">
      <c r="I602" s="73"/>
    </row>
    <row r="603" spans="9:9" ht="15.75" customHeight="1" x14ac:dyDescent="0.25">
      <c r="I603" s="73"/>
    </row>
    <row r="604" spans="9:9" ht="15.75" customHeight="1" x14ac:dyDescent="0.25">
      <c r="I604" s="73"/>
    </row>
    <row r="605" spans="9:9" ht="15.75" customHeight="1" x14ac:dyDescent="0.25">
      <c r="I605" s="73"/>
    </row>
    <row r="606" spans="9:9" ht="15.75" customHeight="1" x14ac:dyDescent="0.25">
      <c r="I606" s="73"/>
    </row>
    <row r="607" spans="9:9" ht="15.75" customHeight="1" x14ac:dyDescent="0.25">
      <c r="I607" s="73"/>
    </row>
    <row r="608" spans="9:9" ht="15.75" customHeight="1" x14ac:dyDescent="0.25">
      <c r="I608" s="73"/>
    </row>
    <row r="609" spans="9:9" ht="15.75" customHeight="1" x14ac:dyDescent="0.25">
      <c r="I609" s="73"/>
    </row>
    <row r="610" spans="9:9" ht="15.75" customHeight="1" x14ac:dyDescent="0.25">
      <c r="I610" s="73"/>
    </row>
    <row r="611" spans="9:9" ht="15.75" customHeight="1" x14ac:dyDescent="0.25">
      <c r="I611" s="73"/>
    </row>
    <row r="612" spans="9:9" ht="15.75" customHeight="1" x14ac:dyDescent="0.25">
      <c r="I612" s="73"/>
    </row>
    <row r="613" spans="9:9" ht="15.75" customHeight="1" x14ac:dyDescent="0.25">
      <c r="I613" s="73"/>
    </row>
    <row r="614" spans="9:9" ht="15.75" customHeight="1" x14ac:dyDescent="0.25">
      <c r="I614" s="73"/>
    </row>
    <row r="615" spans="9:9" ht="15.75" customHeight="1" x14ac:dyDescent="0.25">
      <c r="I615" s="73"/>
    </row>
    <row r="616" spans="9:9" ht="15.75" customHeight="1" x14ac:dyDescent="0.25">
      <c r="I616" s="73"/>
    </row>
    <row r="617" spans="9:9" ht="15.75" customHeight="1" x14ac:dyDescent="0.25">
      <c r="I617" s="73"/>
    </row>
    <row r="618" spans="9:9" ht="15.75" customHeight="1" x14ac:dyDescent="0.25">
      <c r="I618" s="73"/>
    </row>
    <row r="619" spans="9:9" ht="15.75" customHeight="1" x14ac:dyDescent="0.25">
      <c r="I619" s="73"/>
    </row>
    <row r="620" spans="9:9" ht="15.75" customHeight="1" x14ac:dyDescent="0.25">
      <c r="I620" s="73"/>
    </row>
    <row r="621" spans="9:9" ht="15.75" customHeight="1" x14ac:dyDescent="0.25">
      <c r="I621" s="73"/>
    </row>
    <row r="622" spans="9:9" ht="15.75" customHeight="1" x14ac:dyDescent="0.25">
      <c r="I622" s="73"/>
    </row>
    <row r="623" spans="9:9" ht="15.75" customHeight="1" x14ac:dyDescent="0.25">
      <c r="I623" s="73"/>
    </row>
    <row r="624" spans="9:9" ht="15.75" customHeight="1" x14ac:dyDescent="0.25">
      <c r="I624" s="73"/>
    </row>
    <row r="625" spans="9:9" ht="15.75" customHeight="1" x14ac:dyDescent="0.25">
      <c r="I625" s="73"/>
    </row>
    <row r="626" spans="9:9" ht="15.75" customHeight="1" x14ac:dyDescent="0.25">
      <c r="I626" s="73"/>
    </row>
    <row r="627" spans="9:9" ht="15.75" customHeight="1" x14ac:dyDescent="0.25">
      <c r="I627" s="73"/>
    </row>
    <row r="628" spans="9:9" ht="15.75" customHeight="1" x14ac:dyDescent="0.25">
      <c r="I628" s="73"/>
    </row>
    <row r="629" spans="9:9" ht="15.75" customHeight="1" x14ac:dyDescent="0.25">
      <c r="I629" s="73"/>
    </row>
    <row r="630" spans="9:9" ht="15.75" customHeight="1" x14ac:dyDescent="0.25">
      <c r="I630" s="73"/>
    </row>
    <row r="631" spans="9:9" ht="15.75" customHeight="1" x14ac:dyDescent="0.25">
      <c r="I631" s="73"/>
    </row>
    <row r="632" spans="9:9" ht="15.75" customHeight="1" x14ac:dyDescent="0.25">
      <c r="I632" s="73"/>
    </row>
    <row r="633" spans="9:9" ht="15.75" customHeight="1" x14ac:dyDescent="0.25">
      <c r="I633" s="73"/>
    </row>
    <row r="634" spans="9:9" ht="15.75" customHeight="1" x14ac:dyDescent="0.25">
      <c r="I634" s="73"/>
    </row>
    <row r="635" spans="9:9" ht="15.75" customHeight="1" x14ac:dyDescent="0.25">
      <c r="I635" s="73"/>
    </row>
    <row r="636" spans="9:9" ht="15.75" customHeight="1" x14ac:dyDescent="0.25">
      <c r="I636" s="73"/>
    </row>
    <row r="637" spans="9:9" ht="15.75" customHeight="1" x14ac:dyDescent="0.25">
      <c r="I637" s="73"/>
    </row>
    <row r="638" spans="9:9" ht="15.75" customHeight="1" x14ac:dyDescent="0.25">
      <c r="I638" s="73"/>
    </row>
    <row r="639" spans="9:9" ht="15.75" customHeight="1" x14ac:dyDescent="0.25">
      <c r="I639" s="73"/>
    </row>
    <row r="640" spans="9:9" ht="15.75" customHeight="1" x14ac:dyDescent="0.25">
      <c r="I640" s="73"/>
    </row>
    <row r="641" spans="9:9" ht="15.75" customHeight="1" x14ac:dyDescent="0.25">
      <c r="I641" s="73"/>
    </row>
    <row r="642" spans="9:9" ht="15.75" customHeight="1" x14ac:dyDescent="0.25">
      <c r="I642" s="73"/>
    </row>
    <row r="643" spans="9:9" ht="15.75" customHeight="1" x14ac:dyDescent="0.25">
      <c r="I643" s="73"/>
    </row>
    <row r="644" spans="9:9" ht="15.75" customHeight="1" x14ac:dyDescent="0.25">
      <c r="I644" s="73"/>
    </row>
    <row r="645" spans="9:9" ht="15.75" customHeight="1" x14ac:dyDescent="0.25">
      <c r="I645" s="73"/>
    </row>
    <row r="646" spans="9:9" ht="15.75" customHeight="1" x14ac:dyDescent="0.25">
      <c r="I646" s="73"/>
    </row>
    <row r="647" spans="9:9" ht="15.75" customHeight="1" x14ac:dyDescent="0.25">
      <c r="I647" s="73"/>
    </row>
    <row r="648" spans="9:9" ht="15.75" customHeight="1" x14ac:dyDescent="0.25">
      <c r="I648" s="73"/>
    </row>
    <row r="649" spans="9:9" ht="15.75" customHeight="1" x14ac:dyDescent="0.25">
      <c r="I649" s="73"/>
    </row>
    <row r="650" spans="9:9" ht="15.75" customHeight="1" x14ac:dyDescent="0.25">
      <c r="I650" s="73"/>
    </row>
    <row r="651" spans="9:9" ht="15.75" customHeight="1" x14ac:dyDescent="0.25">
      <c r="I651" s="73"/>
    </row>
    <row r="652" spans="9:9" ht="15.75" customHeight="1" x14ac:dyDescent="0.25">
      <c r="I652" s="73"/>
    </row>
    <row r="653" spans="9:9" ht="15.75" customHeight="1" x14ac:dyDescent="0.25">
      <c r="I653" s="73"/>
    </row>
    <row r="654" spans="9:9" ht="15.75" customHeight="1" x14ac:dyDescent="0.25">
      <c r="I654" s="73"/>
    </row>
    <row r="655" spans="9:9" ht="15.75" customHeight="1" x14ac:dyDescent="0.25">
      <c r="I655" s="73"/>
    </row>
    <row r="656" spans="9:9" ht="15.75" customHeight="1" x14ac:dyDescent="0.25">
      <c r="I656" s="73"/>
    </row>
    <row r="657" spans="9:9" ht="15.75" customHeight="1" x14ac:dyDescent="0.25">
      <c r="I657" s="73"/>
    </row>
    <row r="658" spans="9:9" ht="15.75" customHeight="1" x14ac:dyDescent="0.25">
      <c r="I658" s="73"/>
    </row>
    <row r="659" spans="9:9" ht="15.75" customHeight="1" x14ac:dyDescent="0.25">
      <c r="I659" s="73"/>
    </row>
    <row r="660" spans="9:9" ht="15.75" customHeight="1" x14ac:dyDescent="0.25">
      <c r="I660" s="73"/>
    </row>
    <row r="661" spans="9:9" ht="15.75" customHeight="1" x14ac:dyDescent="0.25">
      <c r="I661" s="73"/>
    </row>
    <row r="662" spans="9:9" ht="15.75" customHeight="1" x14ac:dyDescent="0.25">
      <c r="I662" s="73"/>
    </row>
    <row r="663" spans="9:9" ht="15.75" customHeight="1" x14ac:dyDescent="0.25">
      <c r="I663" s="73"/>
    </row>
    <row r="664" spans="9:9" ht="15.75" customHeight="1" x14ac:dyDescent="0.25">
      <c r="I664" s="73"/>
    </row>
    <row r="665" spans="9:9" ht="15.75" customHeight="1" x14ac:dyDescent="0.25">
      <c r="I665" s="73"/>
    </row>
    <row r="666" spans="9:9" ht="15.75" customHeight="1" x14ac:dyDescent="0.25">
      <c r="I666" s="73"/>
    </row>
    <row r="667" spans="9:9" ht="15.75" customHeight="1" x14ac:dyDescent="0.25">
      <c r="I667" s="73"/>
    </row>
    <row r="668" spans="9:9" ht="15.75" customHeight="1" x14ac:dyDescent="0.25">
      <c r="I668" s="73"/>
    </row>
    <row r="669" spans="9:9" ht="15.75" customHeight="1" x14ac:dyDescent="0.25">
      <c r="I669" s="73"/>
    </row>
    <row r="670" spans="9:9" ht="15.75" customHeight="1" x14ac:dyDescent="0.25">
      <c r="I670" s="73"/>
    </row>
    <row r="671" spans="9:9" ht="15.75" customHeight="1" x14ac:dyDescent="0.25">
      <c r="I671" s="73"/>
    </row>
    <row r="672" spans="9:9" ht="15.75" customHeight="1" x14ac:dyDescent="0.25">
      <c r="I672" s="73"/>
    </row>
    <row r="673" spans="9:9" ht="15.75" customHeight="1" x14ac:dyDescent="0.25">
      <c r="I673" s="73"/>
    </row>
    <row r="674" spans="9:9" ht="15.75" customHeight="1" x14ac:dyDescent="0.25">
      <c r="I674" s="73"/>
    </row>
    <row r="675" spans="9:9" ht="15.75" customHeight="1" x14ac:dyDescent="0.25">
      <c r="I675" s="73"/>
    </row>
    <row r="676" spans="9:9" ht="15.75" customHeight="1" x14ac:dyDescent="0.25">
      <c r="I676" s="73"/>
    </row>
    <row r="677" spans="9:9" ht="15.75" customHeight="1" x14ac:dyDescent="0.25">
      <c r="I677" s="73"/>
    </row>
    <row r="678" spans="9:9" ht="15.75" customHeight="1" x14ac:dyDescent="0.25">
      <c r="I678" s="73"/>
    </row>
    <row r="679" spans="9:9" ht="15.75" customHeight="1" x14ac:dyDescent="0.25">
      <c r="I679" s="73"/>
    </row>
    <row r="680" spans="9:9" ht="15.75" customHeight="1" x14ac:dyDescent="0.25">
      <c r="I680" s="73"/>
    </row>
    <row r="681" spans="9:9" ht="15.75" customHeight="1" x14ac:dyDescent="0.25">
      <c r="I681" s="73"/>
    </row>
    <row r="682" spans="9:9" ht="15.75" customHeight="1" x14ac:dyDescent="0.25">
      <c r="I682" s="73"/>
    </row>
    <row r="683" spans="9:9" ht="15.75" customHeight="1" x14ac:dyDescent="0.25">
      <c r="I683" s="73"/>
    </row>
    <row r="684" spans="9:9" ht="15.75" customHeight="1" x14ac:dyDescent="0.25">
      <c r="I684" s="73"/>
    </row>
    <row r="685" spans="9:9" ht="15.75" customHeight="1" x14ac:dyDescent="0.25">
      <c r="I685" s="73"/>
    </row>
    <row r="686" spans="9:9" ht="15.75" customHeight="1" x14ac:dyDescent="0.25">
      <c r="I686" s="73"/>
    </row>
    <row r="687" spans="9:9" ht="15.75" customHeight="1" x14ac:dyDescent="0.25">
      <c r="I687" s="73"/>
    </row>
    <row r="688" spans="9:9" ht="15.75" customHeight="1" x14ac:dyDescent="0.25">
      <c r="I688" s="73"/>
    </row>
    <row r="689" spans="9:9" ht="15.75" customHeight="1" x14ac:dyDescent="0.25">
      <c r="I689" s="73"/>
    </row>
    <row r="690" spans="9:9" ht="15.75" customHeight="1" x14ac:dyDescent="0.25">
      <c r="I690" s="73"/>
    </row>
    <row r="691" spans="9:9" ht="15.75" customHeight="1" x14ac:dyDescent="0.25">
      <c r="I691" s="73"/>
    </row>
    <row r="692" spans="9:9" ht="15.75" customHeight="1" x14ac:dyDescent="0.25">
      <c r="I692" s="73"/>
    </row>
    <row r="693" spans="9:9" ht="15.75" customHeight="1" x14ac:dyDescent="0.25">
      <c r="I693" s="73"/>
    </row>
    <row r="694" spans="9:9" ht="15.75" customHeight="1" x14ac:dyDescent="0.25">
      <c r="I694" s="73"/>
    </row>
    <row r="695" spans="9:9" ht="15.75" customHeight="1" x14ac:dyDescent="0.25">
      <c r="I695" s="73"/>
    </row>
    <row r="696" spans="9:9" ht="15.75" customHeight="1" x14ac:dyDescent="0.25">
      <c r="I696" s="73"/>
    </row>
    <row r="697" spans="9:9" ht="15.75" customHeight="1" x14ac:dyDescent="0.25">
      <c r="I697" s="73"/>
    </row>
    <row r="698" spans="9:9" ht="15.75" customHeight="1" x14ac:dyDescent="0.25">
      <c r="I698" s="73"/>
    </row>
    <row r="699" spans="9:9" ht="15.75" customHeight="1" x14ac:dyDescent="0.25">
      <c r="I699" s="73"/>
    </row>
    <row r="700" spans="9:9" ht="15.75" customHeight="1" x14ac:dyDescent="0.25">
      <c r="I700" s="73"/>
    </row>
    <row r="701" spans="9:9" ht="15.75" customHeight="1" x14ac:dyDescent="0.25">
      <c r="I701" s="73"/>
    </row>
    <row r="702" spans="9:9" ht="15.75" customHeight="1" x14ac:dyDescent="0.25">
      <c r="I702" s="73"/>
    </row>
    <row r="703" spans="9:9" ht="15.75" customHeight="1" x14ac:dyDescent="0.25">
      <c r="I703" s="73"/>
    </row>
    <row r="704" spans="9:9" ht="15.75" customHeight="1" x14ac:dyDescent="0.25">
      <c r="I704" s="73"/>
    </row>
    <row r="705" spans="9:9" ht="15.75" customHeight="1" x14ac:dyDescent="0.25">
      <c r="I705" s="73"/>
    </row>
    <row r="706" spans="9:9" ht="15.75" customHeight="1" x14ac:dyDescent="0.25">
      <c r="I706" s="73"/>
    </row>
    <row r="707" spans="9:9" ht="15.75" customHeight="1" x14ac:dyDescent="0.25">
      <c r="I707" s="73"/>
    </row>
    <row r="708" spans="9:9" ht="15.75" customHeight="1" x14ac:dyDescent="0.25">
      <c r="I708" s="73"/>
    </row>
    <row r="709" spans="9:9" ht="15.75" customHeight="1" x14ac:dyDescent="0.25">
      <c r="I709" s="73"/>
    </row>
    <row r="710" spans="9:9" ht="15.75" customHeight="1" x14ac:dyDescent="0.25">
      <c r="I710" s="73"/>
    </row>
    <row r="711" spans="9:9" ht="15.75" customHeight="1" x14ac:dyDescent="0.25">
      <c r="I711" s="73"/>
    </row>
    <row r="712" spans="9:9" ht="15.75" customHeight="1" x14ac:dyDescent="0.25">
      <c r="I712" s="73"/>
    </row>
    <row r="713" spans="9:9" ht="15.75" customHeight="1" x14ac:dyDescent="0.25">
      <c r="I713" s="73"/>
    </row>
    <row r="714" spans="9:9" ht="15.75" customHeight="1" x14ac:dyDescent="0.25">
      <c r="I714" s="73"/>
    </row>
    <row r="715" spans="9:9" ht="15.75" customHeight="1" x14ac:dyDescent="0.25">
      <c r="I715" s="73"/>
    </row>
    <row r="716" spans="9:9" ht="15.75" customHeight="1" x14ac:dyDescent="0.25">
      <c r="I716" s="73"/>
    </row>
    <row r="717" spans="9:9" ht="15.75" customHeight="1" x14ac:dyDescent="0.25">
      <c r="I717" s="73"/>
    </row>
    <row r="718" spans="9:9" ht="15.75" customHeight="1" x14ac:dyDescent="0.25">
      <c r="I718" s="73"/>
    </row>
    <row r="719" spans="9:9" ht="15.75" customHeight="1" x14ac:dyDescent="0.25">
      <c r="I719" s="73"/>
    </row>
    <row r="720" spans="9:9" ht="15.75" customHeight="1" x14ac:dyDescent="0.25">
      <c r="I720" s="73"/>
    </row>
    <row r="721" spans="9:9" ht="15.75" customHeight="1" x14ac:dyDescent="0.25">
      <c r="I721" s="73"/>
    </row>
    <row r="722" spans="9:9" ht="15.75" customHeight="1" x14ac:dyDescent="0.25">
      <c r="I722" s="73"/>
    </row>
    <row r="723" spans="9:9" ht="15.75" customHeight="1" x14ac:dyDescent="0.25">
      <c r="I723" s="73"/>
    </row>
    <row r="724" spans="9:9" ht="15.75" customHeight="1" x14ac:dyDescent="0.25">
      <c r="I724" s="73"/>
    </row>
    <row r="725" spans="9:9" ht="15.75" customHeight="1" x14ac:dyDescent="0.25">
      <c r="I725" s="73"/>
    </row>
    <row r="726" spans="9:9" ht="15.75" customHeight="1" x14ac:dyDescent="0.25">
      <c r="I726" s="73"/>
    </row>
    <row r="727" spans="9:9" ht="15.75" customHeight="1" x14ac:dyDescent="0.25">
      <c r="I727" s="73"/>
    </row>
    <row r="728" spans="9:9" ht="15.75" customHeight="1" x14ac:dyDescent="0.25">
      <c r="I728" s="73"/>
    </row>
    <row r="729" spans="9:9" ht="15.75" customHeight="1" x14ac:dyDescent="0.25">
      <c r="I729" s="73"/>
    </row>
    <row r="730" spans="9:9" ht="15.75" customHeight="1" x14ac:dyDescent="0.25">
      <c r="I730" s="73"/>
    </row>
    <row r="731" spans="9:9" ht="15.75" customHeight="1" x14ac:dyDescent="0.25">
      <c r="I731" s="73"/>
    </row>
    <row r="732" spans="9:9" ht="15.75" customHeight="1" x14ac:dyDescent="0.25">
      <c r="I732" s="73"/>
    </row>
    <row r="733" spans="9:9" ht="15.75" customHeight="1" x14ac:dyDescent="0.25">
      <c r="I733" s="73"/>
    </row>
    <row r="734" spans="9:9" ht="15.75" customHeight="1" x14ac:dyDescent="0.25">
      <c r="I734" s="73"/>
    </row>
    <row r="735" spans="9:9" ht="15.75" customHeight="1" x14ac:dyDescent="0.25">
      <c r="I735" s="73"/>
    </row>
    <row r="736" spans="9:9" ht="15.75" customHeight="1" x14ac:dyDescent="0.25">
      <c r="I736" s="73"/>
    </row>
    <row r="737" spans="9:9" ht="15.75" customHeight="1" x14ac:dyDescent="0.25">
      <c r="I737" s="73"/>
    </row>
    <row r="738" spans="9:9" ht="15.75" customHeight="1" x14ac:dyDescent="0.25">
      <c r="I738" s="73"/>
    </row>
    <row r="739" spans="9:9" ht="15.75" customHeight="1" x14ac:dyDescent="0.25">
      <c r="I739" s="73"/>
    </row>
    <row r="740" spans="9:9" ht="15.75" customHeight="1" x14ac:dyDescent="0.25">
      <c r="I740" s="73"/>
    </row>
    <row r="741" spans="9:9" ht="15.75" customHeight="1" x14ac:dyDescent="0.25">
      <c r="I741" s="73"/>
    </row>
    <row r="742" spans="9:9" ht="15.75" customHeight="1" x14ac:dyDescent="0.25">
      <c r="I742" s="73"/>
    </row>
    <row r="743" spans="9:9" ht="15.75" customHeight="1" x14ac:dyDescent="0.25">
      <c r="I743" s="73"/>
    </row>
    <row r="744" spans="9:9" ht="15.75" customHeight="1" x14ac:dyDescent="0.25">
      <c r="I744" s="73"/>
    </row>
    <row r="745" spans="9:9" ht="15.75" customHeight="1" x14ac:dyDescent="0.25">
      <c r="I745" s="73"/>
    </row>
    <row r="746" spans="9:9" ht="15.75" customHeight="1" x14ac:dyDescent="0.25">
      <c r="I746" s="73"/>
    </row>
    <row r="747" spans="9:9" ht="15.75" customHeight="1" x14ac:dyDescent="0.25">
      <c r="I747" s="73"/>
    </row>
    <row r="748" spans="9:9" ht="15.75" customHeight="1" x14ac:dyDescent="0.25">
      <c r="I748" s="73"/>
    </row>
    <row r="749" spans="9:9" ht="15.75" customHeight="1" x14ac:dyDescent="0.25">
      <c r="I749" s="73"/>
    </row>
    <row r="750" spans="9:9" ht="15.75" customHeight="1" x14ac:dyDescent="0.25">
      <c r="I750" s="73"/>
    </row>
    <row r="751" spans="9:9" ht="15.75" customHeight="1" x14ac:dyDescent="0.25">
      <c r="I751" s="73"/>
    </row>
    <row r="752" spans="9:9" ht="15.75" customHeight="1" x14ac:dyDescent="0.25">
      <c r="I752" s="73"/>
    </row>
    <row r="753" spans="9:9" ht="15.75" customHeight="1" x14ac:dyDescent="0.25">
      <c r="I753" s="73"/>
    </row>
    <row r="754" spans="9:9" ht="15.75" customHeight="1" x14ac:dyDescent="0.25">
      <c r="I754" s="73"/>
    </row>
    <row r="755" spans="9:9" ht="15.75" customHeight="1" x14ac:dyDescent="0.25">
      <c r="I755" s="73"/>
    </row>
    <row r="756" spans="9:9" ht="15.75" customHeight="1" x14ac:dyDescent="0.25">
      <c r="I756" s="73"/>
    </row>
    <row r="757" spans="9:9" ht="15.75" customHeight="1" x14ac:dyDescent="0.25">
      <c r="I757" s="73"/>
    </row>
    <row r="758" spans="9:9" ht="15.75" customHeight="1" x14ac:dyDescent="0.25">
      <c r="I758" s="73"/>
    </row>
    <row r="759" spans="9:9" ht="15.75" customHeight="1" x14ac:dyDescent="0.25">
      <c r="I759" s="73"/>
    </row>
    <row r="760" spans="9:9" ht="15.75" customHeight="1" x14ac:dyDescent="0.25">
      <c r="I760" s="73"/>
    </row>
    <row r="761" spans="9:9" ht="15.75" customHeight="1" x14ac:dyDescent="0.25">
      <c r="I761" s="73"/>
    </row>
    <row r="762" spans="9:9" ht="15.75" customHeight="1" x14ac:dyDescent="0.25">
      <c r="I762" s="73"/>
    </row>
    <row r="763" spans="9:9" ht="15.75" customHeight="1" x14ac:dyDescent="0.25">
      <c r="I763" s="73"/>
    </row>
    <row r="764" spans="9:9" ht="15.75" customHeight="1" x14ac:dyDescent="0.25">
      <c r="I764" s="73"/>
    </row>
    <row r="765" spans="9:9" ht="15.75" customHeight="1" x14ac:dyDescent="0.25">
      <c r="I765" s="73"/>
    </row>
    <row r="766" spans="9:9" ht="15.75" customHeight="1" x14ac:dyDescent="0.25">
      <c r="I766" s="73"/>
    </row>
    <row r="767" spans="9:9" ht="15.75" customHeight="1" x14ac:dyDescent="0.25">
      <c r="I767" s="73"/>
    </row>
    <row r="768" spans="9:9" ht="15.75" customHeight="1" x14ac:dyDescent="0.25">
      <c r="I768" s="73"/>
    </row>
    <row r="769" spans="9:9" ht="15.75" customHeight="1" x14ac:dyDescent="0.25">
      <c r="I769" s="73"/>
    </row>
    <row r="770" spans="9:9" ht="15.75" customHeight="1" x14ac:dyDescent="0.25">
      <c r="I770" s="73"/>
    </row>
    <row r="771" spans="9:9" ht="15.75" customHeight="1" x14ac:dyDescent="0.25">
      <c r="I771" s="73"/>
    </row>
    <row r="772" spans="9:9" ht="15.75" customHeight="1" x14ac:dyDescent="0.25">
      <c r="I772" s="73"/>
    </row>
    <row r="773" spans="9:9" ht="15.75" customHeight="1" x14ac:dyDescent="0.25">
      <c r="I773" s="73"/>
    </row>
    <row r="774" spans="9:9" ht="15.75" customHeight="1" x14ac:dyDescent="0.25">
      <c r="I774" s="73"/>
    </row>
    <row r="775" spans="9:9" ht="15.75" customHeight="1" x14ac:dyDescent="0.25">
      <c r="I775" s="73"/>
    </row>
    <row r="776" spans="9:9" ht="15.75" customHeight="1" x14ac:dyDescent="0.25">
      <c r="I776" s="73"/>
    </row>
    <row r="777" spans="9:9" ht="15.75" customHeight="1" x14ac:dyDescent="0.25">
      <c r="I777" s="73"/>
    </row>
    <row r="778" spans="9:9" ht="15.75" customHeight="1" x14ac:dyDescent="0.25">
      <c r="I778" s="73"/>
    </row>
    <row r="779" spans="9:9" ht="15.75" customHeight="1" x14ac:dyDescent="0.25">
      <c r="I779" s="73"/>
    </row>
    <row r="780" spans="9:9" ht="15.75" customHeight="1" x14ac:dyDescent="0.25">
      <c r="I780" s="73"/>
    </row>
    <row r="781" spans="9:9" ht="15.75" customHeight="1" x14ac:dyDescent="0.25">
      <c r="I781" s="73"/>
    </row>
    <row r="782" spans="9:9" ht="15.75" customHeight="1" x14ac:dyDescent="0.25">
      <c r="I782" s="73"/>
    </row>
    <row r="783" spans="9:9" ht="15.75" customHeight="1" x14ac:dyDescent="0.25">
      <c r="I783" s="73"/>
    </row>
    <row r="784" spans="9:9" ht="15.75" customHeight="1" x14ac:dyDescent="0.25">
      <c r="I784" s="73"/>
    </row>
    <row r="785" spans="9:9" ht="15.75" customHeight="1" x14ac:dyDescent="0.25">
      <c r="I785" s="73"/>
    </row>
    <row r="786" spans="9:9" ht="15.75" customHeight="1" x14ac:dyDescent="0.25">
      <c r="I786" s="73"/>
    </row>
    <row r="787" spans="9:9" ht="15.75" customHeight="1" x14ac:dyDescent="0.25">
      <c r="I787" s="73"/>
    </row>
    <row r="788" spans="9:9" ht="15.75" customHeight="1" x14ac:dyDescent="0.25">
      <c r="I788" s="73"/>
    </row>
    <row r="789" spans="9:9" ht="15.75" customHeight="1" x14ac:dyDescent="0.25">
      <c r="I789" s="73"/>
    </row>
    <row r="790" spans="9:9" ht="15.75" customHeight="1" x14ac:dyDescent="0.25">
      <c r="I790" s="73"/>
    </row>
    <row r="791" spans="9:9" ht="15.75" customHeight="1" x14ac:dyDescent="0.25">
      <c r="I791" s="73"/>
    </row>
    <row r="792" spans="9:9" ht="15.75" customHeight="1" x14ac:dyDescent="0.25">
      <c r="I792" s="73"/>
    </row>
    <row r="793" spans="9:9" ht="15.75" customHeight="1" x14ac:dyDescent="0.25">
      <c r="I793" s="73"/>
    </row>
    <row r="794" spans="9:9" ht="15.75" customHeight="1" x14ac:dyDescent="0.25">
      <c r="I794" s="73"/>
    </row>
    <row r="795" spans="9:9" ht="15.75" customHeight="1" x14ac:dyDescent="0.25">
      <c r="I795" s="73"/>
    </row>
    <row r="796" spans="9:9" ht="15.75" customHeight="1" x14ac:dyDescent="0.25">
      <c r="I796" s="73"/>
    </row>
    <row r="797" spans="9:9" ht="15.75" customHeight="1" x14ac:dyDescent="0.25">
      <c r="I797" s="73"/>
    </row>
    <row r="798" spans="9:9" ht="15.75" customHeight="1" x14ac:dyDescent="0.25">
      <c r="I798" s="73"/>
    </row>
    <row r="799" spans="9:9" ht="15.75" customHeight="1" x14ac:dyDescent="0.25">
      <c r="I799" s="73"/>
    </row>
    <row r="800" spans="9:9" ht="15.75" customHeight="1" x14ac:dyDescent="0.25">
      <c r="I800" s="73"/>
    </row>
    <row r="801" spans="9:9" ht="15.75" customHeight="1" x14ac:dyDescent="0.25">
      <c r="I801" s="73"/>
    </row>
    <row r="802" spans="9:9" ht="15.75" customHeight="1" x14ac:dyDescent="0.25">
      <c r="I802" s="73"/>
    </row>
    <row r="803" spans="9:9" ht="15.75" customHeight="1" x14ac:dyDescent="0.25">
      <c r="I803" s="73"/>
    </row>
    <row r="804" spans="9:9" ht="15.75" customHeight="1" x14ac:dyDescent="0.25">
      <c r="I804" s="73"/>
    </row>
    <row r="805" spans="9:9" ht="15.75" customHeight="1" x14ac:dyDescent="0.25">
      <c r="I805" s="73"/>
    </row>
    <row r="806" spans="9:9" ht="15.75" customHeight="1" x14ac:dyDescent="0.25">
      <c r="I806" s="73"/>
    </row>
    <row r="807" spans="9:9" ht="15.75" customHeight="1" x14ac:dyDescent="0.25">
      <c r="I807" s="73"/>
    </row>
    <row r="808" spans="9:9" ht="15.75" customHeight="1" x14ac:dyDescent="0.25">
      <c r="I808" s="73"/>
    </row>
    <row r="809" spans="9:9" ht="15.75" customHeight="1" x14ac:dyDescent="0.25">
      <c r="I809" s="73"/>
    </row>
    <row r="810" spans="9:9" ht="15.75" customHeight="1" x14ac:dyDescent="0.25">
      <c r="I810" s="73"/>
    </row>
    <row r="811" spans="9:9" ht="15.75" customHeight="1" x14ac:dyDescent="0.25">
      <c r="I811" s="73"/>
    </row>
    <row r="812" spans="9:9" ht="15.75" customHeight="1" x14ac:dyDescent="0.25">
      <c r="I812" s="73"/>
    </row>
    <row r="813" spans="9:9" ht="15.75" customHeight="1" x14ac:dyDescent="0.25">
      <c r="I813" s="73"/>
    </row>
    <row r="814" spans="9:9" ht="15.75" customHeight="1" x14ac:dyDescent="0.25">
      <c r="I814" s="73"/>
    </row>
    <row r="815" spans="9:9" ht="15.75" customHeight="1" x14ac:dyDescent="0.25">
      <c r="I815" s="73"/>
    </row>
    <row r="816" spans="9:9" ht="15.75" customHeight="1" x14ac:dyDescent="0.25">
      <c r="I816" s="73"/>
    </row>
    <row r="817" spans="9:9" ht="15.75" customHeight="1" x14ac:dyDescent="0.25">
      <c r="I817" s="73"/>
    </row>
    <row r="818" spans="9:9" ht="15.75" customHeight="1" x14ac:dyDescent="0.25">
      <c r="I818" s="73"/>
    </row>
    <row r="819" spans="9:9" ht="15.75" customHeight="1" x14ac:dyDescent="0.25">
      <c r="I819" s="73"/>
    </row>
    <row r="820" spans="9:9" ht="15.75" customHeight="1" x14ac:dyDescent="0.25">
      <c r="I820" s="73"/>
    </row>
    <row r="821" spans="9:9" ht="15.75" customHeight="1" x14ac:dyDescent="0.25">
      <c r="I821" s="73"/>
    </row>
    <row r="822" spans="9:9" ht="15.75" customHeight="1" x14ac:dyDescent="0.25">
      <c r="I822" s="73"/>
    </row>
    <row r="823" spans="9:9" ht="15.75" customHeight="1" x14ac:dyDescent="0.25">
      <c r="I823" s="73"/>
    </row>
    <row r="824" spans="9:9" ht="15.75" customHeight="1" x14ac:dyDescent="0.25">
      <c r="I824" s="73"/>
    </row>
    <row r="825" spans="9:9" ht="15.75" customHeight="1" x14ac:dyDescent="0.25">
      <c r="I825" s="73"/>
    </row>
    <row r="826" spans="9:9" ht="15.75" customHeight="1" x14ac:dyDescent="0.25">
      <c r="I826" s="73"/>
    </row>
    <row r="827" spans="9:9" ht="15.75" customHeight="1" x14ac:dyDescent="0.25">
      <c r="I827" s="73"/>
    </row>
    <row r="828" spans="9:9" ht="15.75" customHeight="1" x14ac:dyDescent="0.25">
      <c r="I828" s="73"/>
    </row>
    <row r="829" spans="9:9" ht="15.75" customHeight="1" x14ac:dyDescent="0.25">
      <c r="I829" s="73"/>
    </row>
    <row r="830" spans="9:9" ht="15.75" customHeight="1" x14ac:dyDescent="0.25">
      <c r="I830" s="73"/>
    </row>
    <row r="831" spans="9:9" ht="15.75" customHeight="1" x14ac:dyDescent="0.25">
      <c r="I831" s="73"/>
    </row>
    <row r="832" spans="9:9" ht="15.75" customHeight="1" x14ac:dyDescent="0.25">
      <c r="I832" s="73"/>
    </row>
    <row r="833" spans="9:9" ht="15.75" customHeight="1" x14ac:dyDescent="0.25">
      <c r="I833" s="73"/>
    </row>
    <row r="834" spans="9:9" ht="15.75" customHeight="1" x14ac:dyDescent="0.25">
      <c r="I834" s="73"/>
    </row>
    <row r="835" spans="9:9" ht="15.75" customHeight="1" x14ac:dyDescent="0.25">
      <c r="I835" s="73"/>
    </row>
    <row r="836" spans="9:9" ht="15.75" customHeight="1" x14ac:dyDescent="0.25">
      <c r="I836" s="73"/>
    </row>
    <row r="837" spans="9:9" ht="15.75" customHeight="1" x14ac:dyDescent="0.25">
      <c r="I837" s="73"/>
    </row>
    <row r="838" spans="9:9" ht="15.75" customHeight="1" x14ac:dyDescent="0.25">
      <c r="I838" s="73"/>
    </row>
    <row r="839" spans="9:9" ht="15.75" customHeight="1" x14ac:dyDescent="0.25">
      <c r="I839" s="73"/>
    </row>
    <row r="840" spans="9:9" ht="15.75" customHeight="1" x14ac:dyDescent="0.25">
      <c r="I840" s="73"/>
    </row>
    <row r="841" spans="9:9" ht="15.75" customHeight="1" x14ac:dyDescent="0.25">
      <c r="I841" s="73"/>
    </row>
    <row r="842" spans="9:9" ht="15.75" customHeight="1" x14ac:dyDescent="0.25">
      <c r="I842" s="73"/>
    </row>
    <row r="843" spans="9:9" ht="15.75" customHeight="1" x14ac:dyDescent="0.25">
      <c r="I843" s="73"/>
    </row>
    <row r="844" spans="9:9" ht="15.75" customHeight="1" x14ac:dyDescent="0.25">
      <c r="I844" s="73"/>
    </row>
    <row r="845" spans="9:9" ht="15.75" customHeight="1" x14ac:dyDescent="0.25">
      <c r="I845" s="73"/>
    </row>
    <row r="846" spans="9:9" ht="15.75" customHeight="1" x14ac:dyDescent="0.25">
      <c r="I846" s="73"/>
    </row>
    <row r="847" spans="9:9" ht="15.75" customHeight="1" x14ac:dyDescent="0.25">
      <c r="I847" s="73"/>
    </row>
    <row r="848" spans="9:9" ht="15.75" customHeight="1" x14ac:dyDescent="0.25">
      <c r="I848" s="73"/>
    </row>
    <row r="849" spans="9:9" ht="15.75" customHeight="1" x14ac:dyDescent="0.25">
      <c r="I849" s="73"/>
    </row>
    <row r="850" spans="9:9" ht="15.75" customHeight="1" x14ac:dyDescent="0.25">
      <c r="I850" s="73"/>
    </row>
    <row r="851" spans="9:9" ht="15.75" customHeight="1" x14ac:dyDescent="0.25">
      <c r="I851" s="73"/>
    </row>
    <row r="852" spans="9:9" ht="15.75" customHeight="1" x14ac:dyDescent="0.25">
      <c r="I852" s="73"/>
    </row>
    <row r="853" spans="9:9" ht="15.75" customHeight="1" x14ac:dyDescent="0.25">
      <c r="I853" s="73"/>
    </row>
    <row r="854" spans="9:9" ht="15.75" customHeight="1" x14ac:dyDescent="0.25">
      <c r="I854" s="73"/>
    </row>
    <row r="855" spans="9:9" ht="15.75" customHeight="1" x14ac:dyDescent="0.25">
      <c r="I855" s="73"/>
    </row>
    <row r="856" spans="9:9" ht="15.75" customHeight="1" x14ac:dyDescent="0.25">
      <c r="I856" s="73"/>
    </row>
    <row r="857" spans="9:9" ht="15.75" customHeight="1" x14ac:dyDescent="0.25">
      <c r="I857" s="73"/>
    </row>
    <row r="858" spans="9:9" ht="15.75" customHeight="1" x14ac:dyDescent="0.25">
      <c r="I858" s="73"/>
    </row>
    <row r="859" spans="9:9" ht="15.75" customHeight="1" x14ac:dyDescent="0.25">
      <c r="I859" s="73"/>
    </row>
    <row r="860" spans="9:9" ht="15.75" customHeight="1" x14ac:dyDescent="0.25">
      <c r="I860" s="73"/>
    </row>
    <row r="861" spans="9:9" ht="15.75" customHeight="1" x14ac:dyDescent="0.25">
      <c r="I861" s="73"/>
    </row>
    <row r="862" spans="9:9" ht="15.75" customHeight="1" x14ac:dyDescent="0.25">
      <c r="I862" s="73"/>
    </row>
    <row r="863" spans="9:9" ht="15.75" customHeight="1" x14ac:dyDescent="0.25">
      <c r="I863" s="73"/>
    </row>
    <row r="864" spans="9:9" ht="15.75" customHeight="1" x14ac:dyDescent="0.25">
      <c r="I864" s="73"/>
    </row>
    <row r="865" spans="9:9" ht="15.75" customHeight="1" x14ac:dyDescent="0.25">
      <c r="I865" s="73"/>
    </row>
    <row r="866" spans="9:9" ht="15.75" customHeight="1" x14ac:dyDescent="0.25">
      <c r="I866" s="73"/>
    </row>
    <row r="867" spans="9:9" ht="15.75" customHeight="1" x14ac:dyDescent="0.25">
      <c r="I867" s="73"/>
    </row>
    <row r="868" spans="9:9" ht="15.75" customHeight="1" x14ac:dyDescent="0.25">
      <c r="I868" s="73"/>
    </row>
    <row r="869" spans="9:9" ht="15.75" customHeight="1" x14ac:dyDescent="0.25">
      <c r="I869" s="73"/>
    </row>
    <row r="870" spans="9:9" ht="15.75" customHeight="1" x14ac:dyDescent="0.25">
      <c r="I870" s="73"/>
    </row>
    <row r="871" spans="9:9" ht="15.75" customHeight="1" x14ac:dyDescent="0.25">
      <c r="I871" s="73"/>
    </row>
    <row r="872" spans="9:9" ht="15.75" customHeight="1" x14ac:dyDescent="0.25">
      <c r="I872" s="73"/>
    </row>
    <row r="873" spans="9:9" ht="15.75" customHeight="1" x14ac:dyDescent="0.25">
      <c r="I873" s="73"/>
    </row>
    <row r="874" spans="9:9" ht="15.75" customHeight="1" x14ac:dyDescent="0.25">
      <c r="I874" s="73"/>
    </row>
    <row r="875" spans="9:9" ht="15.75" customHeight="1" x14ac:dyDescent="0.25">
      <c r="I875" s="73"/>
    </row>
    <row r="876" spans="9:9" ht="15.75" customHeight="1" x14ac:dyDescent="0.25">
      <c r="I876" s="73"/>
    </row>
    <row r="877" spans="9:9" ht="15.75" customHeight="1" x14ac:dyDescent="0.25">
      <c r="I877" s="73"/>
    </row>
    <row r="878" spans="9:9" ht="15.75" customHeight="1" x14ac:dyDescent="0.25">
      <c r="I878" s="73"/>
    </row>
    <row r="879" spans="9:9" ht="15.75" customHeight="1" x14ac:dyDescent="0.25">
      <c r="I879" s="73"/>
    </row>
    <row r="880" spans="9:9" ht="15.75" customHeight="1" x14ac:dyDescent="0.25">
      <c r="I880" s="73"/>
    </row>
    <row r="881" spans="9:9" ht="15.75" customHeight="1" x14ac:dyDescent="0.25">
      <c r="I881" s="73"/>
    </row>
    <row r="882" spans="9:9" ht="15.75" customHeight="1" x14ac:dyDescent="0.25">
      <c r="I882" s="73"/>
    </row>
    <row r="883" spans="9:9" ht="15.75" customHeight="1" x14ac:dyDescent="0.25">
      <c r="I883" s="73"/>
    </row>
    <row r="884" spans="9:9" ht="15.75" customHeight="1" x14ac:dyDescent="0.25">
      <c r="I884" s="73"/>
    </row>
    <row r="885" spans="9:9" ht="15.75" customHeight="1" x14ac:dyDescent="0.25">
      <c r="I885" s="73"/>
    </row>
    <row r="886" spans="9:9" ht="15.75" customHeight="1" x14ac:dyDescent="0.25">
      <c r="I886" s="73"/>
    </row>
    <row r="887" spans="9:9" ht="15.75" customHeight="1" x14ac:dyDescent="0.25">
      <c r="I887" s="73"/>
    </row>
    <row r="888" spans="9:9" ht="15.75" customHeight="1" x14ac:dyDescent="0.25">
      <c r="I888" s="73"/>
    </row>
    <row r="889" spans="9:9" ht="15.75" customHeight="1" x14ac:dyDescent="0.25">
      <c r="I889" s="73"/>
    </row>
    <row r="890" spans="9:9" ht="15.75" customHeight="1" x14ac:dyDescent="0.25">
      <c r="I890" s="73"/>
    </row>
    <row r="891" spans="9:9" ht="15.75" customHeight="1" x14ac:dyDescent="0.25">
      <c r="I891" s="73"/>
    </row>
    <row r="892" spans="9:9" ht="15.75" customHeight="1" x14ac:dyDescent="0.25">
      <c r="I892" s="73"/>
    </row>
    <row r="893" spans="9:9" ht="15.75" customHeight="1" x14ac:dyDescent="0.25">
      <c r="I893" s="73"/>
    </row>
    <row r="894" spans="9:9" ht="15.75" customHeight="1" x14ac:dyDescent="0.25">
      <c r="I894" s="73"/>
    </row>
    <row r="895" spans="9:9" ht="15.75" customHeight="1" x14ac:dyDescent="0.25">
      <c r="I895" s="73"/>
    </row>
    <row r="896" spans="9:9" ht="15.75" customHeight="1" x14ac:dyDescent="0.25">
      <c r="I896" s="73"/>
    </row>
    <row r="897" spans="9:9" ht="15.75" customHeight="1" x14ac:dyDescent="0.25">
      <c r="I897" s="73"/>
    </row>
    <row r="898" spans="9:9" ht="15.75" customHeight="1" x14ac:dyDescent="0.25">
      <c r="I898" s="73"/>
    </row>
    <row r="899" spans="9:9" ht="15.75" customHeight="1" x14ac:dyDescent="0.25">
      <c r="I899" s="73"/>
    </row>
    <row r="900" spans="9:9" ht="15.75" customHeight="1" x14ac:dyDescent="0.25">
      <c r="I900" s="73"/>
    </row>
    <row r="901" spans="9:9" ht="15.75" customHeight="1" x14ac:dyDescent="0.25">
      <c r="I901" s="73"/>
    </row>
    <row r="902" spans="9:9" ht="15.75" customHeight="1" x14ac:dyDescent="0.25">
      <c r="I902" s="73"/>
    </row>
    <row r="903" spans="9:9" ht="15.75" customHeight="1" x14ac:dyDescent="0.25">
      <c r="I903" s="73"/>
    </row>
    <row r="904" spans="9:9" ht="15.75" customHeight="1" x14ac:dyDescent="0.25">
      <c r="I904" s="73"/>
    </row>
    <row r="905" spans="9:9" ht="15.75" customHeight="1" x14ac:dyDescent="0.25">
      <c r="I905" s="73"/>
    </row>
    <row r="906" spans="9:9" ht="15.75" customHeight="1" x14ac:dyDescent="0.25">
      <c r="I906" s="73"/>
    </row>
    <row r="907" spans="9:9" ht="15.75" customHeight="1" x14ac:dyDescent="0.25">
      <c r="I907" s="73"/>
    </row>
    <row r="908" spans="9:9" ht="15.75" customHeight="1" x14ac:dyDescent="0.25">
      <c r="I908" s="73"/>
    </row>
    <row r="909" spans="9:9" ht="15.75" customHeight="1" x14ac:dyDescent="0.25">
      <c r="I909" s="73"/>
    </row>
    <row r="910" spans="9:9" ht="15.75" customHeight="1" x14ac:dyDescent="0.25">
      <c r="I910" s="73"/>
    </row>
    <row r="911" spans="9:9" ht="15.75" customHeight="1" x14ac:dyDescent="0.25">
      <c r="I911" s="73"/>
    </row>
    <row r="912" spans="9:9" ht="15.75" customHeight="1" x14ac:dyDescent="0.25">
      <c r="I912" s="73"/>
    </row>
    <row r="913" spans="9:9" ht="15.75" customHeight="1" x14ac:dyDescent="0.25">
      <c r="I913" s="73"/>
    </row>
    <row r="914" spans="9:9" ht="15.75" customHeight="1" x14ac:dyDescent="0.25">
      <c r="I914" s="73"/>
    </row>
    <row r="915" spans="9:9" ht="15.75" customHeight="1" x14ac:dyDescent="0.25">
      <c r="I915" s="73"/>
    </row>
    <row r="916" spans="9:9" ht="15.75" customHeight="1" x14ac:dyDescent="0.25">
      <c r="I916" s="73"/>
    </row>
    <row r="917" spans="9:9" ht="15.75" customHeight="1" x14ac:dyDescent="0.25">
      <c r="I917" s="73"/>
    </row>
    <row r="918" spans="9:9" ht="15.75" customHeight="1" x14ac:dyDescent="0.25">
      <c r="I918" s="73"/>
    </row>
    <row r="919" spans="9:9" ht="15.75" customHeight="1" x14ac:dyDescent="0.25">
      <c r="I919" s="73"/>
    </row>
    <row r="920" spans="9:9" ht="15.75" customHeight="1" x14ac:dyDescent="0.25">
      <c r="I920" s="73"/>
    </row>
    <row r="921" spans="9:9" ht="15.75" customHeight="1" x14ac:dyDescent="0.25">
      <c r="I921" s="73"/>
    </row>
    <row r="922" spans="9:9" ht="15.75" customHeight="1" x14ac:dyDescent="0.25">
      <c r="I922" s="73"/>
    </row>
    <row r="923" spans="9:9" ht="15.75" customHeight="1" x14ac:dyDescent="0.25">
      <c r="I923" s="73"/>
    </row>
    <row r="924" spans="9:9" ht="15.75" customHeight="1" x14ac:dyDescent="0.25">
      <c r="I924" s="73"/>
    </row>
    <row r="925" spans="9:9" ht="15.75" customHeight="1" x14ac:dyDescent="0.25">
      <c r="I925" s="73"/>
    </row>
    <row r="926" spans="9:9" ht="15.75" customHeight="1" x14ac:dyDescent="0.25">
      <c r="I926" s="73"/>
    </row>
    <row r="927" spans="9:9" ht="15.75" customHeight="1" x14ac:dyDescent="0.25">
      <c r="I927" s="73"/>
    </row>
    <row r="928" spans="9:9" ht="15.75" customHeight="1" x14ac:dyDescent="0.25">
      <c r="I928" s="73"/>
    </row>
    <row r="929" spans="9:9" ht="15.75" customHeight="1" x14ac:dyDescent="0.25">
      <c r="I929" s="73"/>
    </row>
    <row r="930" spans="9:9" ht="15.75" customHeight="1" x14ac:dyDescent="0.25">
      <c r="I930" s="73"/>
    </row>
    <row r="931" spans="9:9" ht="15.75" customHeight="1" x14ac:dyDescent="0.25">
      <c r="I931" s="73"/>
    </row>
    <row r="932" spans="9:9" ht="15.75" customHeight="1" x14ac:dyDescent="0.25">
      <c r="I932" s="73"/>
    </row>
    <row r="933" spans="9:9" ht="15.75" customHeight="1" x14ac:dyDescent="0.25">
      <c r="I933" s="73"/>
    </row>
    <row r="934" spans="9:9" ht="15.75" customHeight="1" x14ac:dyDescent="0.25">
      <c r="I934" s="73"/>
    </row>
    <row r="935" spans="9:9" ht="15.75" customHeight="1" x14ac:dyDescent="0.25">
      <c r="I935" s="73"/>
    </row>
    <row r="936" spans="9:9" ht="15.75" customHeight="1" x14ac:dyDescent="0.25">
      <c r="I936" s="73"/>
    </row>
    <row r="937" spans="9:9" ht="15.75" customHeight="1" x14ac:dyDescent="0.25">
      <c r="I937" s="73"/>
    </row>
    <row r="938" spans="9:9" ht="15.75" customHeight="1" x14ac:dyDescent="0.25">
      <c r="I938" s="73"/>
    </row>
    <row r="939" spans="9:9" ht="15.75" customHeight="1" x14ac:dyDescent="0.25">
      <c r="I939" s="73"/>
    </row>
    <row r="940" spans="9:9" ht="15.75" customHeight="1" x14ac:dyDescent="0.25">
      <c r="I940" s="73"/>
    </row>
    <row r="941" spans="9:9" ht="15.75" customHeight="1" x14ac:dyDescent="0.25">
      <c r="I941" s="73"/>
    </row>
    <row r="942" spans="9:9" ht="15.75" customHeight="1" x14ac:dyDescent="0.25">
      <c r="I942" s="73"/>
    </row>
    <row r="943" spans="9:9" ht="15.75" customHeight="1" x14ac:dyDescent="0.25">
      <c r="I943" s="73"/>
    </row>
    <row r="944" spans="9:9" ht="15.75" customHeight="1" x14ac:dyDescent="0.25">
      <c r="I944" s="73"/>
    </row>
    <row r="945" spans="9:9" ht="15.75" customHeight="1" x14ac:dyDescent="0.25">
      <c r="I945" s="73"/>
    </row>
    <row r="946" spans="9:9" ht="15.75" customHeight="1" x14ac:dyDescent="0.25">
      <c r="I946" s="73"/>
    </row>
    <row r="947" spans="9:9" ht="15.75" customHeight="1" x14ac:dyDescent="0.25">
      <c r="I947" s="73"/>
    </row>
    <row r="948" spans="9:9" ht="15.75" customHeight="1" x14ac:dyDescent="0.25">
      <c r="I948" s="73"/>
    </row>
    <row r="949" spans="9:9" ht="15.75" customHeight="1" x14ac:dyDescent="0.25">
      <c r="I949" s="73"/>
    </row>
    <row r="950" spans="9:9" ht="15.75" customHeight="1" x14ac:dyDescent="0.25">
      <c r="I950" s="73"/>
    </row>
    <row r="951" spans="9:9" ht="15.75" customHeight="1" x14ac:dyDescent="0.25">
      <c r="I951" s="73"/>
    </row>
    <row r="952" spans="9:9" ht="15.75" customHeight="1" x14ac:dyDescent="0.25">
      <c r="I952" s="73"/>
    </row>
    <row r="953" spans="9:9" ht="15.75" customHeight="1" x14ac:dyDescent="0.25">
      <c r="I953" s="73"/>
    </row>
    <row r="954" spans="9:9" ht="15.75" customHeight="1" x14ac:dyDescent="0.25">
      <c r="I954" s="73"/>
    </row>
    <row r="955" spans="9:9" ht="15.75" customHeight="1" x14ac:dyDescent="0.25">
      <c r="I955" s="73"/>
    </row>
    <row r="956" spans="9:9" ht="15.75" customHeight="1" x14ac:dyDescent="0.25">
      <c r="I956" s="73"/>
    </row>
    <row r="957" spans="9:9" ht="15.75" customHeight="1" x14ac:dyDescent="0.25">
      <c r="I957" s="73"/>
    </row>
    <row r="958" spans="9:9" ht="15.75" customHeight="1" x14ac:dyDescent="0.25">
      <c r="I958" s="73"/>
    </row>
    <row r="959" spans="9:9" ht="15.75" customHeight="1" x14ac:dyDescent="0.25">
      <c r="I959" s="73"/>
    </row>
    <row r="960" spans="9:9" ht="15.75" customHeight="1" x14ac:dyDescent="0.25">
      <c r="I960" s="73"/>
    </row>
    <row r="961" spans="9:9" ht="15.75" customHeight="1" x14ac:dyDescent="0.25">
      <c r="I961" s="73"/>
    </row>
    <row r="962" spans="9:9" ht="15.75" customHeight="1" x14ac:dyDescent="0.25">
      <c r="I962" s="73"/>
    </row>
  </sheetData>
  <sheetProtection algorithmName="SHA-512" hashValue="WaZgSlhqtiFBfrQF3zQfdCCfZFUARd1mexkq+bFBUVN0JKxop0qTR9ocOPYOZow0lCye7/aYQnHriD3JxML7/A==" saltValue="5TpFEBMmWaxNKoyj6W7lvA==" spinCount="100000" sheet="1" objects="1" scenarios="1"/>
  <mergeCells count="1">
    <mergeCell ref="E2:F2"/>
  </mergeCells>
  <hyperlinks>
    <hyperlink ref="C4" r:id="rId1"/>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CDDC"/>
  </sheetPr>
  <dimension ref="A1:Z1001"/>
  <sheetViews>
    <sheetView showGridLines="0" zoomScaleNormal="100" workbookViewId="0">
      <pane ySplit="1" topLeftCell="A2" activePane="bottomLeft" state="frozen"/>
      <selection pane="bottomLeft" activeCell="A6" sqref="A6:C6"/>
    </sheetView>
  </sheetViews>
  <sheetFormatPr baseColWidth="10" defaultColWidth="12.625" defaultRowHeight="15" customHeight="1" x14ac:dyDescent="0.2"/>
  <cols>
    <col min="1" max="1" width="33.5" style="630" customWidth="1"/>
    <col min="2" max="2" width="22.75" style="630" customWidth="1"/>
    <col min="3" max="3" width="16.5" style="630" customWidth="1"/>
    <col min="4" max="4" width="12.25" style="630" customWidth="1"/>
    <col min="5" max="15" width="10" style="630" customWidth="1"/>
    <col min="16" max="26" width="9.375" style="630" customWidth="1"/>
    <col min="27" max="16384" width="12.625" style="630"/>
  </cols>
  <sheetData>
    <row r="1" spans="1:26" ht="21" x14ac:dyDescent="0.35">
      <c r="A1" s="631" t="s">
        <v>516</v>
      </c>
      <c r="B1" s="631" t="s">
        <v>264</v>
      </c>
      <c r="C1" s="631"/>
      <c r="D1" s="631"/>
      <c r="E1" s="631"/>
      <c r="F1" s="631"/>
      <c r="G1" s="631"/>
      <c r="H1" s="632"/>
      <c r="I1" s="633"/>
      <c r="J1" s="633"/>
      <c r="K1" s="633"/>
      <c r="L1" s="633"/>
      <c r="M1" s="632"/>
      <c r="N1" s="632"/>
      <c r="O1" s="632"/>
      <c r="P1" s="632"/>
      <c r="Q1" s="632"/>
      <c r="R1" s="632"/>
      <c r="S1" s="632"/>
      <c r="T1" s="632"/>
      <c r="U1" s="632"/>
      <c r="V1" s="632"/>
      <c r="W1" s="632"/>
      <c r="X1" s="632"/>
      <c r="Y1" s="632"/>
      <c r="Z1" s="632"/>
    </row>
    <row r="2" spans="1:26" ht="14.25" x14ac:dyDescent="0.2">
      <c r="A2" s="634" t="s">
        <v>265</v>
      </c>
      <c r="B2" s="634"/>
      <c r="C2" s="634"/>
      <c r="D2" s="634"/>
      <c r="E2" s="634"/>
      <c r="F2" s="634"/>
      <c r="G2" s="635"/>
      <c r="H2" s="634"/>
      <c r="I2" s="634"/>
      <c r="J2" s="634"/>
      <c r="K2" s="634"/>
      <c r="L2" s="634"/>
      <c r="M2" s="634"/>
      <c r="N2" s="634"/>
      <c r="O2" s="634"/>
      <c r="P2" s="634"/>
      <c r="Q2" s="634"/>
      <c r="R2" s="634"/>
      <c r="S2" s="634"/>
      <c r="T2" s="634"/>
      <c r="U2" s="634"/>
      <c r="V2" s="634"/>
      <c r="W2" s="634"/>
      <c r="X2" s="634"/>
      <c r="Y2" s="634"/>
      <c r="Z2" s="634"/>
    </row>
    <row r="3" spans="1:26" ht="14.25" x14ac:dyDescent="0.2">
      <c r="A3" s="634"/>
      <c r="B3" s="634"/>
      <c r="C3" s="634"/>
      <c r="D3" s="634"/>
      <c r="E3" s="634"/>
      <c r="F3" s="634"/>
      <c r="G3" s="634"/>
      <c r="H3" s="634"/>
      <c r="I3" s="634"/>
      <c r="J3" s="634"/>
      <c r="K3" s="634"/>
      <c r="L3" s="634"/>
      <c r="M3" s="634"/>
      <c r="N3" s="634"/>
      <c r="O3" s="634"/>
      <c r="P3" s="634"/>
      <c r="Q3" s="634"/>
      <c r="R3" s="634"/>
      <c r="S3" s="634"/>
      <c r="T3" s="634"/>
      <c r="U3" s="634"/>
      <c r="V3" s="634"/>
      <c r="W3" s="634"/>
      <c r="X3" s="634"/>
      <c r="Y3" s="634"/>
      <c r="Z3" s="634"/>
    </row>
    <row r="4" spans="1:26" ht="15.75" x14ac:dyDescent="0.25">
      <c r="A4" s="636" t="s">
        <v>538</v>
      </c>
      <c r="B4" s="636"/>
      <c r="C4" s="636"/>
      <c r="D4" s="636"/>
      <c r="E4" s="636"/>
      <c r="F4" s="636"/>
      <c r="G4" s="636"/>
      <c r="H4" s="637"/>
      <c r="I4" s="637"/>
      <c r="J4" s="637"/>
      <c r="K4" s="637"/>
      <c r="L4" s="637"/>
      <c r="M4" s="637"/>
      <c r="N4" s="637"/>
      <c r="O4" s="637"/>
      <c r="P4" s="637"/>
      <c r="Q4" s="637"/>
      <c r="R4" s="637"/>
      <c r="S4" s="637"/>
      <c r="T4" s="637"/>
      <c r="U4" s="637"/>
      <c r="V4" s="637"/>
      <c r="W4" s="637"/>
      <c r="X4" s="637"/>
      <c r="Y4" s="637"/>
      <c r="Z4" s="637"/>
    </row>
    <row r="5" spans="1:26" ht="14.25" x14ac:dyDescent="0.2">
      <c r="A5" s="638"/>
      <c r="B5" s="638"/>
      <c r="C5" s="639"/>
      <c r="D5" s="639"/>
      <c r="E5" s="634"/>
      <c r="F5" s="638"/>
      <c r="G5" s="638"/>
      <c r="H5" s="634"/>
      <c r="I5" s="634"/>
      <c r="J5" s="634"/>
      <c r="K5" s="634"/>
      <c r="L5" s="634"/>
      <c r="M5" s="634"/>
      <c r="N5" s="634"/>
      <c r="O5" s="634"/>
      <c r="P5" s="634"/>
      <c r="Q5" s="634"/>
      <c r="R5" s="634"/>
      <c r="S5" s="634"/>
      <c r="T5" s="634"/>
      <c r="U5" s="634"/>
      <c r="V5" s="634"/>
      <c r="W5" s="634"/>
      <c r="X5" s="634"/>
      <c r="Y5" s="634"/>
      <c r="Z5" s="634"/>
    </row>
    <row r="6" spans="1:26" ht="14.25" x14ac:dyDescent="0.2">
      <c r="A6" s="640" t="s">
        <v>266</v>
      </c>
      <c r="B6" s="640"/>
      <c r="C6" s="641" t="s">
        <v>267</v>
      </c>
      <c r="D6" s="641" t="s">
        <v>30</v>
      </c>
      <c r="E6" s="634"/>
      <c r="F6" s="638"/>
      <c r="G6" s="638"/>
      <c r="H6" s="634"/>
      <c r="I6" s="634"/>
      <c r="J6" s="634"/>
      <c r="K6" s="634"/>
      <c r="L6" s="634"/>
      <c r="M6" s="634"/>
      <c r="N6" s="634"/>
      <c r="O6" s="634"/>
      <c r="P6" s="634"/>
      <c r="Q6" s="634"/>
      <c r="R6" s="634"/>
      <c r="S6" s="634"/>
      <c r="T6" s="634"/>
      <c r="U6" s="634"/>
      <c r="V6" s="634"/>
      <c r="W6" s="634"/>
      <c r="X6" s="634"/>
      <c r="Y6" s="634"/>
      <c r="Z6" s="634"/>
    </row>
    <row r="7" spans="1:26" ht="14.25" x14ac:dyDescent="0.2">
      <c r="A7" s="634"/>
      <c r="B7" s="642" t="s">
        <v>268</v>
      </c>
      <c r="C7" s="643" t="s">
        <v>172</v>
      </c>
      <c r="D7" s="644">
        <v>6.4829999999999997</v>
      </c>
      <c r="E7" s="634"/>
      <c r="F7" s="638"/>
      <c r="G7" s="634"/>
      <c r="H7" s="634"/>
      <c r="I7" s="634"/>
      <c r="J7" s="634"/>
      <c r="K7" s="634"/>
      <c r="L7" s="634"/>
      <c r="M7" s="634"/>
      <c r="N7" s="634"/>
      <c r="O7" s="634"/>
      <c r="P7" s="634"/>
      <c r="Q7" s="634"/>
      <c r="R7" s="634"/>
      <c r="S7" s="634"/>
      <c r="T7" s="634"/>
      <c r="U7" s="634"/>
      <c r="V7" s="634"/>
      <c r="W7" s="634"/>
      <c r="X7" s="634"/>
      <c r="Y7" s="634"/>
      <c r="Z7" s="634"/>
    </row>
    <row r="8" spans="1:26" ht="14.25" x14ac:dyDescent="0.2">
      <c r="A8" s="642"/>
      <c r="B8" s="642" t="s">
        <v>269</v>
      </c>
      <c r="C8" s="643" t="s">
        <v>172</v>
      </c>
      <c r="D8" s="644">
        <v>8.1259999999999994</v>
      </c>
      <c r="E8" s="634"/>
      <c r="F8" s="638"/>
      <c r="G8" s="634"/>
      <c r="H8" s="634"/>
      <c r="I8" s="634"/>
      <c r="J8" s="634"/>
      <c r="K8" s="634"/>
      <c r="L8" s="634"/>
      <c r="M8" s="634"/>
      <c r="N8" s="634"/>
      <c r="O8" s="634"/>
      <c r="P8" s="634"/>
      <c r="Q8" s="634"/>
      <c r="R8" s="634"/>
      <c r="S8" s="634"/>
      <c r="T8" s="634"/>
      <c r="U8" s="634"/>
      <c r="V8" s="634"/>
      <c r="W8" s="634"/>
      <c r="X8" s="634"/>
      <c r="Y8" s="634"/>
      <c r="Z8" s="634"/>
    </row>
    <row r="9" spans="1:26" ht="14.25" x14ac:dyDescent="0.2">
      <c r="A9" s="642"/>
      <c r="B9" s="642" t="s">
        <v>270</v>
      </c>
      <c r="C9" s="643" t="s">
        <v>172</v>
      </c>
      <c r="D9" s="644">
        <v>10.132</v>
      </c>
      <c r="E9" s="634"/>
      <c r="F9" s="638"/>
      <c r="G9" s="634"/>
      <c r="H9" s="634"/>
      <c r="I9" s="634"/>
      <c r="J9" s="634"/>
      <c r="K9" s="634"/>
      <c r="L9" s="634"/>
      <c r="M9" s="634"/>
      <c r="N9" s="634"/>
      <c r="O9" s="634"/>
      <c r="P9" s="634"/>
      <c r="Q9" s="634"/>
      <c r="R9" s="634"/>
      <c r="S9" s="634"/>
      <c r="T9" s="634"/>
      <c r="U9" s="634"/>
      <c r="V9" s="634"/>
      <c r="W9" s="634"/>
      <c r="X9" s="634"/>
      <c r="Y9" s="634"/>
      <c r="Z9" s="634"/>
    </row>
    <row r="10" spans="1:26" ht="14.25" x14ac:dyDescent="0.2">
      <c r="A10" s="634"/>
      <c r="B10" s="634"/>
      <c r="C10" s="634"/>
      <c r="D10" s="634"/>
      <c r="E10" s="634"/>
      <c r="F10" s="638"/>
      <c r="G10" s="635"/>
      <c r="H10" s="634"/>
      <c r="I10" s="634"/>
      <c r="J10" s="634"/>
      <c r="K10" s="634"/>
      <c r="L10" s="634"/>
      <c r="M10" s="634"/>
      <c r="N10" s="634"/>
      <c r="O10" s="634"/>
      <c r="P10" s="634"/>
      <c r="Q10" s="634"/>
      <c r="R10" s="634"/>
      <c r="S10" s="634"/>
      <c r="T10" s="634"/>
      <c r="U10" s="634"/>
      <c r="V10" s="634"/>
      <c r="W10" s="634"/>
      <c r="X10" s="634"/>
      <c r="Y10" s="634"/>
      <c r="Z10" s="634"/>
    </row>
    <row r="11" spans="1:26" ht="14.25" x14ac:dyDescent="0.2">
      <c r="A11" s="640" t="s">
        <v>271</v>
      </c>
      <c r="B11" s="645"/>
      <c r="C11" s="641" t="s">
        <v>267</v>
      </c>
      <c r="D11" s="641" t="s">
        <v>30</v>
      </c>
      <c r="E11" s="634"/>
      <c r="F11" s="638"/>
      <c r="G11" s="635"/>
      <c r="H11" s="634"/>
      <c r="I11" s="634"/>
      <c r="J11" s="634"/>
      <c r="K11" s="634"/>
      <c r="L11" s="634"/>
      <c r="M11" s="634"/>
      <c r="N11" s="634"/>
      <c r="O11" s="634"/>
      <c r="P11" s="634"/>
      <c r="Q11" s="634"/>
      <c r="R11" s="634"/>
      <c r="S11" s="634"/>
      <c r="T11" s="634"/>
      <c r="U11" s="634"/>
      <c r="V11" s="634"/>
      <c r="W11" s="634"/>
      <c r="X11" s="634"/>
      <c r="Y11" s="634"/>
      <c r="Z11" s="634"/>
    </row>
    <row r="12" spans="1:26" ht="14.25" x14ac:dyDescent="0.2">
      <c r="A12" s="634"/>
      <c r="B12" s="642" t="s">
        <v>445</v>
      </c>
      <c r="C12" s="643" t="s">
        <v>172</v>
      </c>
      <c r="D12" s="644">
        <v>11.032</v>
      </c>
      <c r="E12" s="634"/>
      <c r="F12" s="638"/>
      <c r="G12" s="635"/>
      <c r="H12" s="634"/>
      <c r="I12" s="634"/>
      <c r="J12" s="634"/>
      <c r="K12" s="634"/>
      <c r="L12" s="634"/>
      <c r="M12" s="634"/>
      <c r="N12" s="634"/>
      <c r="O12" s="634"/>
      <c r="P12" s="634"/>
      <c r="Q12" s="634"/>
      <c r="R12" s="634"/>
      <c r="S12" s="634"/>
      <c r="T12" s="634"/>
      <c r="U12" s="634"/>
      <c r="V12" s="634"/>
      <c r="W12" s="634"/>
      <c r="X12" s="634"/>
      <c r="Y12" s="634"/>
      <c r="Z12" s="634"/>
    </row>
    <row r="13" spans="1:26" ht="14.25" x14ac:dyDescent="0.2">
      <c r="A13" s="642"/>
      <c r="B13" s="642" t="s">
        <v>446</v>
      </c>
      <c r="C13" s="643" t="s">
        <v>172</v>
      </c>
      <c r="D13" s="644">
        <v>4.4219999999999997</v>
      </c>
      <c r="E13" s="634"/>
      <c r="F13" s="638"/>
      <c r="G13" s="635"/>
      <c r="H13" s="634"/>
      <c r="I13" s="634"/>
      <c r="J13" s="634"/>
      <c r="K13" s="634"/>
      <c r="L13" s="634"/>
      <c r="M13" s="634"/>
      <c r="N13" s="634"/>
      <c r="O13" s="634"/>
      <c r="P13" s="634"/>
      <c r="Q13" s="634"/>
      <c r="R13" s="634"/>
      <c r="S13" s="634"/>
      <c r="T13" s="634"/>
      <c r="U13" s="634"/>
      <c r="V13" s="634"/>
      <c r="W13" s="634"/>
      <c r="X13" s="634"/>
      <c r="Y13" s="634"/>
      <c r="Z13" s="634"/>
    </row>
    <row r="14" spans="1:26" ht="14.25" x14ac:dyDescent="0.2">
      <c r="A14" s="634"/>
      <c r="B14" s="634"/>
      <c r="C14" s="634"/>
      <c r="D14" s="634"/>
      <c r="E14" s="634"/>
      <c r="F14" s="638"/>
      <c r="G14" s="635"/>
      <c r="H14" s="634"/>
      <c r="I14" s="634"/>
      <c r="J14" s="634"/>
      <c r="K14" s="634"/>
      <c r="L14" s="634"/>
      <c r="M14" s="634"/>
      <c r="N14" s="634"/>
      <c r="O14" s="634"/>
      <c r="P14" s="634"/>
      <c r="Q14" s="634"/>
      <c r="R14" s="634"/>
      <c r="S14" s="634"/>
      <c r="T14" s="634"/>
      <c r="U14" s="634"/>
      <c r="V14" s="634"/>
      <c r="W14" s="634"/>
      <c r="X14" s="634"/>
      <c r="Y14" s="634"/>
      <c r="Z14" s="634"/>
    </row>
    <row r="15" spans="1:26" ht="14.25" x14ac:dyDescent="0.2">
      <c r="A15" s="640" t="s">
        <v>274</v>
      </c>
      <c r="B15" s="640"/>
      <c r="C15" s="641" t="s">
        <v>267</v>
      </c>
      <c r="D15" s="825" t="s">
        <v>30</v>
      </c>
      <c r="E15" s="826"/>
      <c r="F15" s="827"/>
      <c r="G15" s="638"/>
      <c r="H15" s="634"/>
      <c r="I15" s="634"/>
      <c r="J15" s="634"/>
      <c r="K15" s="634"/>
      <c r="L15" s="634"/>
      <c r="M15" s="634"/>
      <c r="N15" s="634"/>
      <c r="O15" s="634"/>
      <c r="P15" s="634"/>
      <c r="Q15" s="634"/>
      <c r="R15" s="634"/>
      <c r="S15" s="634"/>
      <c r="T15" s="634"/>
      <c r="U15" s="634"/>
      <c r="V15" s="634"/>
      <c r="W15" s="634"/>
      <c r="X15" s="634"/>
      <c r="Y15" s="634"/>
      <c r="Z15" s="634"/>
    </row>
    <row r="16" spans="1:26" ht="14.25" x14ac:dyDescent="0.2">
      <c r="A16" s="642"/>
      <c r="B16" s="642"/>
      <c r="C16" s="642"/>
      <c r="D16" s="646" t="s">
        <v>275</v>
      </c>
      <c r="E16" s="646" t="s">
        <v>276</v>
      </c>
      <c r="F16" s="646" t="s">
        <v>272</v>
      </c>
      <c r="G16" s="638"/>
      <c r="H16" s="634"/>
      <c r="I16" s="634"/>
      <c r="J16" s="634"/>
      <c r="K16" s="634"/>
      <c r="L16" s="634"/>
      <c r="M16" s="634"/>
      <c r="N16" s="634"/>
      <c r="O16" s="634"/>
      <c r="P16" s="634"/>
      <c r="Q16" s="634"/>
      <c r="R16" s="634"/>
      <c r="S16" s="634"/>
      <c r="T16" s="634"/>
      <c r="U16" s="634"/>
      <c r="V16" s="634"/>
      <c r="W16" s="634"/>
      <c r="X16" s="634"/>
      <c r="Y16" s="634"/>
      <c r="Z16" s="634"/>
    </row>
    <row r="17" spans="1:26" ht="14.25" x14ac:dyDescent="0.2">
      <c r="A17" s="642"/>
      <c r="B17" s="642" t="s">
        <v>447</v>
      </c>
      <c r="C17" s="643" t="s">
        <v>172</v>
      </c>
      <c r="D17" s="644">
        <v>2.298</v>
      </c>
      <c r="E17" s="644">
        <v>5.0359999999999996</v>
      </c>
      <c r="F17" s="644">
        <v>11.032</v>
      </c>
      <c r="G17" s="634"/>
      <c r="H17" s="634"/>
      <c r="I17" s="634"/>
      <c r="J17" s="634"/>
      <c r="K17" s="634"/>
      <c r="L17" s="634"/>
      <c r="M17" s="634"/>
      <c r="N17" s="634"/>
      <c r="O17" s="634"/>
      <c r="P17" s="634"/>
      <c r="Q17" s="634"/>
      <c r="R17" s="634"/>
      <c r="S17" s="634"/>
      <c r="T17" s="634"/>
      <c r="U17" s="634"/>
      <c r="V17" s="634"/>
      <c r="W17" s="634"/>
      <c r="X17" s="634"/>
      <c r="Y17" s="634"/>
      <c r="Z17" s="634"/>
    </row>
    <row r="18" spans="1:26" ht="14.25" x14ac:dyDescent="0.2">
      <c r="A18" s="642"/>
      <c r="B18" s="642" t="s">
        <v>448</v>
      </c>
      <c r="C18" s="643" t="s">
        <v>172</v>
      </c>
      <c r="D18" s="644">
        <v>2.298</v>
      </c>
      <c r="E18" s="644">
        <v>5.0359999999999996</v>
      </c>
      <c r="F18" s="644">
        <v>5.0359999999999996</v>
      </c>
      <c r="G18" s="634"/>
      <c r="H18" s="634"/>
      <c r="I18" s="634"/>
      <c r="J18" s="634"/>
      <c r="K18" s="634"/>
      <c r="L18" s="634"/>
      <c r="M18" s="634"/>
      <c r="N18" s="634"/>
      <c r="O18" s="634"/>
      <c r="P18" s="634"/>
      <c r="Q18" s="634"/>
      <c r="R18" s="634"/>
      <c r="S18" s="634"/>
      <c r="T18" s="634"/>
      <c r="U18" s="634"/>
      <c r="V18" s="634"/>
      <c r="W18" s="634"/>
      <c r="X18" s="634"/>
      <c r="Y18" s="634"/>
      <c r="Z18" s="634"/>
    </row>
    <row r="19" spans="1:26" ht="14.25" x14ac:dyDescent="0.2">
      <c r="A19" s="634"/>
      <c r="B19" s="634"/>
      <c r="C19" s="634"/>
      <c r="D19" s="634"/>
      <c r="E19" s="634"/>
      <c r="F19" s="638"/>
      <c r="G19" s="635"/>
      <c r="H19" s="634"/>
      <c r="I19" s="634"/>
      <c r="J19" s="634"/>
      <c r="K19" s="634"/>
      <c r="L19" s="634"/>
      <c r="M19" s="634"/>
      <c r="N19" s="634"/>
      <c r="O19" s="634"/>
      <c r="P19" s="634"/>
      <c r="Q19" s="634"/>
      <c r="R19" s="634"/>
      <c r="S19" s="634"/>
      <c r="T19" s="634"/>
      <c r="U19" s="634"/>
      <c r="V19" s="634"/>
      <c r="W19" s="634"/>
      <c r="X19" s="634"/>
      <c r="Y19" s="634"/>
      <c r="Z19" s="634"/>
    </row>
    <row r="20" spans="1:26" ht="14.25" x14ac:dyDescent="0.2">
      <c r="A20" s="640" t="s">
        <v>277</v>
      </c>
      <c r="B20" s="640"/>
      <c r="C20" s="641" t="s">
        <v>267</v>
      </c>
      <c r="D20" s="641" t="s">
        <v>30</v>
      </c>
      <c r="E20" s="634"/>
      <c r="F20" s="638"/>
      <c r="G20" s="638"/>
      <c r="H20" s="634"/>
      <c r="I20" s="634"/>
      <c r="J20" s="634"/>
      <c r="K20" s="634"/>
      <c r="L20" s="634"/>
      <c r="M20" s="634"/>
      <c r="N20" s="634"/>
      <c r="O20" s="634"/>
      <c r="P20" s="634"/>
      <c r="Q20" s="634"/>
      <c r="R20" s="634"/>
      <c r="S20" s="634"/>
      <c r="T20" s="634"/>
      <c r="U20" s="634"/>
      <c r="V20" s="634"/>
      <c r="W20" s="634"/>
      <c r="X20" s="634"/>
      <c r="Y20" s="634"/>
      <c r="Z20" s="634"/>
    </row>
    <row r="21" spans="1:26" ht="15.75" customHeight="1" x14ac:dyDescent="0.2">
      <c r="A21" s="634"/>
      <c r="B21" s="642" t="s">
        <v>278</v>
      </c>
      <c r="C21" s="643" t="s">
        <v>172</v>
      </c>
      <c r="D21" s="644">
        <v>8.1449999999999996</v>
      </c>
      <c r="E21" s="634"/>
      <c r="F21" s="638"/>
      <c r="G21" s="634"/>
      <c r="H21" s="634"/>
      <c r="I21" s="634"/>
      <c r="J21" s="634"/>
      <c r="K21" s="634"/>
      <c r="L21" s="634"/>
      <c r="M21" s="634"/>
      <c r="N21" s="634"/>
      <c r="O21" s="634"/>
      <c r="P21" s="634"/>
      <c r="Q21" s="634"/>
      <c r="R21" s="634"/>
      <c r="S21" s="634"/>
      <c r="T21" s="634"/>
      <c r="U21" s="634"/>
      <c r="V21" s="634"/>
      <c r="W21" s="634"/>
      <c r="X21" s="634"/>
      <c r="Y21" s="634"/>
      <c r="Z21" s="634"/>
    </row>
    <row r="22" spans="1:26" ht="15.75" customHeight="1" x14ac:dyDescent="0.2">
      <c r="A22" s="642"/>
      <c r="B22" s="642" t="s">
        <v>279</v>
      </c>
      <c r="C22" s="643" t="s">
        <v>172</v>
      </c>
      <c r="D22" s="644">
        <v>15.05</v>
      </c>
      <c r="E22" s="634"/>
      <c r="F22" s="638"/>
      <c r="G22" s="634"/>
      <c r="H22" s="634"/>
      <c r="I22" s="634"/>
      <c r="J22" s="634"/>
      <c r="K22" s="634"/>
      <c r="L22" s="634"/>
      <c r="M22" s="634"/>
      <c r="N22" s="634"/>
      <c r="O22" s="634"/>
      <c r="P22" s="634"/>
      <c r="Q22" s="634"/>
      <c r="R22" s="634"/>
      <c r="S22" s="634"/>
      <c r="T22" s="634"/>
      <c r="U22" s="634"/>
      <c r="V22" s="634"/>
      <c r="W22" s="634"/>
      <c r="X22" s="634"/>
      <c r="Y22" s="634"/>
      <c r="Z22" s="634"/>
    </row>
    <row r="23" spans="1:26" ht="15.75" customHeight="1" x14ac:dyDescent="0.2">
      <c r="A23" s="642"/>
      <c r="B23" s="642" t="s">
        <v>280</v>
      </c>
      <c r="C23" s="643" t="s">
        <v>172</v>
      </c>
      <c r="D23" s="644">
        <v>10.132</v>
      </c>
      <c r="E23" s="634"/>
      <c r="F23" s="638"/>
      <c r="G23" s="634"/>
      <c r="H23" s="634"/>
      <c r="I23" s="634"/>
      <c r="J23" s="634"/>
      <c r="K23" s="634"/>
      <c r="L23" s="634"/>
      <c r="M23" s="634"/>
      <c r="N23" s="634"/>
      <c r="O23" s="634"/>
      <c r="P23" s="634"/>
      <c r="Q23" s="634"/>
      <c r="R23" s="634"/>
      <c r="S23" s="634"/>
      <c r="T23" s="634"/>
      <c r="U23" s="634"/>
      <c r="V23" s="634"/>
      <c r="W23" s="634"/>
      <c r="X23" s="634"/>
      <c r="Y23" s="634"/>
      <c r="Z23" s="634"/>
    </row>
    <row r="24" spans="1:26" ht="15.75" customHeight="1" x14ac:dyDescent="0.2">
      <c r="A24" s="634"/>
      <c r="B24" s="634"/>
      <c r="C24" s="634"/>
      <c r="D24" s="634"/>
      <c r="E24" s="634"/>
      <c r="F24" s="638"/>
      <c r="G24" s="635"/>
      <c r="H24" s="634"/>
      <c r="I24" s="634"/>
      <c r="J24" s="634"/>
      <c r="K24" s="634"/>
      <c r="L24" s="634"/>
      <c r="M24" s="634"/>
      <c r="N24" s="634"/>
      <c r="O24" s="634"/>
      <c r="P24" s="634"/>
      <c r="Q24" s="634"/>
      <c r="R24" s="634"/>
      <c r="S24" s="634"/>
      <c r="T24" s="634"/>
      <c r="U24" s="634"/>
      <c r="V24" s="634"/>
      <c r="W24" s="634"/>
      <c r="X24" s="634"/>
      <c r="Y24" s="634"/>
      <c r="Z24" s="634"/>
    </row>
    <row r="25" spans="1:26" ht="15.75" customHeight="1" x14ac:dyDescent="0.2">
      <c r="A25" s="640" t="s">
        <v>281</v>
      </c>
      <c r="B25" s="640"/>
      <c r="C25" s="641" t="s">
        <v>267</v>
      </c>
      <c r="D25" s="641" t="s">
        <v>30</v>
      </c>
      <c r="E25" s="634"/>
      <c r="F25" s="638"/>
      <c r="G25" s="638"/>
      <c r="H25" s="634"/>
      <c r="I25" s="634"/>
      <c r="J25" s="634"/>
      <c r="K25" s="634"/>
      <c r="L25" s="634"/>
      <c r="M25" s="634"/>
      <c r="N25" s="634"/>
      <c r="O25" s="634"/>
      <c r="P25" s="634"/>
      <c r="Q25" s="634"/>
      <c r="R25" s="634"/>
      <c r="S25" s="634"/>
      <c r="T25" s="634"/>
      <c r="U25" s="634"/>
      <c r="V25" s="634"/>
      <c r="W25" s="634"/>
      <c r="X25" s="634"/>
      <c r="Y25" s="634"/>
      <c r="Z25" s="634"/>
    </row>
    <row r="26" spans="1:26" ht="15.75" customHeight="1" x14ac:dyDescent="0.2">
      <c r="A26" s="634"/>
      <c r="B26" s="642" t="s">
        <v>282</v>
      </c>
      <c r="C26" s="643" t="s">
        <v>172</v>
      </c>
      <c r="D26" s="644">
        <v>5.3440000000000003</v>
      </c>
      <c r="E26" s="634"/>
      <c r="F26" s="638"/>
      <c r="G26" s="634"/>
      <c r="H26" s="634"/>
      <c r="I26" s="634"/>
      <c r="J26" s="634"/>
      <c r="K26" s="634"/>
      <c r="L26" s="634"/>
      <c r="M26" s="634"/>
      <c r="N26" s="634"/>
      <c r="O26" s="634"/>
      <c r="P26" s="634"/>
      <c r="Q26" s="634"/>
      <c r="R26" s="634"/>
      <c r="S26" s="634"/>
      <c r="T26" s="634"/>
      <c r="U26" s="634"/>
      <c r="V26" s="634"/>
      <c r="W26" s="634"/>
      <c r="X26" s="634"/>
      <c r="Y26" s="634"/>
      <c r="Z26" s="634"/>
    </row>
    <row r="27" spans="1:26" ht="15.75" customHeight="1" x14ac:dyDescent="0.2">
      <c r="A27" s="642"/>
      <c r="B27" s="642" t="s">
        <v>283</v>
      </c>
      <c r="C27" s="643" t="s">
        <v>172</v>
      </c>
      <c r="D27" s="644">
        <v>6.1319999999999997</v>
      </c>
      <c r="E27" s="634"/>
      <c r="F27" s="638"/>
      <c r="G27" s="634"/>
      <c r="H27" s="634"/>
      <c r="I27" s="634"/>
      <c r="J27" s="634"/>
      <c r="K27" s="634"/>
      <c r="L27" s="634"/>
      <c r="M27" s="634"/>
      <c r="N27" s="634"/>
      <c r="O27" s="634"/>
      <c r="P27" s="634"/>
      <c r="Q27" s="634"/>
      <c r="R27" s="634"/>
      <c r="S27" s="634"/>
      <c r="T27" s="634"/>
      <c r="U27" s="634"/>
      <c r="V27" s="634"/>
      <c r="W27" s="634"/>
      <c r="X27" s="634"/>
      <c r="Y27" s="634"/>
      <c r="Z27" s="634"/>
    </row>
    <row r="28" spans="1:26" ht="15.75" customHeight="1" x14ac:dyDescent="0.2">
      <c r="A28" s="634"/>
      <c r="B28" s="634"/>
      <c r="C28" s="634"/>
      <c r="D28" s="634"/>
      <c r="E28" s="634"/>
      <c r="F28" s="638"/>
      <c r="G28" s="635"/>
      <c r="H28" s="634"/>
      <c r="I28" s="634"/>
      <c r="J28" s="634"/>
      <c r="K28" s="634"/>
      <c r="L28" s="634"/>
      <c r="M28" s="634"/>
      <c r="N28" s="634"/>
      <c r="O28" s="634"/>
      <c r="P28" s="634"/>
      <c r="Q28" s="634"/>
      <c r="R28" s="634"/>
      <c r="S28" s="634"/>
      <c r="T28" s="634"/>
      <c r="U28" s="634"/>
      <c r="V28" s="634"/>
      <c r="W28" s="634"/>
      <c r="X28" s="634"/>
      <c r="Y28" s="634"/>
      <c r="Z28" s="634"/>
    </row>
    <row r="29" spans="1:26" ht="15.75" customHeight="1" x14ac:dyDescent="0.2">
      <c r="A29" s="640" t="s">
        <v>284</v>
      </c>
      <c r="B29" s="645"/>
      <c r="C29" s="641" t="s">
        <v>267</v>
      </c>
      <c r="D29" s="825" t="s">
        <v>30</v>
      </c>
      <c r="E29" s="826"/>
      <c r="F29" s="827"/>
      <c r="G29" s="635"/>
      <c r="H29" s="634"/>
      <c r="I29" s="634"/>
      <c r="J29" s="634"/>
      <c r="K29" s="634"/>
      <c r="L29" s="634"/>
      <c r="M29" s="634"/>
      <c r="N29" s="634"/>
      <c r="O29" s="634"/>
      <c r="P29" s="634"/>
      <c r="Q29" s="634"/>
      <c r="R29" s="634"/>
      <c r="S29" s="634"/>
      <c r="T29" s="634"/>
      <c r="U29" s="634"/>
      <c r="V29" s="634"/>
      <c r="W29" s="634"/>
      <c r="X29" s="634"/>
      <c r="Y29" s="634"/>
      <c r="Z29" s="634"/>
    </row>
    <row r="30" spans="1:26" ht="15.75" customHeight="1" x14ac:dyDescent="0.2">
      <c r="A30" s="643"/>
      <c r="B30" s="643"/>
      <c r="C30" s="643"/>
      <c r="D30" s="646" t="s">
        <v>275</v>
      </c>
      <c r="E30" s="646" t="s">
        <v>276</v>
      </c>
      <c r="F30" s="646" t="s">
        <v>272</v>
      </c>
      <c r="G30" s="635"/>
      <c r="H30" s="634"/>
      <c r="I30" s="634"/>
      <c r="J30" s="634"/>
      <c r="K30" s="634"/>
      <c r="L30" s="634"/>
      <c r="M30" s="634"/>
      <c r="N30" s="634"/>
      <c r="O30" s="634"/>
      <c r="P30" s="634"/>
      <c r="Q30" s="634"/>
      <c r="R30" s="634"/>
      <c r="S30" s="634"/>
      <c r="T30" s="634"/>
      <c r="U30" s="634"/>
      <c r="V30" s="634"/>
      <c r="W30" s="634"/>
      <c r="X30" s="634"/>
      <c r="Y30" s="634"/>
      <c r="Z30" s="634"/>
    </row>
    <row r="31" spans="1:26" ht="15.75" customHeight="1" x14ac:dyDescent="0.2">
      <c r="A31" s="634"/>
      <c r="B31" s="642" t="s">
        <v>285</v>
      </c>
      <c r="C31" s="643" t="s">
        <v>172</v>
      </c>
      <c r="D31" s="644">
        <v>1.897</v>
      </c>
      <c r="E31" s="644">
        <v>4.17</v>
      </c>
      <c r="F31" s="644">
        <v>4.17</v>
      </c>
      <c r="G31" s="635"/>
      <c r="H31" s="634"/>
      <c r="I31" s="634"/>
      <c r="J31" s="634"/>
      <c r="K31" s="634"/>
      <c r="L31" s="634"/>
      <c r="M31" s="634"/>
      <c r="N31" s="634"/>
      <c r="O31" s="634"/>
      <c r="P31" s="634"/>
      <c r="Q31" s="634"/>
      <c r="R31" s="634"/>
      <c r="S31" s="634"/>
      <c r="T31" s="634"/>
      <c r="U31" s="634"/>
      <c r="V31" s="634"/>
      <c r="W31" s="634"/>
      <c r="X31" s="634"/>
      <c r="Y31" s="634"/>
      <c r="Z31" s="634"/>
    </row>
    <row r="32" spans="1:26" ht="15.75" customHeight="1" x14ac:dyDescent="0.2">
      <c r="A32" s="642"/>
      <c r="B32" s="642" t="s">
        <v>286</v>
      </c>
      <c r="C32" s="643" t="s">
        <v>172</v>
      </c>
      <c r="D32" s="644">
        <v>1.897</v>
      </c>
      <c r="E32" s="644">
        <v>4.17</v>
      </c>
      <c r="F32" s="644">
        <v>9.4809999999999999</v>
      </c>
      <c r="G32" s="635"/>
      <c r="H32" s="634"/>
      <c r="I32" s="634"/>
      <c r="J32" s="634"/>
      <c r="K32" s="634"/>
      <c r="L32" s="634"/>
      <c r="M32" s="634"/>
      <c r="N32" s="634"/>
      <c r="O32" s="634"/>
      <c r="P32" s="634"/>
      <c r="Q32" s="634"/>
      <c r="R32" s="634"/>
      <c r="S32" s="634"/>
      <c r="T32" s="634"/>
      <c r="U32" s="634"/>
      <c r="V32" s="634"/>
      <c r="W32" s="634"/>
      <c r="X32" s="634"/>
      <c r="Y32" s="634"/>
      <c r="Z32" s="634"/>
    </row>
    <row r="33" spans="1:26" ht="15.75" customHeight="1" x14ac:dyDescent="0.2">
      <c r="A33" s="634"/>
      <c r="B33" s="634"/>
      <c r="C33" s="634"/>
      <c r="D33" s="634"/>
      <c r="E33" s="634"/>
      <c r="F33" s="638"/>
      <c r="G33" s="635"/>
      <c r="H33" s="634"/>
      <c r="I33" s="634"/>
      <c r="J33" s="634"/>
      <c r="K33" s="634"/>
      <c r="L33" s="634"/>
      <c r="M33" s="634"/>
      <c r="N33" s="634"/>
      <c r="O33" s="634"/>
      <c r="P33" s="634"/>
      <c r="Q33" s="634"/>
      <c r="R33" s="634"/>
      <c r="S33" s="634"/>
      <c r="T33" s="634"/>
      <c r="U33" s="634"/>
      <c r="V33" s="634"/>
      <c r="W33" s="634"/>
      <c r="X33" s="634"/>
      <c r="Y33" s="634"/>
      <c r="Z33" s="634"/>
    </row>
    <row r="34" spans="1:26" ht="15.75" customHeight="1" x14ac:dyDescent="0.2">
      <c r="A34" s="640" t="s">
        <v>287</v>
      </c>
      <c r="B34" s="645"/>
      <c r="C34" s="641" t="s">
        <v>267</v>
      </c>
      <c r="D34" s="825" t="s">
        <v>30</v>
      </c>
      <c r="E34" s="826"/>
      <c r="F34" s="827"/>
      <c r="G34" s="635"/>
      <c r="H34" s="634"/>
      <c r="I34" s="634"/>
      <c r="J34" s="634"/>
      <c r="K34" s="634"/>
      <c r="L34" s="634"/>
      <c r="M34" s="634"/>
      <c r="N34" s="634"/>
      <c r="O34" s="634"/>
      <c r="P34" s="634"/>
      <c r="Q34" s="634"/>
      <c r="R34" s="634"/>
      <c r="S34" s="634"/>
      <c r="T34" s="634"/>
      <c r="U34" s="634"/>
      <c r="V34" s="634"/>
      <c r="W34" s="634"/>
      <c r="X34" s="634"/>
      <c r="Y34" s="634"/>
      <c r="Z34" s="634"/>
    </row>
    <row r="35" spans="1:26" ht="15.75" customHeight="1" x14ac:dyDescent="0.2">
      <c r="A35" s="634"/>
      <c r="B35" s="647"/>
      <c r="C35" s="647"/>
      <c r="D35" s="646" t="s">
        <v>275</v>
      </c>
      <c r="E35" s="646" t="s">
        <v>276</v>
      </c>
      <c r="F35" s="646" t="s">
        <v>272</v>
      </c>
      <c r="G35" s="638"/>
      <c r="H35" s="635"/>
      <c r="I35" s="634"/>
      <c r="J35" s="634"/>
      <c r="K35" s="634"/>
      <c r="L35" s="634"/>
      <c r="M35" s="634"/>
      <c r="N35" s="634"/>
      <c r="O35" s="634"/>
      <c r="P35" s="634"/>
      <c r="Q35" s="634"/>
      <c r="R35" s="634"/>
      <c r="S35" s="634"/>
      <c r="T35" s="634"/>
      <c r="U35" s="634"/>
      <c r="V35" s="634"/>
      <c r="W35" s="634"/>
      <c r="X35" s="634"/>
      <c r="Y35" s="634"/>
      <c r="Z35" s="634"/>
    </row>
    <row r="36" spans="1:26" ht="15.75" customHeight="1" x14ac:dyDescent="0.2">
      <c r="A36" s="828" t="s">
        <v>288</v>
      </c>
      <c r="B36" s="648" t="s">
        <v>289</v>
      </c>
      <c r="C36" s="643" t="s">
        <v>172</v>
      </c>
      <c r="D36" s="644">
        <v>2.4369999999999998</v>
      </c>
      <c r="E36" s="644">
        <v>5.3630000000000004</v>
      </c>
      <c r="F36" s="644">
        <v>12.202999999999999</v>
      </c>
      <c r="G36" s="638"/>
      <c r="H36" s="634"/>
      <c r="I36" s="634"/>
      <c r="J36" s="634"/>
      <c r="K36" s="634"/>
      <c r="L36" s="634"/>
      <c r="M36" s="634"/>
      <c r="N36" s="634"/>
      <c r="O36" s="634"/>
      <c r="P36" s="634"/>
      <c r="Q36" s="634"/>
      <c r="R36" s="634"/>
      <c r="S36" s="634"/>
      <c r="T36" s="634"/>
      <c r="U36" s="634"/>
      <c r="V36" s="634"/>
      <c r="W36" s="634"/>
      <c r="X36" s="634"/>
      <c r="Y36" s="634"/>
      <c r="Z36" s="634"/>
    </row>
    <row r="37" spans="1:26" ht="15.75" customHeight="1" x14ac:dyDescent="0.2">
      <c r="A37" s="829"/>
      <c r="B37" s="648" t="s">
        <v>290</v>
      </c>
      <c r="C37" s="643" t="s">
        <v>172</v>
      </c>
      <c r="D37" s="644">
        <v>2.39</v>
      </c>
      <c r="E37" s="644">
        <v>4.9740000000000002</v>
      </c>
      <c r="F37" s="644">
        <v>6.6749999999999998</v>
      </c>
      <c r="G37" s="638"/>
      <c r="H37" s="634"/>
      <c r="I37" s="634"/>
      <c r="J37" s="634"/>
      <c r="K37" s="634"/>
      <c r="L37" s="634"/>
      <c r="M37" s="634"/>
      <c r="N37" s="634"/>
      <c r="O37" s="634"/>
      <c r="P37" s="634"/>
      <c r="Q37" s="634"/>
      <c r="R37" s="634"/>
      <c r="S37" s="634"/>
      <c r="T37" s="634"/>
      <c r="U37" s="634"/>
      <c r="V37" s="634"/>
      <c r="W37" s="634"/>
      <c r="X37" s="634"/>
      <c r="Y37" s="634"/>
      <c r="Z37" s="634"/>
    </row>
    <row r="38" spans="1:26" ht="15.75" customHeight="1" x14ac:dyDescent="0.2">
      <c r="A38" s="830"/>
      <c r="B38" s="648" t="s">
        <v>291</v>
      </c>
      <c r="C38" s="643" t="s">
        <v>172</v>
      </c>
      <c r="D38" s="644">
        <v>2.375</v>
      </c>
      <c r="E38" s="644">
        <v>4.9610000000000003</v>
      </c>
      <c r="F38" s="644">
        <v>6.0570000000000004</v>
      </c>
      <c r="G38" s="638"/>
      <c r="H38" s="634"/>
      <c r="I38" s="634"/>
      <c r="J38" s="634"/>
      <c r="K38" s="634"/>
      <c r="L38" s="634"/>
      <c r="M38" s="634"/>
      <c r="N38" s="634"/>
      <c r="O38" s="634"/>
      <c r="P38" s="634"/>
      <c r="Q38" s="634"/>
      <c r="R38" s="634"/>
      <c r="S38" s="634"/>
      <c r="T38" s="634"/>
      <c r="U38" s="634"/>
      <c r="V38" s="634"/>
      <c r="W38" s="634"/>
      <c r="X38" s="634"/>
      <c r="Y38" s="634"/>
      <c r="Z38" s="634"/>
    </row>
    <row r="39" spans="1:26" ht="15.75" customHeight="1" x14ac:dyDescent="0.2">
      <c r="A39" s="645"/>
      <c r="B39" s="645"/>
      <c r="C39" s="645"/>
      <c r="D39" s="645"/>
      <c r="E39" s="645"/>
      <c r="F39" s="640"/>
      <c r="G39" s="638"/>
      <c r="H39" s="634"/>
      <c r="I39" s="634"/>
      <c r="J39" s="634"/>
      <c r="K39" s="634"/>
      <c r="L39" s="634"/>
      <c r="M39" s="634"/>
      <c r="N39" s="634"/>
      <c r="O39" s="634"/>
      <c r="P39" s="634"/>
      <c r="Q39" s="634"/>
      <c r="R39" s="634"/>
      <c r="S39" s="634"/>
      <c r="T39" s="634"/>
      <c r="U39" s="634"/>
      <c r="V39" s="634"/>
      <c r="W39" s="634"/>
      <c r="X39" s="634"/>
      <c r="Y39" s="634"/>
      <c r="Z39" s="634"/>
    </row>
    <row r="40" spans="1:26" ht="15.75" customHeight="1" x14ac:dyDescent="0.2">
      <c r="A40" s="828" t="s">
        <v>292</v>
      </c>
      <c r="B40" s="648" t="s">
        <v>293</v>
      </c>
      <c r="C40" s="643" t="s">
        <v>172</v>
      </c>
      <c r="D40" s="644">
        <v>2.34</v>
      </c>
      <c r="E40" s="644">
        <v>4.2169999999999996</v>
      </c>
      <c r="F40" s="644">
        <v>8.4250000000000007</v>
      </c>
      <c r="G40" s="638"/>
      <c r="H40" s="634"/>
      <c r="I40" s="634"/>
      <c r="J40" s="634"/>
      <c r="K40" s="634"/>
      <c r="L40" s="634"/>
      <c r="M40" s="634"/>
      <c r="N40" s="634"/>
      <c r="O40" s="634"/>
      <c r="P40" s="634"/>
      <c r="Q40" s="634"/>
      <c r="R40" s="634"/>
      <c r="S40" s="634"/>
      <c r="T40" s="634"/>
      <c r="U40" s="634"/>
      <c r="V40" s="634"/>
      <c r="W40" s="634"/>
      <c r="X40" s="634"/>
      <c r="Y40" s="634"/>
      <c r="Z40" s="634"/>
    </row>
    <row r="41" spans="1:26" ht="15.75" customHeight="1" x14ac:dyDescent="0.2">
      <c r="A41" s="829"/>
      <c r="B41" s="648" t="s">
        <v>294</v>
      </c>
      <c r="C41" s="643" t="s">
        <v>172</v>
      </c>
      <c r="D41" s="644">
        <v>2.339</v>
      </c>
      <c r="E41" s="644">
        <v>4.048</v>
      </c>
      <c r="F41" s="644">
        <v>6.36</v>
      </c>
      <c r="G41" s="638"/>
      <c r="H41" s="634"/>
      <c r="I41" s="634"/>
      <c r="J41" s="634"/>
      <c r="K41" s="634"/>
      <c r="L41" s="634"/>
      <c r="M41" s="634"/>
      <c r="N41" s="634"/>
      <c r="O41" s="634"/>
      <c r="P41" s="634"/>
      <c r="Q41" s="634"/>
      <c r="R41" s="634"/>
      <c r="S41" s="634"/>
      <c r="T41" s="634"/>
      <c r="U41" s="634"/>
      <c r="V41" s="634"/>
      <c r="W41" s="634"/>
      <c r="X41" s="634"/>
      <c r="Y41" s="634"/>
      <c r="Z41" s="634"/>
    </row>
    <row r="42" spans="1:26" ht="15.75" customHeight="1" x14ac:dyDescent="0.2">
      <c r="A42" s="829"/>
      <c r="B42" s="648" t="s">
        <v>295</v>
      </c>
      <c r="C42" s="643" t="s">
        <v>172</v>
      </c>
      <c r="D42" s="644">
        <v>2.23</v>
      </c>
      <c r="E42" s="644">
        <v>3.6640000000000001</v>
      </c>
      <c r="F42" s="644">
        <v>5.0250000000000004</v>
      </c>
      <c r="G42" s="638"/>
      <c r="H42" s="634"/>
      <c r="I42" s="634"/>
      <c r="J42" s="634"/>
      <c r="K42" s="634"/>
      <c r="L42" s="634"/>
      <c r="M42" s="634"/>
      <c r="N42" s="634"/>
      <c r="O42" s="634"/>
      <c r="P42" s="634"/>
      <c r="Q42" s="634"/>
      <c r="R42" s="634"/>
      <c r="S42" s="634"/>
      <c r="T42" s="634"/>
      <c r="U42" s="634"/>
      <c r="V42" s="634"/>
      <c r="W42" s="634"/>
      <c r="X42" s="634"/>
      <c r="Y42" s="634"/>
      <c r="Z42" s="634"/>
    </row>
    <row r="43" spans="1:26" ht="15.75" customHeight="1" x14ac:dyDescent="0.2">
      <c r="A43" s="830"/>
      <c r="B43" s="648" t="s">
        <v>297</v>
      </c>
      <c r="C43" s="643" t="s">
        <v>172</v>
      </c>
      <c r="D43" s="644">
        <v>2.2290000000000001</v>
      </c>
      <c r="E43" s="644">
        <v>3.661</v>
      </c>
      <c r="F43" s="644">
        <v>4.8840000000000003</v>
      </c>
      <c r="G43" s="638"/>
      <c r="H43" s="634"/>
      <c r="I43" s="634"/>
      <c r="J43" s="634"/>
      <c r="K43" s="634"/>
      <c r="L43" s="634"/>
      <c r="M43" s="634"/>
      <c r="N43" s="634"/>
      <c r="O43" s="634"/>
      <c r="P43" s="634"/>
      <c r="Q43" s="634"/>
      <c r="R43" s="634"/>
      <c r="S43" s="634"/>
      <c r="T43" s="634"/>
      <c r="U43" s="634"/>
      <c r="V43" s="634"/>
      <c r="W43" s="634"/>
      <c r="X43" s="634"/>
      <c r="Y43" s="634"/>
      <c r="Z43" s="634"/>
    </row>
    <row r="44" spans="1:26" ht="15.75" customHeight="1" x14ac:dyDescent="0.2">
      <c r="A44" s="634"/>
      <c r="B44" s="634"/>
      <c r="C44" s="634"/>
      <c r="D44" s="649"/>
      <c r="E44" s="649"/>
      <c r="F44" s="650"/>
      <c r="G44" s="638"/>
      <c r="H44" s="651"/>
      <c r="I44" s="634"/>
      <c r="J44" s="634"/>
      <c r="K44" s="634"/>
      <c r="L44" s="634"/>
      <c r="M44" s="634"/>
      <c r="N44" s="634"/>
      <c r="O44" s="634"/>
      <c r="P44" s="634"/>
      <c r="Q44" s="634"/>
      <c r="R44" s="634"/>
      <c r="S44" s="634"/>
      <c r="T44" s="634"/>
      <c r="U44" s="634"/>
      <c r="V44" s="634"/>
      <c r="W44" s="634"/>
      <c r="X44" s="634"/>
      <c r="Y44" s="634"/>
      <c r="Z44" s="634"/>
    </row>
    <row r="45" spans="1:26" ht="25.5" x14ac:dyDescent="0.2">
      <c r="A45" s="652" t="s">
        <v>298</v>
      </c>
      <c r="B45" s="653"/>
      <c r="C45" s="641" t="s">
        <v>267</v>
      </c>
      <c r="D45" s="653" t="s">
        <v>30</v>
      </c>
      <c r="E45" s="654"/>
      <c r="F45" s="655"/>
      <c r="G45" s="655"/>
      <c r="H45" s="654"/>
      <c r="I45" s="654"/>
      <c r="J45" s="654"/>
      <c r="K45" s="654"/>
      <c r="L45" s="654"/>
      <c r="M45" s="654"/>
      <c r="N45" s="654"/>
      <c r="O45" s="654"/>
      <c r="P45" s="654"/>
      <c r="Q45" s="654"/>
      <c r="R45" s="654"/>
      <c r="S45" s="654"/>
      <c r="T45" s="654"/>
      <c r="U45" s="654"/>
      <c r="V45" s="654"/>
      <c r="W45" s="654"/>
      <c r="X45" s="654"/>
      <c r="Y45" s="654"/>
      <c r="Z45" s="654"/>
    </row>
    <row r="46" spans="1:26" ht="15.75" customHeight="1" x14ac:dyDescent="0.2">
      <c r="A46" s="642" t="s">
        <v>299</v>
      </c>
      <c r="B46" s="643"/>
      <c r="C46" s="643" t="s">
        <v>172</v>
      </c>
      <c r="D46" s="643">
        <v>11.073</v>
      </c>
      <c r="E46" s="634"/>
      <c r="F46" s="638"/>
      <c r="G46" s="634"/>
      <c r="H46" s="634"/>
      <c r="I46" s="634"/>
      <c r="J46" s="634"/>
      <c r="K46" s="634"/>
      <c r="L46" s="634"/>
      <c r="M46" s="634"/>
      <c r="N46" s="634"/>
      <c r="O46" s="634"/>
      <c r="P46" s="634"/>
      <c r="Q46" s="634"/>
      <c r="R46" s="634"/>
      <c r="S46" s="634"/>
      <c r="T46" s="634"/>
      <c r="U46" s="634"/>
      <c r="V46" s="634"/>
      <c r="W46" s="634"/>
      <c r="X46" s="634"/>
      <c r="Y46" s="634"/>
      <c r="Z46" s="634"/>
    </row>
    <row r="47" spans="1:26" ht="15.75" customHeight="1" x14ac:dyDescent="0.2">
      <c r="A47" s="642" t="s">
        <v>300</v>
      </c>
      <c r="B47" s="643"/>
      <c r="C47" s="643" t="s">
        <v>172</v>
      </c>
      <c r="D47" s="643">
        <v>8.9849999999999994</v>
      </c>
      <c r="E47" s="634"/>
      <c r="F47" s="638"/>
      <c r="G47" s="634"/>
      <c r="H47" s="634"/>
      <c r="I47" s="634"/>
      <c r="J47" s="634"/>
      <c r="K47" s="634"/>
      <c r="L47" s="634"/>
      <c r="M47" s="634"/>
      <c r="N47" s="634"/>
      <c r="O47" s="634"/>
      <c r="P47" s="634"/>
      <c r="Q47" s="634"/>
      <c r="R47" s="634"/>
      <c r="S47" s="634"/>
      <c r="T47" s="634"/>
      <c r="U47" s="634"/>
      <c r="V47" s="634"/>
      <c r="W47" s="634"/>
      <c r="X47" s="634"/>
      <c r="Y47" s="634"/>
      <c r="Z47" s="634"/>
    </row>
    <row r="48" spans="1:26" ht="15.75" customHeight="1" x14ac:dyDescent="0.2">
      <c r="A48" s="634"/>
      <c r="B48" s="634"/>
      <c r="C48" s="656"/>
      <c r="D48" s="635"/>
      <c r="E48" s="635"/>
      <c r="F48" s="638"/>
      <c r="G48" s="634"/>
      <c r="H48" s="634"/>
      <c r="I48" s="634"/>
      <c r="J48" s="634"/>
      <c r="K48" s="634"/>
      <c r="L48" s="634"/>
      <c r="M48" s="634"/>
      <c r="N48" s="634"/>
      <c r="O48" s="634"/>
      <c r="P48" s="634"/>
      <c r="Q48" s="634"/>
      <c r="R48" s="634"/>
      <c r="S48" s="634"/>
      <c r="T48" s="634"/>
      <c r="U48" s="634"/>
      <c r="V48" s="634"/>
      <c r="W48" s="634"/>
      <c r="X48" s="634"/>
      <c r="Y48" s="634"/>
      <c r="Z48" s="634"/>
    </row>
    <row r="49" spans="1:26" ht="15.75" customHeight="1" x14ac:dyDescent="0.2">
      <c r="A49" s="640" t="s">
        <v>301</v>
      </c>
      <c r="B49" s="641" t="s">
        <v>267</v>
      </c>
      <c r="C49" s="641" t="s">
        <v>272</v>
      </c>
      <c r="D49" s="653" t="s">
        <v>273</v>
      </c>
      <c r="E49" s="634"/>
      <c r="F49" s="638"/>
      <c r="G49" s="638"/>
      <c r="H49" s="634"/>
      <c r="I49" s="634"/>
      <c r="J49" s="634"/>
      <c r="K49" s="634"/>
      <c r="L49" s="634"/>
      <c r="M49" s="634"/>
      <c r="N49" s="634"/>
      <c r="O49" s="634"/>
      <c r="P49" s="634"/>
      <c r="Q49" s="634"/>
      <c r="R49" s="634"/>
      <c r="S49" s="634"/>
      <c r="T49" s="634"/>
      <c r="U49" s="634"/>
      <c r="V49" s="634"/>
      <c r="W49" s="634"/>
      <c r="X49" s="634"/>
      <c r="Y49" s="634"/>
      <c r="Z49" s="634"/>
    </row>
    <row r="50" spans="1:26" ht="15.75" customHeight="1" x14ac:dyDescent="0.2">
      <c r="A50" s="634"/>
      <c r="B50" s="643" t="s">
        <v>172</v>
      </c>
      <c r="C50" s="643">
        <v>12.308999999999999</v>
      </c>
      <c r="D50" s="644">
        <v>4.4649999999999999</v>
      </c>
      <c r="E50" s="634"/>
      <c r="F50" s="638"/>
      <c r="G50" s="634"/>
      <c r="H50" s="634"/>
      <c r="I50" s="634"/>
      <c r="J50" s="634"/>
      <c r="K50" s="634"/>
      <c r="L50" s="634"/>
      <c r="M50" s="634"/>
      <c r="N50" s="634"/>
      <c r="O50" s="634"/>
      <c r="P50" s="634"/>
      <c r="Q50" s="634"/>
      <c r="R50" s="634"/>
      <c r="S50" s="634"/>
      <c r="T50" s="634"/>
      <c r="U50" s="634"/>
      <c r="V50" s="634"/>
      <c r="W50" s="634"/>
      <c r="X50" s="634"/>
      <c r="Y50" s="634"/>
      <c r="Z50" s="634"/>
    </row>
    <row r="51" spans="1:26" ht="15.75" customHeight="1" x14ac:dyDescent="0.2">
      <c r="A51" s="634"/>
      <c r="B51" s="634"/>
      <c r="C51" s="656"/>
      <c r="D51" s="635"/>
      <c r="E51" s="635"/>
      <c r="F51" s="638"/>
      <c r="G51" s="634"/>
      <c r="H51" s="634"/>
      <c r="I51" s="634"/>
      <c r="J51" s="634"/>
      <c r="K51" s="634"/>
      <c r="L51" s="634"/>
      <c r="M51" s="634"/>
      <c r="N51" s="634"/>
      <c r="O51" s="634"/>
      <c r="P51" s="634"/>
      <c r="Q51" s="634"/>
      <c r="R51" s="634"/>
      <c r="S51" s="634"/>
      <c r="T51" s="634"/>
      <c r="U51" s="634"/>
      <c r="V51" s="634"/>
      <c r="W51" s="634"/>
      <c r="X51" s="634"/>
      <c r="Y51" s="634"/>
      <c r="Z51" s="634"/>
    </row>
    <row r="52" spans="1:26" s="659" customFormat="1" ht="15.75" customHeight="1" x14ac:dyDescent="0.25">
      <c r="A52" s="636" t="s">
        <v>539</v>
      </c>
      <c r="B52" s="657"/>
      <c r="C52" s="657"/>
      <c r="D52" s="657"/>
      <c r="E52" s="657"/>
      <c r="F52" s="657"/>
      <c r="G52" s="657"/>
      <c r="H52" s="658"/>
      <c r="I52" s="658"/>
      <c r="J52" s="658"/>
      <c r="K52" s="658"/>
      <c r="L52" s="658"/>
      <c r="M52" s="658"/>
      <c r="N52" s="658"/>
      <c r="O52" s="658"/>
      <c r="P52" s="658"/>
      <c r="Q52" s="658"/>
      <c r="R52" s="658"/>
      <c r="S52" s="658"/>
      <c r="T52" s="658"/>
      <c r="U52" s="658"/>
      <c r="V52" s="658"/>
      <c r="W52" s="658"/>
      <c r="X52" s="658"/>
      <c r="Y52" s="658"/>
      <c r="Z52" s="658"/>
    </row>
    <row r="53" spans="1:26" ht="15.75" customHeight="1" x14ac:dyDescent="0.2">
      <c r="A53" s="634"/>
      <c r="B53" s="634"/>
      <c r="C53" s="634"/>
      <c r="D53" s="634"/>
      <c r="E53" s="634"/>
      <c r="F53" s="635"/>
      <c r="G53" s="635"/>
      <c r="H53" s="634"/>
      <c r="I53" s="634"/>
      <c r="J53" s="634"/>
      <c r="K53" s="634"/>
      <c r="L53" s="634"/>
      <c r="M53" s="634"/>
      <c r="N53" s="634"/>
      <c r="O53" s="634"/>
      <c r="P53" s="634"/>
      <c r="Q53" s="634"/>
      <c r="R53" s="634"/>
      <c r="S53" s="634"/>
      <c r="T53" s="634"/>
      <c r="U53" s="634"/>
      <c r="V53" s="634"/>
      <c r="W53" s="634"/>
      <c r="X53" s="634"/>
      <c r="Y53" s="634"/>
      <c r="Z53" s="634"/>
    </row>
    <row r="54" spans="1:26" ht="15.75" customHeight="1" x14ac:dyDescent="0.2">
      <c r="A54" s="645"/>
      <c r="B54" s="641" t="s">
        <v>267</v>
      </c>
      <c r="C54" s="641" t="s">
        <v>30</v>
      </c>
      <c r="D54" s="634"/>
      <c r="E54" s="660"/>
      <c r="F54" s="635"/>
      <c r="G54" s="634"/>
      <c r="H54" s="634"/>
      <c r="I54" s="634"/>
      <c r="J54" s="634"/>
      <c r="K54" s="634"/>
      <c r="L54" s="634"/>
      <c r="M54" s="634"/>
      <c r="N54" s="634"/>
      <c r="O54" s="634"/>
      <c r="P54" s="634"/>
      <c r="Q54" s="634"/>
      <c r="R54" s="634"/>
      <c r="S54" s="634"/>
      <c r="T54" s="634"/>
      <c r="U54" s="634"/>
      <c r="V54" s="634"/>
      <c r="W54" s="634"/>
      <c r="X54" s="634"/>
      <c r="Y54" s="634"/>
      <c r="Z54" s="634"/>
    </row>
    <row r="55" spans="1:26" ht="15.75" customHeight="1" x14ac:dyDescent="0.2">
      <c r="A55" s="642" t="s">
        <v>302</v>
      </c>
      <c r="B55" s="643" t="s">
        <v>139</v>
      </c>
      <c r="C55" s="661">
        <v>79.08</v>
      </c>
      <c r="D55" s="634"/>
      <c r="E55" s="634"/>
      <c r="F55" s="635"/>
      <c r="G55" s="634"/>
      <c r="H55" s="634"/>
      <c r="I55" s="634"/>
      <c r="J55" s="634"/>
      <c r="K55" s="634"/>
      <c r="L55" s="634"/>
      <c r="M55" s="634"/>
      <c r="N55" s="634"/>
      <c r="O55" s="634"/>
      <c r="P55" s="634"/>
      <c r="Q55" s="634"/>
      <c r="R55" s="634"/>
      <c r="S55" s="634"/>
      <c r="T55" s="634"/>
      <c r="U55" s="634"/>
      <c r="V55" s="634"/>
      <c r="W55" s="634"/>
      <c r="X55" s="634"/>
      <c r="Y55" s="634"/>
      <c r="Z55" s="634"/>
    </row>
    <row r="56" spans="1:26" ht="15.75" customHeight="1" x14ac:dyDescent="0.2">
      <c r="A56" s="642" t="s">
        <v>540</v>
      </c>
      <c r="B56" s="643" t="s">
        <v>139</v>
      </c>
      <c r="C56" s="661">
        <v>76.540000000000006</v>
      </c>
      <c r="D56" s="634"/>
      <c r="E56" s="634"/>
      <c r="F56" s="635"/>
      <c r="G56" s="634"/>
      <c r="H56" s="634"/>
      <c r="I56" s="634"/>
      <c r="J56" s="634"/>
      <c r="K56" s="634"/>
      <c r="L56" s="634"/>
      <c r="M56" s="634"/>
      <c r="N56" s="634"/>
      <c r="O56" s="634"/>
      <c r="P56" s="634"/>
      <c r="Q56" s="634"/>
      <c r="R56" s="634"/>
      <c r="S56" s="634"/>
      <c r="T56" s="634"/>
      <c r="U56" s="634"/>
      <c r="V56" s="634"/>
      <c r="W56" s="634"/>
      <c r="X56" s="634"/>
      <c r="Y56" s="634"/>
      <c r="Z56" s="634"/>
    </row>
    <row r="57" spans="1:26" ht="15.75" customHeight="1" x14ac:dyDescent="0.2">
      <c r="A57" s="642" t="s">
        <v>113</v>
      </c>
      <c r="B57" s="643" t="s">
        <v>139</v>
      </c>
      <c r="C57" s="661">
        <v>58.92</v>
      </c>
      <c r="D57" s="634"/>
      <c r="E57" s="634"/>
      <c r="F57" s="635"/>
      <c r="G57" s="634"/>
      <c r="H57" s="634"/>
      <c r="I57" s="634"/>
      <c r="J57" s="634"/>
      <c r="K57" s="634"/>
      <c r="L57" s="634"/>
      <c r="M57" s="634"/>
      <c r="N57" s="634"/>
      <c r="O57" s="634"/>
      <c r="P57" s="634"/>
      <c r="Q57" s="634"/>
      <c r="R57" s="634"/>
      <c r="S57" s="634"/>
      <c r="T57" s="634"/>
      <c r="U57" s="634"/>
      <c r="V57" s="634"/>
      <c r="W57" s="634"/>
      <c r="X57" s="634"/>
      <c r="Y57" s="634"/>
      <c r="Z57" s="634"/>
    </row>
    <row r="58" spans="1:26" ht="15.75" customHeight="1" x14ac:dyDescent="0.2">
      <c r="A58" s="642" t="s">
        <v>303</v>
      </c>
      <c r="B58" s="643" t="s">
        <v>139</v>
      </c>
      <c r="C58" s="661">
        <v>54.89</v>
      </c>
      <c r="D58" s="634"/>
      <c r="E58" s="634"/>
      <c r="F58" s="635"/>
      <c r="G58" s="634"/>
      <c r="H58" s="634"/>
      <c r="I58" s="634"/>
      <c r="J58" s="634"/>
      <c r="K58" s="634"/>
      <c r="L58" s="634"/>
      <c r="M58" s="634"/>
      <c r="N58" s="634"/>
      <c r="O58" s="634"/>
      <c r="P58" s="634"/>
      <c r="Q58" s="634"/>
      <c r="R58" s="634"/>
      <c r="S58" s="634"/>
      <c r="T58" s="634"/>
      <c r="U58" s="634"/>
      <c r="V58" s="634"/>
      <c r="W58" s="634"/>
      <c r="X58" s="634"/>
      <c r="Y58" s="634"/>
      <c r="Z58" s="634"/>
    </row>
    <row r="59" spans="1:26" ht="15.75" customHeight="1" x14ac:dyDescent="0.2">
      <c r="A59" s="642" t="s">
        <v>304</v>
      </c>
      <c r="B59" s="643" t="s">
        <v>139</v>
      </c>
      <c r="C59" s="661">
        <v>62.1</v>
      </c>
      <c r="D59" s="634"/>
      <c r="E59" s="634"/>
      <c r="F59" s="635"/>
      <c r="G59" s="634"/>
      <c r="H59" s="634"/>
      <c r="I59" s="634"/>
      <c r="J59" s="634"/>
      <c r="K59" s="634"/>
      <c r="L59" s="634"/>
      <c r="M59" s="634"/>
      <c r="N59" s="634"/>
      <c r="O59" s="634"/>
      <c r="P59" s="634"/>
      <c r="Q59" s="634"/>
      <c r="R59" s="634"/>
      <c r="S59" s="634"/>
      <c r="T59" s="634"/>
      <c r="U59" s="634"/>
      <c r="V59" s="634"/>
      <c r="W59" s="634"/>
      <c r="X59" s="634"/>
      <c r="Y59" s="634"/>
      <c r="Z59" s="634"/>
    </row>
    <row r="60" spans="1:26" ht="15.75" customHeight="1" x14ac:dyDescent="0.2">
      <c r="A60" s="645"/>
      <c r="B60" s="645"/>
      <c r="C60" s="662"/>
      <c r="D60" s="634"/>
      <c r="E60" s="634"/>
      <c r="F60" s="635"/>
      <c r="G60" s="634"/>
      <c r="H60" s="634"/>
      <c r="I60" s="634"/>
      <c r="J60" s="634"/>
      <c r="K60" s="634"/>
      <c r="L60" s="634"/>
      <c r="M60" s="634"/>
      <c r="N60" s="634"/>
      <c r="O60" s="634"/>
      <c r="P60" s="634"/>
      <c r="Q60" s="634"/>
      <c r="R60" s="634"/>
      <c r="S60" s="634"/>
      <c r="T60" s="634"/>
      <c r="U60" s="634"/>
      <c r="V60" s="634"/>
      <c r="W60" s="634"/>
      <c r="X60" s="634"/>
      <c r="Y60" s="634"/>
      <c r="Z60" s="634"/>
    </row>
    <row r="61" spans="1:26" ht="15.75" customHeight="1" x14ac:dyDescent="0.2">
      <c r="A61" s="642" t="s">
        <v>187</v>
      </c>
      <c r="B61" s="643" t="s">
        <v>305</v>
      </c>
      <c r="C61" s="661">
        <v>80.75</v>
      </c>
      <c r="D61" s="634"/>
      <c r="E61" s="634"/>
      <c r="F61" s="635"/>
      <c r="G61" s="634"/>
      <c r="H61" s="634"/>
      <c r="I61" s="634"/>
      <c r="J61" s="634"/>
      <c r="K61" s="634"/>
      <c r="L61" s="634"/>
      <c r="M61" s="634"/>
      <c r="N61" s="634"/>
      <c r="O61" s="634"/>
      <c r="P61" s="634"/>
      <c r="Q61" s="634"/>
      <c r="R61" s="634"/>
      <c r="S61" s="634"/>
      <c r="T61" s="634"/>
      <c r="U61" s="634"/>
      <c r="V61" s="634"/>
      <c r="W61" s="634"/>
      <c r="X61" s="634"/>
      <c r="Y61" s="634"/>
      <c r="Z61" s="634"/>
    </row>
    <row r="62" spans="1:26" ht="15.75" customHeight="1" x14ac:dyDescent="0.2">
      <c r="A62" s="642" t="s">
        <v>306</v>
      </c>
      <c r="B62" s="643" t="s">
        <v>305</v>
      </c>
      <c r="C62" s="661">
        <v>81.12</v>
      </c>
      <c r="D62" s="634"/>
      <c r="E62" s="634"/>
      <c r="F62" s="635"/>
      <c r="G62" s="634"/>
      <c r="H62" s="634"/>
      <c r="I62" s="634"/>
      <c r="J62" s="634"/>
      <c r="K62" s="634"/>
      <c r="L62" s="634"/>
      <c r="M62" s="634"/>
      <c r="N62" s="634"/>
      <c r="O62" s="634"/>
      <c r="P62" s="634"/>
      <c r="Q62" s="634"/>
      <c r="R62" s="634"/>
      <c r="S62" s="634"/>
      <c r="T62" s="634"/>
      <c r="U62" s="634"/>
      <c r="V62" s="634"/>
      <c r="W62" s="634"/>
      <c r="X62" s="634"/>
      <c r="Y62" s="634"/>
      <c r="Z62" s="634"/>
    </row>
    <row r="63" spans="1:26" ht="15.75" customHeight="1" x14ac:dyDescent="0.2">
      <c r="A63" s="645"/>
      <c r="B63" s="645"/>
      <c r="C63" s="645"/>
      <c r="D63" s="634"/>
      <c r="E63" s="634"/>
      <c r="F63" s="635"/>
      <c r="G63" s="634"/>
      <c r="H63" s="634"/>
      <c r="I63" s="634"/>
      <c r="J63" s="634"/>
      <c r="K63" s="634"/>
      <c r="L63" s="634"/>
      <c r="M63" s="634"/>
      <c r="N63" s="634"/>
      <c r="O63" s="634"/>
      <c r="P63" s="634"/>
      <c r="Q63" s="634"/>
      <c r="R63" s="634"/>
      <c r="S63" s="634"/>
      <c r="T63" s="634"/>
      <c r="U63" s="634"/>
      <c r="V63" s="634"/>
      <c r="W63" s="634"/>
      <c r="X63" s="634"/>
      <c r="Y63" s="634"/>
      <c r="Z63" s="634"/>
    </row>
    <row r="64" spans="1:26" ht="12.75" customHeight="1" x14ac:dyDescent="0.2">
      <c r="A64" s="642" t="s">
        <v>307</v>
      </c>
      <c r="B64" s="643" t="s">
        <v>139</v>
      </c>
      <c r="C64" s="661">
        <v>31.18</v>
      </c>
      <c r="D64" s="634"/>
      <c r="E64" s="634"/>
      <c r="F64" s="635"/>
      <c r="G64" s="634"/>
      <c r="H64" s="634"/>
      <c r="I64" s="634"/>
      <c r="J64" s="634"/>
      <c r="K64" s="634"/>
      <c r="L64" s="634"/>
      <c r="M64" s="634"/>
      <c r="N64" s="634"/>
      <c r="O64" s="634"/>
      <c r="P64" s="634"/>
      <c r="Q64" s="634"/>
      <c r="R64" s="634"/>
      <c r="S64" s="634"/>
      <c r="T64" s="634"/>
      <c r="U64" s="634"/>
      <c r="V64" s="634"/>
      <c r="W64" s="634"/>
      <c r="X64" s="634"/>
      <c r="Y64" s="634"/>
      <c r="Z64" s="634"/>
    </row>
    <row r="65" spans="1:26" ht="15.75" customHeight="1" x14ac:dyDescent="0.2">
      <c r="A65" s="645"/>
      <c r="B65" s="645"/>
      <c r="C65" s="645"/>
      <c r="D65" s="634"/>
      <c r="E65" s="634"/>
      <c r="F65" s="635"/>
      <c r="G65" s="634"/>
      <c r="H65" s="634"/>
      <c r="I65" s="634"/>
      <c r="J65" s="634"/>
      <c r="K65" s="634"/>
      <c r="L65" s="634"/>
      <c r="M65" s="634"/>
      <c r="N65" s="634"/>
      <c r="O65" s="634"/>
      <c r="P65" s="634"/>
      <c r="Q65" s="634"/>
      <c r="R65" s="634"/>
      <c r="S65" s="634"/>
      <c r="T65" s="634"/>
      <c r="U65" s="634"/>
      <c r="V65" s="634"/>
      <c r="W65" s="634"/>
      <c r="X65" s="634"/>
      <c r="Y65" s="634"/>
      <c r="Z65" s="634"/>
    </row>
    <row r="66" spans="1:26" ht="12.75" customHeight="1" x14ac:dyDescent="0.2">
      <c r="A66" s="642" t="s">
        <v>308</v>
      </c>
      <c r="B66" s="643" t="s">
        <v>305</v>
      </c>
      <c r="C66" s="661">
        <v>82</v>
      </c>
      <c r="D66" s="634"/>
      <c r="E66" s="634"/>
      <c r="F66" s="635"/>
      <c r="G66" s="634"/>
      <c r="H66" s="634"/>
      <c r="I66" s="634"/>
      <c r="J66" s="634"/>
      <c r="K66" s="634"/>
      <c r="L66" s="634"/>
      <c r="M66" s="634"/>
      <c r="N66" s="634"/>
      <c r="O66" s="634"/>
      <c r="P66" s="634"/>
      <c r="Q66" s="634"/>
      <c r="R66" s="634"/>
      <c r="S66" s="634"/>
      <c r="T66" s="634"/>
      <c r="U66" s="634"/>
      <c r="V66" s="634"/>
      <c r="W66" s="634"/>
      <c r="X66" s="634"/>
      <c r="Y66" s="634"/>
      <c r="Z66" s="634"/>
    </row>
    <row r="67" spans="1:26" ht="15.75" customHeight="1" x14ac:dyDescent="0.2">
      <c r="A67" s="634"/>
      <c r="B67" s="634"/>
      <c r="C67" s="634"/>
      <c r="D67" s="634"/>
      <c r="E67" s="634"/>
      <c r="F67" s="635"/>
      <c r="G67" s="635"/>
      <c r="H67" s="634"/>
      <c r="I67" s="634"/>
      <c r="J67" s="634"/>
      <c r="K67" s="634"/>
      <c r="L67" s="634"/>
      <c r="M67" s="634"/>
      <c r="N67" s="634"/>
      <c r="O67" s="634"/>
      <c r="P67" s="634"/>
      <c r="Q67" s="634"/>
      <c r="R67" s="634"/>
      <c r="S67" s="634"/>
      <c r="T67" s="634"/>
      <c r="U67" s="634"/>
      <c r="V67" s="634"/>
      <c r="W67" s="634"/>
      <c r="X67" s="634"/>
      <c r="Y67" s="634"/>
      <c r="Z67" s="634"/>
    </row>
    <row r="68" spans="1:26" ht="15.75" customHeight="1" x14ac:dyDescent="0.25">
      <c r="A68" s="636" t="s">
        <v>360</v>
      </c>
      <c r="B68" s="636"/>
      <c r="C68" s="636"/>
      <c r="D68" s="636"/>
      <c r="E68" s="636"/>
      <c r="F68" s="636"/>
      <c r="G68" s="636"/>
      <c r="H68" s="637"/>
      <c r="I68" s="637"/>
      <c r="J68" s="637"/>
      <c r="K68" s="637"/>
      <c r="L68" s="637"/>
      <c r="M68" s="637"/>
      <c r="N68" s="637"/>
      <c r="O68" s="637"/>
      <c r="P68" s="637"/>
      <c r="Q68" s="637"/>
      <c r="R68" s="637"/>
      <c r="S68" s="637"/>
      <c r="T68" s="637"/>
      <c r="U68" s="637"/>
      <c r="V68" s="637"/>
      <c r="W68" s="637"/>
      <c r="X68" s="637"/>
      <c r="Y68" s="637"/>
      <c r="Z68" s="637"/>
    </row>
    <row r="69" spans="1:26" ht="15.75" customHeight="1" x14ac:dyDescent="0.2">
      <c r="A69" s="634"/>
      <c r="B69" s="634"/>
      <c r="C69" s="634"/>
      <c r="D69" s="634"/>
      <c r="E69" s="634"/>
      <c r="F69" s="635"/>
      <c r="G69" s="635"/>
      <c r="H69" s="634"/>
      <c r="I69" s="634"/>
      <c r="J69" s="634"/>
      <c r="K69" s="634"/>
      <c r="L69" s="634"/>
      <c r="M69" s="634"/>
      <c r="N69" s="634"/>
      <c r="O69" s="634"/>
      <c r="P69" s="634"/>
      <c r="Q69" s="634"/>
      <c r="R69" s="634"/>
      <c r="S69" s="634"/>
      <c r="T69" s="634"/>
      <c r="U69" s="634"/>
      <c r="V69" s="634"/>
      <c r="W69" s="634"/>
      <c r="X69" s="634"/>
      <c r="Y69" s="634"/>
      <c r="Z69" s="634"/>
    </row>
    <row r="70" spans="1:26" s="664" customFormat="1" ht="15.75" customHeight="1" x14ac:dyDescent="0.2">
      <c r="A70" s="663" t="s">
        <v>361</v>
      </c>
      <c r="B70" s="395" t="s">
        <v>541</v>
      </c>
      <c r="F70" s="665"/>
      <c r="G70" s="665"/>
    </row>
    <row r="71" spans="1:26" s="664" customFormat="1" ht="15.75" customHeight="1" x14ac:dyDescent="0.2">
      <c r="A71" s="663" t="s">
        <v>362</v>
      </c>
      <c r="B71" s="395" t="s">
        <v>542</v>
      </c>
      <c r="F71" s="665"/>
      <c r="G71" s="665"/>
    </row>
    <row r="72" spans="1:26" ht="15.75" customHeight="1" x14ac:dyDescent="0.2">
      <c r="A72" s="634"/>
      <c r="B72" s="634"/>
      <c r="C72" s="634"/>
      <c r="D72" s="634"/>
      <c r="E72" s="634"/>
      <c r="F72" s="635"/>
      <c r="G72" s="635"/>
      <c r="H72" s="634"/>
      <c r="I72" s="634"/>
      <c r="J72" s="634"/>
      <c r="K72" s="634"/>
      <c r="L72" s="634"/>
      <c r="M72" s="634"/>
      <c r="N72" s="634"/>
      <c r="O72" s="634"/>
      <c r="P72" s="634"/>
      <c r="Q72" s="634"/>
      <c r="R72" s="634"/>
      <c r="S72" s="634"/>
      <c r="T72" s="634"/>
      <c r="U72" s="634"/>
      <c r="V72" s="634"/>
      <c r="W72" s="634"/>
      <c r="X72" s="634"/>
      <c r="Y72" s="634"/>
      <c r="Z72" s="634"/>
    </row>
    <row r="73" spans="1:26" ht="15.75" customHeight="1" x14ac:dyDescent="0.2">
      <c r="A73" s="666" t="s">
        <v>38</v>
      </c>
      <c r="B73" s="667"/>
      <c r="C73" s="667"/>
      <c r="D73" s="667"/>
      <c r="E73" s="667"/>
      <c r="F73" s="667"/>
      <c r="G73" s="667"/>
      <c r="H73" s="667"/>
      <c r="I73" s="667"/>
      <c r="J73" s="667"/>
      <c r="K73" s="667"/>
      <c r="L73" s="667"/>
      <c r="M73" s="667"/>
      <c r="N73" s="667"/>
      <c r="O73" s="667"/>
      <c r="P73" s="667"/>
      <c r="Q73" s="667"/>
      <c r="R73" s="667"/>
      <c r="S73" s="667"/>
      <c r="T73" s="667"/>
      <c r="U73" s="667"/>
      <c r="V73" s="667"/>
      <c r="W73" s="667"/>
      <c r="X73" s="667"/>
      <c r="Y73" s="667"/>
      <c r="Z73" s="667"/>
    </row>
    <row r="74" spans="1:26" ht="15.75" customHeight="1" x14ac:dyDescent="0.25">
      <c r="A74" s="668"/>
      <c r="B74" s="634"/>
      <c r="C74" s="634"/>
      <c r="D74" s="634"/>
      <c r="E74" s="634"/>
      <c r="F74" s="634"/>
      <c r="G74" s="634"/>
      <c r="H74" s="634"/>
      <c r="I74" s="634"/>
      <c r="J74" s="634"/>
      <c r="K74" s="634"/>
      <c r="L74" s="634"/>
      <c r="M74" s="634"/>
      <c r="N74" s="634"/>
      <c r="O74" s="634"/>
      <c r="P74" s="634"/>
      <c r="Q74" s="634"/>
      <c r="R74" s="634"/>
      <c r="S74" s="634"/>
      <c r="T74" s="634"/>
      <c r="U74" s="634"/>
      <c r="V74" s="634"/>
      <c r="W74" s="634"/>
      <c r="X74" s="634"/>
      <c r="Y74" s="634"/>
      <c r="Z74" s="634"/>
    </row>
    <row r="75" spans="1:26" ht="15.75" customHeight="1" x14ac:dyDescent="0.2">
      <c r="A75" s="634"/>
      <c r="B75" s="634"/>
      <c r="C75" s="634"/>
      <c r="D75" s="634"/>
      <c r="E75" s="634"/>
      <c r="F75" s="634"/>
      <c r="G75" s="634"/>
      <c r="H75" s="634"/>
      <c r="I75" s="634"/>
      <c r="J75" s="634"/>
      <c r="K75" s="634"/>
      <c r="L75" s="634"/>
      <c r="M75" s="634"/>
      <c r="N75" s="634"/>
      <c r="O75" s="634"/>
      <c r="P75" s="634"/>
      <c r="Q75" s="634"/>
      <c r="R75" s="634"/>
      <c r="S75" s="634"/>
      <c r="T75" s="634"/>
      <c r="U75" s="634"/>
      <c r="V75" s="634"/>
      <c r="W75" s="634"/>
      <c r="X75" s="634"/>
      <c r="Y75" s="634"/>
      <c r="Z75" s="634"/>
    </row>
    <row r="76" spans="1:26" ht="15.75" customHeight="1" x14ac:dyDescent="0.2">
      <c r="A76" s="634"/>
      <c r="B76" s="634"/>
      <c r="C76" s="634"/>
      <c r="D76" s="634"/>
      <c r="E76" s="634"/>
      <c r="F76" s="634"/>
      <c r="G76" s="634"/>
      <c r="H76" s="634"/>
      <c r="I76" s="634"/>
      <c r="J76" s="634"/>
      <c r="K76" s="634"/>
      <c r="L76" s="634"/>
      <c r="M76" s="634"/>
      <c r="N76" s="634"/>
      <c r="O76" s="634"/>
      <c r="P76" s="634"/>
      <c r="Q76" s="634"/>
      <c r="R76" s="634"/>
      <c r="S76" s="634"/>
      <c r="T76" s="634"/>
      <c r="U76" s="634"/>
      <c r="V76" s="634"/>
      <c r="W76" s="634"/>
      <c r="X76" s="634"/>
      <c r="Y76" s="634"/>
      <c r="Z76" s="634"/>
    </row>
    <row r="77" spans="1:26" ht="15.75" customHeight="1" x14ac:dyDescent="0.25">
      <c r="A77" s="668"/>
      <c r="B77" s="668"/>
      <c r="C77" s="668"/>
      <c r="D77" s="668"/>
      <c r="E77" s="668"/>
      <c r="F77" s="668"/>
      <c r="G77" s="668"/>
      <c r="H77" s="668"/>
      <c r="I77" s="668"/>
      <c r="J77" s="668"/>
      <c r="K77" s="668"/>
      <c r="L77" s="668"/>
      <c r="M77" s="668"/>
      <c r="N77" s="668"/>
      <c r="O77" s="668"/>
      <c r="P77" s="668"/>
      <c r="Q77" s="668"/>
      <c r="R77" s="668"/>
      <c r="S77" s="668"/>
      <c r="T77" s="668"/>
      <c r="U77" s="668"/>
      <c r="V77" s="668"/>
      <c r="W77" s="668"/>
      <c r="X77" s="668"/>
      <c r="Y77" s="668"/>
      <c r="Z77" s="668"/>
    </row>
    <row r="78" spans="1:26" ht="15.75" customHeight="1" x14ac:dyDescent="0.25">
      <c r="A78" s="668"/>
      <c r="B78" s="668"/>
      <c r="C78" s="668"/>
      <c r="D78" s="668"/>
      <c r="E78" s="668"/>
      <c r="F78" s="668"/>
      <c r="G78" s="668"/>
      <c r="H78" s="668"/>
      <c r="I78" s="668"/>
      <c r="J78" s="668"/>
      <c r="K78" s="668"/>
      <c r="L78" s="668"/>
      <c r="M78" s="668"/>
      <c r="N78" s="668"/>
      <c r="O78" s="668"/>
      <c r="P78" s="668"/>
      <c r="Q78" s="668"/>
      <c r="R78" s="668"/>
      <c r="S78" s="668"/>
      <c r="T78" s="668"/>
      <c r="U78" s="668"/>
      <c r="V78" s="668"/>
      <c r="W78" s="668"/>
      <c r="X78" s="668"/>
      <c r="Y78" s="668"/>
      <c r="Z78" s="668"/>
    </row>
    <row r="79" spans="1:26" ht="15.75" customHeight="1" x14ac:dyDescent="0.25">
      <c r="A79" s="668"/>
      <c r="B79" s="668"/>
      <c r="C79" s="668"/>
      <c r="D79" s="668"/>
      <c r="E79" s="668"/>
      <c r="F79" s="668"/>
      <c r="G79" s="668"/>
      <c r="H79" s="668"/>
      <c r="I79" s="668"/>
      <c r="J79" s="668"/>
      <c r="K79" s="668"/>
      <c r="L79" s="668"/>
      <c r="M79" s="668"/>
      <c r="N79" s="668"/>
      <c r="O79" s="668"/>
      <c r="P79" s="668"/>
      <c r="Q79" s="668"/>
      <c r="R79" s="668"/>
      <c r="S79" s="668"/>
      <c r="T79" s="668"/>
      <c r="U79" s="668"/>
      <c r="V79" s="668"/>
      <c r="W79" s="668"/>
      <c r="X79" s="668"/>
      <c r="Y79" s="668"/>
      <c r="Z79" s="668"/>
    </row>
    <row r="80" spans="1:26" ht="15.75" customHeight="1" x14ac:dyDescent="0.25">
      <c r="A80" s="668"/>
      <c r="B80" s="668"/>
      <c r="C80" s="668"/>
      <c r="D80" s="668"/>
      <c r="E80" s="668"/>
      <c r="F80" s="668"/>
      <c r="G80" s="668"/>
      <c r="H80" s="668"/>
      <c r="I80" s="668"/>
      <c r="J80" s="668"/>
      <c r="K80" s="668"/>
      <c r="L80" s="668"/>
      <c r="M80" s="668"/>
      <c r="N80" s="668"/>
      <c r="O80" s="668"/>
      <c r="P80" s="668"/>
      <c r="Q80" s="668"/>
      <c r="R80" s="668"/>
      <c r="S80" s="668"/>
      <c r="T80" s="668"/>
      <c r="U80" s="668"/>
      <c r="V80" s="668"/>
      <c r="W80" s="668"/>
      <c r="X80" s="668"/>
      <c r="Y80" s="668"/>
      <c r="Z80" s="668"/>
    </row>
    <row r="81" spans="1:26" ht="15.75" customHeight="1" x14ac:dyDescent="0.25">
      <c r="A81" s="668"/>
      <c r="B81" s="668"/>
      <c r="C81" s="668"/>
      <c r="D81" s="668"/>
      <c r="E81" s="668"/>
      <c r="F81" s="668"/>
      <c r="G81" s="668"/>
      <c r="H81" s="668"/>
      <c r="I81" s="668"/>
      <c r="J81" s="668"/>
      <c r="K81" s="668"/>
      <c r="L81" s="668"/>
      <c r="M81" s="668"/>
      <c r="N81" s="668"/>
      <c r="O81" s="668"/>
      <c r="P81" s="668"/>
      <c r="Q81" s="668"/>
      <c r="R81" s="668"/>
      <c r="S81" s="668"/>
      <c r="T81" s="668"/>
      <c r="U81" s="668"/>
      <c r="V81" s="668"/>
      <c r="W81" s="668"/>
      <c r="X81" s="668"/>
      <c r="Y81" s="668"/>
      <c r="Z81" s="668"/>
    </row>
    <row r="82" spans="1:26" ht="15.75" customHeight="1" x14ac:dyDescent="0.25">
      <c r="A82" s="669"/>
      <c r="B82" s="669"/>
      <c r="C82" s="669"/>
      <c r="D82" s="669"/>
      <c r="E82" s="669"/>
      <c r="F82" s="669"/>
      <c r="G82" s="669"/>
      <c r="H82" s="629"/>
      <c r="I82" s="668"/>
      <c r="J82" s="668"/>
      <c r="K82" s="668"/>
      <c r="L82" s="668"/>
      <c r="M82" s="668"/>
      <c r="N82" s="668"/>
      <c r="O82" s="668"/>
      <c r="P82" s="668"/>
      <c r="Q82" s="668"/>
      <c r="R82" s="668"/>
      <c r="S82" s="668"/>
      <c r="T82" s="668"/>
      <c r="U82" s="668"/>
      <c r="V82" s="668"/>
      <c r="W82" s="668"/>
      <c r="X82" s="668"/>
      <c r="Y82" s="668"/>
      <c r="Z82" s="668"/>
    </row>
    <row r="83" spans="1:26" ht="15.75" customHeight="1" x14ac:dyDescent="0.25">
      <c r="A83" s="669"/>
      <c r="B83" s="669"/>
      <c r="C83" s="669"/>
      <c r="D83" s="669"/>
      <c r="E83" s="669"/>
      <c r="F83" s="669"/>
      <c r="G83" s="669"/>
      <c r="H83" s="669"/>
      <c r="I83" s="629"/>
      <c r="J83" s="629"/>
      <c r="K83" s="629"/>
      <c r="L83" s="668"/>
      <c r="M83" s="668"/>
      <c r="N83" s="668"/>
      <c r="O83" s="668"/>
      <c r="P83" s="668"/>
      <c r="Q83" s="668"/>
      <c r="R83" s="668"/>
      <c r="S83" s="668"/>
      <c r="T83" s="668"/>
      <c r="U83" s="668"/>
      <c r="V83" s="668"/>
      <c r="W83" s="668"/>
      <c r="X83" s="668"/>
      <c r="Y83" s="668"/>
      <c r="Z83" s="668"/>
    </row>
    <row r="84" spans="1:26" ht="15.75" customHeight="1" x14ac:dyDescent="0.25">
      <c r="A84" s="669"/>
      <c r="B84" s="669"/>
      <c r="C84" s="669"/>
      <c r="D84" s="669"/>
      <c r="E84" s="669"/>
      <c r="F84" s="669"/>
      <c r="G84" s="669"/>
      <c r="H84" s="669"/>
      <c r="I84" s="669"/>
      <c r="J84" s="669"/>
      <c r="K84" s="669"/>
      <c r="L84" s="668"/>
      <c r="M84" s="668"/>
      <c r="N84" s="668"/>
      <c r="O84" s="668"/>
      <c r="P84" s="668"/>
      <c r="Q84" s="668"/>
      <c r="R84" s="668"/>
      <c r="S84" s="668"/>
      <c r="T84" s="668"/>
      <c r="U84" s="668"/>
      <c r="V84" s="668"/>
      <c r="W84" s="668"/>
      <c r="X84" s="668"/>
      <c r="Y84" s="668"/>
      <c r="Z84" s="668"/>
    </row>
    <row r="85" spans="1:26" ht="15.75" customHeight="1" x14ac:dyDescent="0.25">
      <c r="A85" s="668"/>
      <c r="B85" s="668"/>
      <c r="C85" s="668"/>
      <c r="D85" s="668"/>
      <c r="E85" s="668"/>
      <c r="F85" s="668"/>
      <c r="G85" s="668"/>
      <c r="H85" s="669"/>
      <c r="I85" s="669"/>
      <c r="J85" s="669"/>
      <c r="K85" s="669"/>
      <c r="L85" s="668"/>
      <c r="M85" s="668"/>
      <c r="N85" s="668"/>
      <c r="O85" s="668"/>
      <c r="P85" s="668"/>
      <c r="Q85" s="668"/>
      <c r="R85" s="668"/>
      <c r="S85" s="668"/>
      <c r="T85" s="668"/>
      <c r="U85" s="668"/>
      <c r="V85" s="668"/>
      <c r="W85" s="668"/>
      <c r="X85" s="668"/>
      <c r="Y85" s="668"/>
      <c r="Z85" s="668"/>
    </row>
    <row r="86" spans="1:26" ht="15.75" customHeight="1" x14ac:dyDescent="0.25">
      <c r="A86" s="668"/>
      <c r="B86" s="668"/>
      <c r="C86" s="668"/>
      <c r="D86" s="668"/>
      <c r="E86" s="668"/>
      <c r="F86" s="668"/>
      <c r="G86" s="668"/>
      <c r="H86" s="668"/>
      <c r="I86" s="669"/>
      <c r="J86" s="669"/>
      <c r="K86" s="669"/>
      <c r="L86" s="668"/>
      <c r="M86" s="668"/>
      <c r="N86" s="668"/>
      <c r="O86" s="668"/>
      <c r="P86" s="668"/>
      <c r="Q86" s="668"/>
      <c r="R86" s="668"/>
      <c r="S86" s="668"/>
      <c r="T86" s="668"/>
      <c r="U86" s="668"/>
      <c r="V86" s="668"/>
      <c r="W86" s="668"/>
      <c r="X86" s="668"/>
      <c r="Y86" s="668"/>
      <c r="Z86" s="668"/>
    </row>
    <row r="87" spans="1:26" ht="15.75" customHeight="1" x14ac:dyDescent="0.25">
      <c r="A87" s="668"/>
      <c r="B87" s="668"/>
      <c r="C87" s="668"/>
      <c r="D87" s="668"/>
      <c r="E87" s="668"/>
      <c r="F87" s="668"/>
      <c r="G87" s="668"/>
      <c r="H87" s="668"/>
      <c r="I87" s="668"/>
      <c r="J87" s="668"/>
      <c r="K87" s="668"/>
      <c r="L87" s="668"/>
      <c r="M87" s="668"/>
      <c r="N87" s="668"/>
      <c r="O87" s="668"/>
      <c r="P87" s="668"/>
      <c r="Q87" s="668"/>
      <c r="R87" s="668"/>
      <c r="S87" s="668"/>
      <c r="T87" s="668"/>
      <c r="U87" s="668"/>
      <c r="V87" s="668"/>
      <c r="W87" s="668"/>
      <c r="X87" s="668"/>
      <c r="Y87" s="668"/>
      <c r="Z87" s="668"/>
    </row>
    <row r="88" spans="1:26" ht="15.75" customHeight="1" x14ac:dyDescent="0.25">
      <c r="A88" s="668"/>
      <c r="B88" s="668"/>
      <c r="C88" s="668"/>
      <c r="D88" s="668"/>
      <c r="E88" s="668"/>
      <c r="F88" s="668"/>
      <c r="G88" s="668"/>
      <c r="H88" s="668"/>
      <c r="I88" s="668"/>
      <c r="J88" s="668"/>
      <c r="K88" s="668"/>
      <c r="L88" s="668"/>
      <c r="M88" s="668"/>
      <c r="N88" s="668"/>
      <c r="O88" s="668"/>
      <c r="P88" s="668"/>
      <c r="Q88" s="668"/>
      <c r="R88" s="668"/>
      <c r="S88" s="668"/>
      <c r="T88" s="668"/>
      <c r="U88" s="668"/>
      <c r="V88" s="668"/>
      <c r="W88" s="668"/>
      <c r="X88" s="668"/>
      <c r="Y88" s="668"/>
      <c r="Z88" s="668"/>
    </row>
    <row r="89" spans="1:26" ht="15.75" customHeight="1" x14ac:dyDescent="0.25">
      <c r="A89" s="668"/>
      <c r="B89" s="668"/>
      <c r="C89" s="668"/>
      <c r="D89" s="668"/>
      <c r="E89" s="668"/>
      <c r="F89" s="668"/>
      <c r="G89" s="668"/>
      <c r="H89" s="668"/>
      <c r="I89" s="668"/>
      <c r="J89" s="668"/>
      <c r="K89" s="668"/>
      <c r="L89" s="668"/>
      <c r="M89" s="668"/>
      <c r="N89" s="668"/>
      <c r="O89" s="668"/>
      <c r="P89" s="668"/>
      <c r="Q89" s="668"/>
      <c r="R89" s="668"/>
      <c r="S89" s="668"/>
      <c r="T89" s="668"/>
      <c r="U89" s="668"/>
      <c r="V89" s="668"/>
      <c r="W89" s="668"/>
      <c r="X89" s="668"/>
      <c r="Y89" s="668"/>
      <c r="Z89" s="668"/>
    </row>
    <row r="90" spans="1:26" ht="15.75" customHeight="1" x14ac:dyDescent="0.25">
      <c r="A90" s="668"/>
      <c r="B90" s="668"/>
      <c r="C90" s="668"/>
      <c r="D90" s="668"/>
      <c r="E90" s="668"/>
      <c r="F90" s="668"/>
      <c r="G90" s="668"/>
      <c r="H90" s="668"/>
      <c r="I90" s="668"/>
      <c r="J90" s="668"/>
      <c r="K90" s="668"/>
      <c r="L90" s="668"/>
      <c r="M90" s="668"/>
      <c r="N90" s="668"/>
      <c r="O90" s="668"/>
      <c r="P90" s="668"/>
      <c r="Q90" s="668"/>
      <c r="R90" s="668"/>
      <c r="S90" s="668"/>
      <c r="T90" s="668"/>
      <c r="U90" s="668"/>
      <c r="V90" s="668"/>
      <c r="W90" s="668"/>
      <c r="X90" s="668"/>
      <c r="Y90" s="668"/>
      <c r="Z90" s="668"/>
    </row>
    <row r="91" spans="1:26" ht="15.75" customHeight="1" x14ac:dyDescent="0.25">
      <c r="A91" s="668"/>
      <c r="B91" s="668"/>
      <c r="C91" s="668"/>
      <c r="D91" s="668"/>
      <c r="E91" s="668"/>
      <c r="F91" s="668"/>
      <c r="G91" s="668"/>
      <c r="H91" s="668"/>
      <c r="I91" s="668"/>
      <c r="J91" s="668"/>
      <c r="K91" s="668"/>
      <c r="L91" s="668"/>
      <c r="M91" s="668"/>
      <c r="N91" s="668"/>
      <c r="O91" s="668"/>
      <c r="P91" s="668"/>
      <c r="Q91" s="668"/>
      <c r="R91" s="668"/>
      <c r="S91" s="668"/>
      <c r="T91" s="668"/>
      <c r="U91" s="668"/>
      <c r="V91" s="668"/>
      <c r="W91" s="668"/>
      <c r="X91" s="668"/>
      <c r="Y91" s="668"/>
      <c r="Z91" s="668"/>
    </row>
    <row r="92" spans="1:26" ht="15.75" customHeight="1" x14ac:dyDescent="0.25">
      <c r="A92" s="668"/>
      <c r="B92" s="668"/>
      <c r="C92" s="668"/>
      <c r="D92" s="668"/>
      <c r="E92" s="668"/>
      <c r="F92" s="668"/>
      <c r="G92" s="668"/>
      <c r="H92" s="668"/>
      <c r="I92" s="668"/>
      <c r="J92" s="668"/>
      <c r="K92" s="668"/>
      <c r="L92" s="668"/>
      <c r="M92" s="668"/>
      <c r="N92" s="668"/>
      <c r="O92" s="668"/>
      <c r="P92" s="668"/>
      <c r="Q92" s="668"/>
      <c r="R92" s="668"/>
      <c r="S92" s="668"/>
      <c r="T92" s="668"/>
      <c r="U92" s="668"/>
      <c r="V92" s="668"/>
      <c r="W92" s="668"/>
      <c r="X92" s="668"/>
      <c r="Y92" s="668"/>
      <c r="Z92" s="668"/>
    </row>
    <row r="93" spans="1:26" ht="15.75" customHeight="1" x14ac:dyDescent="0.25">
      <c r="A93" s="668"/>
      <c r="B93" s="668"/>
      <c r="C93" s="668"/>
      <c r="D93" s="668"/>
      <c r="E93" s="668"/>
      <c r="F93" s="668"/>
      <c r="G93" s="668"/>
      <c r="H93" s="668"/>
      <c r="I93" s="668"/>
      <c r="J93" s="668"/>
      <c r="K93" s="668"/>
      <c r="L93" s="668"/>
      <c r="M93" s="668"/>
      <c r="N93" s="668"/>
      <c r="O93" s="668"/>
      <c r="P93" s="668"/>
      <c r="Q93" s="668"/>
      <c r="R93" s="668"/>
      <c r="S93" s="668"/>
      <c r="T93" s="668"/>
      <c r="U93" s="668"/>
      <c r="V93" s="668"/>
      <c r="W93" s="668"/>
      <c r="X93" s="668"/>
      <c r="Y93" s="668"/>
      <c r="Z93" s="668"/>
    </row>
    <row r="94" spans="1:26" ht="15.75" customHeight="1" x14ac:dyDescent="0.25">
      <c r="A94" s="668"/>
      <c r="B94" s="668"/>
      <c r="C94" s="668"/>
      <c r="D94" s="668"/>
      <c r="E94" s="668"/>
      <c r="F94" s="668"/>
      <c r="G94" s="668"/>
      <c r="H94" s="668"/>
      <c r="I94" s="668"/>
      <c r="J94" s="668"/>
      <c r="K94" s="668"/>
      <c r="L94" s="668"/>
      <c r="M94" s="668"/>
      <c r="N94" s="668"/>
      <c r="O94" s="668"/>
      <c r="P94" s="668"/>
      <c r="Q94" s="668"/>
      <c r="R94" s="668"/>
      <c r="S94" s="668"/>
      <c r="T94" s="668"/>
      <c r="U94" s="668"/>
      <c r="V94" s="668"/>
      <c r="W94" s="668"/>
      <c r="X94" s="668"/>
      <c r="Y94" s="668"/>
      <c r="Z94" s="668"/>
    </row>
    <row r="95" spans="1:26" ht="15.75" customHeight="1" x14ac:dyDescent="0.25">
      <c r="A95" s="668"/>
      <c r="B95" s="668"/>
      <c r="C95" s="668"/>
      <c r="D95" s="668"/>
      <c r="E95" s="668"/>
      <c r="F95" s="668"/>
      <c r="G95" s="668"/>
      <c r="H95" s="668"/>
      <c r="I95" s="668"/>
      <c r="J95" s="668"/>
      <c r="K95" s="668"/>
      <c r="L95" s="668"/>
      <c r="M95" s="668"/>
      <c r="N95" s="668"/>
      <c r="O95" s="668"/>
      <c r="P95" s="668"/>
      <c r="Q95" s="668"/>
      <c r="R95" s="668"/>
      <c r="S95" s="668"/>
      <c r="T95" s="668"/>
      <c r="U95" s="668"/>
      <c r="V95" s="668"/>
      <c r="W95" s="668"/>
      <c r="X95" s="668"/>
      <c r="Y95" s="668"/>
      <c r="Z95" s="668"/>
    </row>
    <row r="96" spans="1:26" ht="15.75" customHeight="1" x14ac:dyDescent="0.25">
      <c r="A96" s="668"/>
      <c r="B96" s="629"/>
      <c r="C96" s="629"/>
      <c r="D96" s="629"/>
      <c r="E96" s="629"/>
      <c r="F96" s="629"/>
      <c r="G96" s="629"/>
      <c r="H96" s="629"/>
      <c r="I96" s="668"/>
      <c r="J96" s="668"/>
      <c r="K96" s="668"/>
      <c r="L96" s="668"/>
      <c r="M96" s="668"/>
      <c r="N96" s="668"/>
      <c r="O96" s="668"/>
      <c r="P96" s="668"/>
      <c r="Q96" s="668"/>
      <c r="R96" s="668"/>
      <c r="S96" s="668"/>
      <c r="T96" s="668"/>
      <c r="U96" s="668"/>
      <c r="V96" s="668"/>
      <c r="W96" s="668"/>
      <c r="X96" s="668"/>
      <c r="Y96" s="668"/>
      <c r="Z96" s="668"/>
    </row>
    <row r="97" spans="1:26" ht="15.75" customHeight="1" x14ac:dyDescent="0.25">
      <c r="A97" s="668"/>
      <c r="B97" s="668"/>
      <c r="C97" s="668"/>
      <c r="D97" s="668"/>
      <c r="E97" s="668"/>
      <c r="F97" s="668"/>
      <c r="G97" s="668"/>
      <c r="H97" s="668"/>
      <c r="I97" s="629"/>
      <c r="J97" s="668"/>
      <c r="K97" s="668"/>
      <c r="L97" s="668"/>
      <c r="M97" s="668"/>
      <c r="N97" s="668"/>
      <c r="O97" s="668"/>
      <c r="P97" s="668"/>
      <c r="Q97" s="668"/>
      <c r="R97" s="668"/>
      <c r="S97" s="668"/>
      <c r="T97" s="668"/>
      <c r="U97" s="668"/>
      <c r="V97" s="668"/>
      <c r="W97" s="668"/>
      <c r="X97" s="668"/>
      <c r="Y97" s="668"/>
      <c r="Z97" s="668"/>
    </row>
    <row r="98" spans="1:26" ht="15.75" customHeight="1" x14ac:dyDescent="0.25">
      <c r="A98" s="668"/>
      <c r="B98" s="668"/>
      <c r="C98" s="668"/>
      <c r="D98" s="668"/>
      <c r="E98" s="668"/>
      <c r="F98" s="668"/>
      <c r="G98" s="668"/>
      <c r="H98" s="668"/>
      <c r="I98" s="668"/>
      <c r="J98" s="629"/>
      <c r="K98" s="629"/>
      <c r="L98" s="629"/>
      <c r="M98" s="668"/>
      <c r="N98" s="668"/>
      <c r="O98" s="668"/>
      <c r="P98" s="668"/>
      <c r="Q98" s="668"/>
      <c r="R98" s="668"/>
      <c r="S98" s="668"/>
      <c r="T98" s="668"/>
      <c r="U98" s="668"/>
      <c r="V98" s="668"/>
      <c r="W98" s="668"/>
      <c r="X98" s="668"/>
      <c r="Y98" s="668"/>
      <c r="Z98" s="668"/>
    </row>
    <row r="99" spans="1:26" ht="15.75" customHeight="1" x14ac:dyDescent="0.25">
      <c r="A99" s="668"/>
      <c r="B99" s="668"/>
      <c r="C99" s="668"/>
      <c r="D99" s="668"/>
      <c r="E99" s="668"/>
      <c r="F99" s="668"/>
      <c r="G99" s="668"/>
      <c r="H99" s="668"/>
      <c r="I99" s="668"/>
      <c r="J99" s="668"/>
      <c r="K99" s="668"/>
      <c r="L99" s="668"/>
      <c r="M99" s="668"/>
      <c r="N99" s="668"/>
      <c r="O99" s="668"/>
      <c r="P99" s="668"/>
      <c r="Q99" s="668"/>
      <c r="R99" s="668"/>
      <c r="S99" s="668"/>
      <c r="T99" s="668"/>
      <c r="U99" s="668"/>
      <c r="V99" s="668"/>
      <c r="W99" s="668"/>
      <c r="X99" s="668"/>
      <c r="Y99" s="668"/>
      <c r="Z99" s="668"/>
    </row>
    <row r="100" spans="1:26" ht="15.75" customHeight="1" x14ac:dyDescent="0.25">
      <c r="A100" s="668"/>
      <c r="B100" s="668"/>
      <c r="C100" s="668"/>
      <c r="D100" s="668"/>
      <c r="E100" s="668"/>
      <c r="F100" s="668"/>
      <c r="G100" s="668"/>
      <c r="H100" s="668"/>
      <c r="I100" s="668"/>
      <c r="J100" s="668"/>
      <c r="K100" s="668"/>
      <c r="L100" s="668"/>
      <c r="M100" s="668"/>
      <c r="N100" s="668"/>
      <c r="O100" s="668"/>
      <c r="P100" s="668"/>
      <c r="Q100" s="668"/>
      <c r="R100" s="668"/>
      <c r="S100" s="668"/>
      <c r="T100" s="668"/>
      <c r="U100" s="668"/>
      <c r="V100" s="668"/>
      <c r="W100" s="668"/>
      <c r="X100" s="668"/>
      <c r="Y100" s="668"/>
      <c r="Z100" s="668"/>
    </row>
    <row r="101" spans="1:26" ht="15.75" customHeight="1" x14ac:dyDescent="0.25">
      <c r="A101" s="668"/>
      <c r="B101" s="668"/>
      <c r="C101" s="668"/>
      <c r="D101" s="668"/>
      <c r="E101" s="668"/>
      <c r="F101" s="668"/>
      <c r="G101" s="668"/>
      <c r="H101" s="668"/>
      <c r="I101" s="668"/>
      <c r="J101" s="668"/>
      <c r="K101" s="668"/>
      <c r="L101" s="668"/>
      <c r="M101" s="668"/>
      <c r="N101" s="668"/>
      <c r="O101" s="668"/>
      <c r="P101" s="668"/>
      <c r="Q101" s="668"/>
      <c r="R101" s="668"/>
      <c r="S101" s="668"/>
      <c r="T101" s="668"/>
      <c r="U101" s="668"/>
      <c r="V101" s="668"/>
      <c r="W101" s="668"/>
      <c r="X101" s="668"/>
      <c r="Y101" s="668"/>
      <c r="Z101" s="668"/>
    </row>
    <row r="102" spans="1:26" ht="15.75" customHeight="1" x14ac:dyDescent="0.25">
      <c r="A102" s="668"/>
      <c r="B102" s="668"/>
      <c r="C102" s="668"/>
      <c r="D102" s="668"/>
      <c r="E102" s="668"/>
      <c r="F102" s="668"/>
      <c r="G102" s="668"/>
      <c r="H102" s="668"/>
      <c r="I102" s="668"/>
      <c r="J102" s="668"/>
      <c r="K102" s="668"/>
      <c r="L102" s="668"/>
      <c r="M102" s="668"/>
      <c r="N102" s="668"/>
      <c r="O102" s="668"/>
      <c r="P102" s="668"/>
      <c r="Q102" s="668"/>
      <c r="R102" s="668"/>
      <c r="S102" s="668"/>
      <c r="T102" s="668"/>
      <c r="U102" s="668"/>
      <c r="V102" s="668"/>
      <c r="W102" s="668"/>
      <c r="X102" s="668"/>
      <c r="Y102" s="668"/>
      <c r="Z102" s="668"/>
    </row>
    <row r="103" spans="1:26" ht="15.75" customHeight="1" x14ac:dyDescent="0.25">
      <c r="A103" s="668"/>
      <c r="B103" s="668"/>
      <c r="C103" s="668"/>
      <c r="D103" s="668"/>
      <c r="E103" s="668"/>
      <c r="F103" s="668"/>
      <c r="G103" s="668"/>
      <c r="H103" s="668"/>
      <c r="I103" s="668"/>
      <c r="J103" s="668"/>
      <c r="K103" s="668"/>
      <c r="L103" s="668"/>
      <c r="M103" s="668"/>
      <c r="N103" s="668"/>
      <c r="O103" s="668"/>
      <c r="P103" s="668"/>
      <c r="Q103" s="668"/>
      <c r="R103" s="668"/>
      <c r="S103" s="668"/>
      <c r="T103" s="668"/>
      <c r="U103" s="668"/>
      <c r="V103" s="668"/>
      <c r="W103" s="668"/>
      <c r="X103" s="668"/>
      <c r="Y103" s="668"/>
      <c r="Z103" s="668"/>
    </row>
    <row r="104" spans="1:26" ht="15.75" customHeight="1" x14ac:dyDescent="0.25">
      <c r="A104" s="668"/>
      <c r="B104" s="668"/>
      <c r="C104" s="668"/>
      <c r="D104" s="668"/>
      <c r="E104" s="668"/>
      <c r="F104" s="668"/>
      <c r="G104" s="668"/>
      <c r="H104" s="668"/>
      <c r="I104" s="668"/>
      <c r="J104" s="668"/>
      <c r="K104" s="668"/>
      <c r="L104" s="668"/>
      <c r="M104" s="668"/>
      <c r="N104" s="668"/>
      <c r="O104" s="668"/>
      <c r="P104" s="668"/>
      <c r="Q104" s="668"/>
      <c r="R104" s="668"/>
      <c r="S104" s="668"/>
      <c r="T104" s="668"/>
      <c r="U104" s="668"/>
      <c r="V104" s="668"/>
      <c r="W104" s="668"/>
      <c r="X104" s="668"/>
      <c r="Y104" s="668"/>
      <c r="Z104" s="668"/>
    </row>
    <row r="105" spans="1:26" ht="15.75" customHeight="1" x14ac:dyDescent="0.25">
      <c r="A105" s="668"/>
      <c r="B105" s="668"/>
      <c r="C105" s="668"/>
      <c r="D105" s="668"/>
      <c r="E105" s="668"/>
      <c r="F105" s="668"/>
      <c r="G105" s="668"/>
      <c r="H105" s="668"/>
      <c r="I105" s="668"/>
      <c r="J105" s="668"/>
      <c r="K105" s="668"/>
      <c r="L105" s="668"/>
      <c r="M105" s="668"/>
      <c r="N105" s="668"/>
      <c r="O105" s="668"/>
      <c r="P105" s="668"/>
      <c r="Q105" s="668"/>
      <c r="R105" s="668"/>
      <c r="S105" s="668"/>
      <c r="T105" s="668"/>
      <c r="U105" s="668"/>
      <c r="V105" s="668"/>
      <c r="W105" s="668"/>
      <c r="X105" s="668"/>
      <c r="Y105" s="668"/>
      <c r="Z105" s="668"/>
    </row>
    <row r="106" spans="1:26" ht="15.75" customHeight="1" x14ac:dyDescent="0.25">
      <c r="A106" s="668"/>
      <c r="B106" s="668"/>
      <c r="C106" s="668"/>
      <c r="D106" s="668"/>
      <c r="E106" s="668"/>
      <c r="F106" s="668"/>
      <c r="G106" s="668"/>
      <c r="H106" s="668"/>
      <c r="I106" s="668"/>
      <c r="J106" s="668"/>
      <c r="K106" s="668"/>
      <c r="L106" s="668"/>
      <c r="M106" s="668"/>
      <c r="N106" s="668"/>
      <c r="O106" s="668"/>
      <c r="P106" s="668"/>
      <c r="Q106" s="668"/>
      <c r="R106" s="668"/>
      <c r="S106" s="668"/>
      <c r="T106" s="668"/>
      <c r="U106" s="668"/>
      <c r="V106" s="668"/>
      <c r="W106" s="668"/>
      <c r="X106" s="668"/>
      <c r="Y106" s="668"/>
      <c r="Z106" s="668"/>
    </row>
    <row r="107" spans="1:26" ht="15.75" customHeight="1" x14ac:dyDescent="0.25">
      <c r="A107" s="668"/>
      <c r="B107" s="668"/>
      <c r="C107" s="668"/>
      <c r="D107" s="668"/>
      <c r="E107" s="668"/>
      <c r="F107" s="668"/>
      <c r="G107" s="668"/>
      <c r="H107" s="668"/>
      <c r="I107" s="668"/>
      <c r="J107" s="668"/>
      <c r="K107" s="668"/>
      <c r="L107" s="668"/>
      <c r="M107" s="668"/>
      <c r="N107" s="668"/>
      <c r="O107" s="668"/>
      <c r="P107" s="668"/>
      <c r="Q107" s="668"/>
      <c r="R107" s="668"/>
      <c r="S107" s="668"/>
      <c r="T107" s="668"/>
      <c r="U107" s="668"/>
      <c r="V107" s="668"/>
      <c r="W107" s="668"/>
      <c r="X107" s="668"/>
      <c r="Y107" s="668"/>
      <c r="Z107" s="668"/>
    </row>
    <row r="108" spans="1:26" ht="15.75" customHeight="1" x14ac:dyDescent="0.25">
      <c r="A108" s="668"/>
      <c r="B108" s="668"/>
      <c r="C108" s="668"/>
      <c r="D108" s="668"/>
      <c r="E108" s="668"/>
      <c r="F108" s="668"/>
      <c r="G108" s="668"/>
      <c r="H108" s="668"/>
      <c r="I108" s="668"/>
      <c r="J108" s="668"/>
      <c r="K108" s="668"/>
      <c r="L108" s="668"/>
      <c r="M108" s="668"/>
      <c r="N108" s="668"/>
      <c r="O108" s="668"/>
      <c r="P108" s="668"/>
      <c r="Q108" s="668"/>
      <c r="R108" s="668"/>
      <c r="S108" s="668"/>
      <c r="T108" s="668"/>
      <c r="U108" s="668"/>
      <c r="V108" s="668"/>
      <c r="W108" s="668"/>
      <c r="X108" s="668"/>
      <c r="Y108" s="668"/>
      <c r="Z108" s="668"/>
    </row>
    <row r="109" spans="1:26" ht="15.75" customHeight="1" x14ac:dyDescent="0.25">
      <c r="A109" s="668"/>
      <c r="B109" s="668"/>
      <c r="C109" s="668"/>
      <c r="D109" s="668"/>
      <c r="E109" s="668"/>
      <c r="F109" s="668"/>
      <c r="G109" s="668"/>
      <c r="H109" s="668"/>
      <c r="I109" s="668"/>
      <c r="J109" s="668"/>
      <c r="K109" s="668"/>
      <c r="L109" s="668"/>
      <c r="M109" s="668"/>
      <c r="N109" s="668"/>
      <c r="O109" s="668"/>
      <c r="P109" s="668"/>
      <c r="Q109" s="668"/>
      <c r="R109" s="668"/>
      <c r="S109" s="668"/>
      <c r="T109" s="668"/>
      <c r="U109" s="668"/>
      <c r="V109" s="668"/>
      <c r="W109" s="668"/>
      <c r="X109" s="668"/>
      <c r="Y109" s="668"/>
      <c r="Z109" s="668"/>
    </row>
    <row r="110" spans="1:26" ht="15.75" customHeight="1" x14ac:dyDescent="0.25">
      <c r="A110" s="668"/>
      <c r="B110" s="668"/>
      <c r="C110" s="668"/>
      <c r="D110" s="668"/>
      <c r="E110" s="668"/>
      <c r="F110" s="668"/>
      <c r="G110" s="668"/>
      <c r="H110" s="668"/>
      <c r="I110" s="668"/>
      <c r="J110" s="668"/>
      <c r="K110" s="668"/>
      <c r="L110" s="668"/>
      <c r="M110" s="668"/>
      <c r="N110" s="668"/>
      <c r="O110" s="668"/>
      <c r="P110" s="668"/>
      <c r="Q110" s="668"/>
      <c r="R110" s="668"/>
      <c r="S110" s="668"/>
      <c r="T110" s="668"/>
      <c r="U110" s="668"/>
      <c r="V110" s="668"/>
      <c r="W110" s="668"/>
      <c r="X110" s="668"/>
      <c r="Y110" s="668"/>
      <c r="Z110" s="668"/>
    </row>
    <row r="111" spans="1:26" ht="15.75" customHeight="1" x14ac:dyDescent="0.25">
      <c r="A111" s="668"/>
      <c r="B111" s="668"/>
      <c r="C111" s="668"/>
      <c r="D111" s="668"/>
      <c r="E111" s="668"/>
      <c r="F111" s="668"/>
      <c r="G111" s="668"/>
      <c r="H111" s="668"/>
      <c r="I111" s="668"/>
      <c r="J111" s="668"/>
      <c r="K111" s="668"/>
      <c r="L111" s="668"/>
      <c r="M111" s="668"/>
      <c r="N111" s="668"/>
      <c r="O111" s="668"/>
      <c r="P111" s="668"/>
      <c r="Q111" s="668"/>
      <c r="R111" s="668"/>
      <c r="S111" s="668"/>
      <c r="T111" s="668"/>
      <c r="U111" s="668"/>
      <c r="V111" s="668"/>
      <c r="W111" s="668"/>
      <c r="X111" s="668"/>
      <c r="Y111" s="668"/>
      <c r="Z111" s="668"/>
    </row>
    <row r="112" spans="1:26" ht="15.75" customHeight="1" x14ac:dyDescent="0.25">
      <c r="A112" s="670"/>
      <c r="B112" s="668"/>
      <c r="C112" s="668"/>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row>
    <row r="113" spans="1:26" ht="15.75" customHeight="1" x14ac:dyDescent="0.25">
      <c r="A113" s="668"/>
      <c r="B113" s="668"/>
      <c r="C113" s="670"/>
      <c r="D113" s="670"/>
      <c r="E113" s="670"/>
      <c r="F113" s="670"/>
      <c r="G113" s="670"/>
      <c r="H113" s="670"/>
      <c r="I113" s="670"/>
      <c r="J113" s="670"/>
      <c r="K113" s="670"/>
      <c r="L113" s="668"/>
      <c r="M113" s="668"/>
      <c r="N113" s="668"/>
      <c r="O113" s="668"/>
      <c r="P113" s="668"/>
      <c r="Q113" s="668"/>
      <c r="R113" s="668"/>
      <c r="S113" s="668"/>
      <c r="T113" s="668"/>
      <c r="U113" s="668"/>
      <c r="V113" s="668"/>
      <c r="W113" s="668"/>
      <c r="X113" s="668"/>
      <c r="Y113" s="668"/>
      <c r="Z113" s="668"/>
    </row>
    <row r="114" spans="1:26" ht="15.75" customHeight="1" x14ac:dyDescent="0.25">
      <c r="A114" s="668"/>
      <c r="B114" s="668"/>
      <c r="C114" s="668"/>
      <c r="D114" s="668"/>
      <c r="E114" s="668"/>
      <c r="F114" s="668"/>
      <c r="G114" s="668"/>
      <c r="H114" s="668"/>
      <c r="I114" s="668"/>
      <c r="J114" s="668"/>
      <c r="K114" s="668"/>
      <c r="L114" s="670"/>
      <c r="M114" s="668"/>
      <c r="N114" s="668"/>
      <c r="O114" s="668"/>
      <c r="P114" s="668"/>
      <c r="Q114" s="668"/>
      <c r="R114" s="668"/>
      <c r="S114" s="668"/>
      <c r="T114" s="668"/>
      <c r="U114" s="668"/>
      <c r="V114" s="668"/>
      <c r="W114" s="668"/>
      <c r="X114" s="668"/>
      <c r="Y114" s="668"/>
      <c r="Z114" s="668"/>
    </row>
    <row r="115" spans="1:26" ht="15.75" customHeight="1" x14ac:dyDescent="0.25">
      <c r="A115" s="668"/>
      <c r="B115" s="668"/>
      <c r="C115" s="668"/>
      <c r="D115" s="668"/>
      <c r="E115" s="668"/>
      <c r="F115" s="668"/>
      <c r="G115" s="668"/>
      <c r="H115" s="668"/>
      <c r="I115" s="668"/>
      <c r="J115" s="668"/>
      <c r="K115" s="668"/>
      <c r="L115" s="668"/>
      <c r="M115" s="670"/>
      <c r="N115" s="670"/>
      <c r="O115" s="670"/>
      <c r="P115" s="668"/>
      <c r="Q115" s="668"/>
      <c r="R115" s="668"/>
      <c r="S115" s="668"/>
      <c r="T115" s="668"/>
      <c r="U115" s="668"/>
      <c r="V115" s="668"/>
      <c r="W115" s="668"/>
      <c r="X115" s="668"/>
      <c r="Y115" s="668"/>
      <c r="Z115" s="668"/>
    </row>
    <row r="116" spans="1:26" ht="15.75" customHeight="1" x14ac:dyDescent="0.25">
      <c r="A116" s="668"/>
      <c r="B116" s="668"/>
      <c r="C116" s="668"/>
      <c r="D116" s="668"/>
      <c r="E116" s="668"/>
      <c r="F116" s="668"/>
      <c r="G116" s="668"/>
      <c r="H116" s="668"/>
      <c r="I116" s="668"/>
      <c r="J116" s="668"/>
      <c r="K116" s="668"/>
      <c r="L116" s="668"/>
      <c r="M116" s="668"/>
      <c r="N116" s="668"/>
      <c r="O116" s="668"/>
      <c r="P116" s="668"/>
      <c r="Q116" s="668"/>
      <c r="R116" s="668"/>
      <c r="S116" s="668"/>
      <c r="T116" s="668"/>
      <c r="U116" s="668"/>
      <c r="V116" s="668"/>
      <c r="W116" s="668"/>
      <c r="X116" s="668"/>
      <c r="Y116" s="668"/>
      <c r="Z116" s="668"/>
    </row>
    <row r="117" spans="1:26" ht="15.75" customHeight="1" x14ac:dyDescent="0.25">
      <c r="A117" s="668"/>
      <c r="B117" s="668"/>
      <c r="C117" s="668"/>
      <c r="D117" s="668"/>
      <c r="E117" s="668"/>
      <c r="F117" s="668"/>
      <c r="G117" s="668"/>
      <c r="H117" s="668"/>
      <c r="I117" s="668"/>
      <c r="J117" s="668"/>
      <c r="K117" s="668"/>
      <c r="L117" s="668"/>
      <c r="M117" s="668"/>
      <c r="N117" s="668"/>
      <c r="O117" s="668"/>
      <c r="P117" s="668"/>
      <c r="Q117" s="668"/>
      <c r="R117" s="668"/>
      <c r="S117" s="668"/>
      <c r="T117" s="668"/>
      <c r="U117" s="668"/>
      <c r="V117" s="668"/>
      <c r="W117" s="668"/>
      <c r="X117" s="668"/>
      <c r="Y117" s="668"/>
      <c r="Z117" s="668"/>
    </row>
    <row r="118" spans="1:26" ht="15.75" customHeight="1" x14ac:dyDescent="0.25">
      <c r="A118" s="668"/>
      <c r="B118" s="668"/>
      <c r="C118" s="668"/>
      <c r="D118" s="668"/>
      <c r="E118" s="668"/>
      <c r="F118" s="668"/>
      <c r="G118" s="668"/>
      <c r="H118" s="668"/>
      <c r="I118" s="668"/>
      <c r="J118" s="668"/>
      <c r="K118" s="668"/>
      <c r="L118" s="668"/>
      <c r="M118" s="668"/>
      <c r="N118" s="668"/>
      <c r="O118" s="668"/>
      <c r="P118" s="668"/>
      <c r="Q118" s="668"/>
      <c r="R118" s="668"/>
      <c r="S118" s="668"/>
      <c r="T118" s="668"/>
      <c r="U118" s="668"/>
      <c r="V118" s="668"/>
      <c r="W118" s="668"/>
      <c r="X118" s="668"/>
      <c r="Y118" s="668"/>
      <c r="Z118" s="668"/>
    </row>
    <row r="119" spans="1:26" ht="15.75" customHeight="1" x14ac:dyDescent="0.25">
      <c r="A119" s="668"/>
      <c r="B119" s="668"/>
      <c r="C119" s="668"/>
      <c r="D119" s="668"/>
      <c r="E119" s="668"/>
      <c r="F119" s="668"/>
      <c r="G119" s="668"/>
      <c r="H119" s="668"/>
      <c r="I119" s="668"/>
      <c r="J119" s="668"/>
      <c r="K119" s="668"/>
      <c r="L119" s="668"/>
      <c r="M119" s="668"/>
      <c r="N119" s="668"/>
      <c r="O119" s="668"/>
      <c r="P119" s="668"/>
      <c r="Q119" s="668"/>
      <c r="R119" s="668"/>
      <c r="S119" s="668"/>
      <c r="T119" s="668"/>
      <c r="U119" s="668"/>
      <c r="V119" s="668"/>
      <c r="W119" s="668"/>
      <c r="X119" s="668"/>
      <c r="Y119" s="668"/>
      <c r="Z119" s="668"/>
    </row>
    <row r="120" spans="1:26" ht="15.75" customHeight="1" x14ac:dyDescent="0.25">
      <c r="A120" s="668"/>
      <c r="B120" s="668"/>
      <c r="C120" s="668"/>
      <c r="D120" s="668"/>
      <c r="E120" s="668"/>
      <c r="F120" s="668"/>
      <c r="G120" s="668"/>
      <c r="H120" s="668"/>
      <c r="I120" s="668"/>
      <c r="J120" s="668"/>
      <c r="K120" s="668"/>
      <c r="L120" s="668"/>
      <c r="M120" s="668"/>
      <c r="N120" s="668"/>
      <c r="O120" s="668"/>
      <c r="P120" s="668"/>
      <c r="Q120" s="668"/>
      <c r="R120" s="668"/>
      <c r="S120" s="668"/>
      <c r="T120" s="668"/>
      <c r="U120" s="668"/>
      <c r="V120" s="668"/>
      <c r="W120" s="668"/>
      <c r="X120" s="668"/>
      <c r="Y120" s="668"/>
      <c r="Z120" s="668"/>
    </row>
    <row r="121" spans="1:26" ht="15.75" customHeight="1" x14ac:dyDescent="0.25">
      <c r="A121" s="668"/>
      <c r="B121" s="668"/>
      <c r="C121" s="668"/>
      <c r="D121" s="668"/>
      <c r="E121" s="668"/>
      <c r="F121" s="668"/>
      <c r="G121" s="668"/>
      <c r="H121" s="668"/>
      <c r="I121" s="668"/>
      <c r="J121" s="668"/>
      <c r="K121" s="668"/>
      <c r="L121" s="668"/>
      <c r="M121" s="668"/>
      <c r="N121" s="668"/>
      <c r="O121" s="668"/>
      <c r="P121" s="668"/>
      <c r="Q121" s="668"/>
      <c r="R121" s="668"/>
      <c r="S121" s="668"/>
      <c r="T121" s="668"/>
      <c r="U121" s="668"/>
      <c r="V121" s="668"/>
      <c r="W121" s="668"/>
      <c r="X121" s="668"/>
      <c r="Y121" s="668"/>
      <c r="Z121" s="668"/>
    </row>
    <row r="122" spans="1:26" ht="15.75" customHeight="1" x14ac:dyDescent="0.25">
      <c r="A122" s="668"/>
      <c r="B122" s="668"/>
      <c r="C122" s="668"/>
      <c r="D122" s="668"/>
      <c r="E122" s="668"/>
      <c r="F122" s="668"/>
      <c r="G122" s="668"/>
      <c r="H122" s="668"/>
      <c r="I122" s="668"/>
      <c r="J122" s="668"/>
      <c r="K122" s="668"/>
      <c r="L122" s="668"/>
      <c r="M122" s="668"/>
      <c r="N122" s="668"/>
      <c r="O122" s="668"/>
      <c r="P122" s="668"/>
      <c r="Q122" s="668"/>
      <c r="R122" s="668"/>
      <c r="S122" s="668"/>
      <c r="T122" s="668"/>
      <c r="U122" s="668"/>
      <c r="V122" s="668"/>
      <c r="W122" s="668"/>
      <c r="X122" s="668"/>
      <c r="Y122" s="668"/>
      <c r="Z122" s="668"/>
    </row>
    <row r="123" spans="1:26" ht="15.75" customHeight="1" x14ac:dyDescent="0.25">
      <c r="A123" s="668"/>
      <c r="B123" s="668"/>
      <c r="C123" s="668"/>
      <c r="D123" s="668"/>
      <c r="E123" s="668"/>
      <c r="F123" s="668"/>
      <c r="G123" s="668"/>
      <c r="H123" s="668"/>
      <c r="I123" s="668"/>
      <c r="J123" s="668"/>
      <c r="K123" s="668"/>
      <c r="L123" s="668"/>
      <c r="M123" s="668"/>
      <c r="N123" s="668"/>
      <c r="O123" s="668"/>
      <c r="P123" s="668"/>
      <c r="Q123" s="668"/>
      <c r="R123" s="668"/>
      <c r="S123" s="668"/>
      <c r="T123" s="668"/>
      <c r="U123" s="668"/>
      <c r="V123" s="668"/>
      <c r="W123" s="668"/>
      <c r="X123" s="668"/>
      <c r="Y123" s="668"/>
      <c r="Z123" s="668"/>
    </row>
    <row r="124" spans="1:26" ht="15.75" customHeight="1" x14ac:dyDescent="0.25">
      <c r="A124" s="668"/>
      <c r="B124" s="668"/>
      <c r="C124" s="668"/>
      <c r="D124" s="668"/>
      <c r="E124" s="668"/>
      <c r="F124" s="668"/>
      <c r="G124" s="668"/>
      <c r="H124" s="668"/>
      <c r="I124" s="668"/>
      <c r="J124" s="668"/>
      <c r="K124" s="668"/>
      <c r="L124" s="668"/>
      <c r="M124" s="668"/>
      <c r="N124" s="668"/>
      <c r="O124" s="668"/>
      <c r="P124" s="668"/>
      <c r="Q124" s="668"/>
      <c r="R124" s="668"/>
      <c r="S124" s="668"/>
      <c r="T124" s="668"/>
      <c r="U124" s="668"/>
      <c r="V124" s="668"/>
      <c r="W124" s="668"/>
      <c r="X124" s="668"/>
      <c r="Y124" s="668"/>
      <c r="Z124" s="668"/>
    </row>
    <row r="125" spans="1:26" ht="15.75" customHeight="1" x14ac:dyDescent="0.25">
      <c r="A125" s="668"/>
      <c r="B125" s="668"/>
      <c r="C125" s="668"/>
      <c r="D125" s="668"/>
      <c r="E125" s="668"/>
      <c r="F125" s="668"/>
      <c r="G125" s="668"/>
      <c r="H125" s="668"/>
      <c r="I125" s="668"/>
      <c r="J125" s="668"/>
      <c r="K125" s="668"/>
      <c r="L125" s="668"/>
      <c r="M125" s="668"/>
      <c r="N125" s="668"/>
      <c r="O125" s="668"/>
      <c r="P125" s="668"/>
      <c r="Q125" s="668"/>
      <c r="R125" s="668"/>
      <c r="S125" s="668"/>
      <c r="T125" s="668"/>
      <c r="U125" s="668"/>
      <c r="V125" s="668"/>
      <c r="W125" s="668"/>
      <c r="X125" s="668"/>
      <c r="Y125" s="668"/>
      <c r="Z125" s="668"/>
    </row>
    <row r="126" spans="1:26" ht="15.75" customHeight="1" x14ac:dyDescent="0.25">
      <c r="A126" s="668"/>
      <c r="B126" s="668"/>
      <c r="C126" s="668"/>
      <c r="D126" s="668"/>
      <c r="E126" s="668"/>
      <c r="F126" s="668"/>
      <c r="G126" s="668"/>
      <c r="H126" s="668"/>
      <c r="I126" s="668"/>
      <c r="J126" s="668"/>
      <c r="K126" s="668"/>
      <c r="L126" s="668"/>
      <c r="M126" s="668"/>
      <c r="N126" s="668"/>
      <c r="O126" s="668"/>
      <c r="P126" s="668"/>
      <c r="Q126" s="668"/>
      <c r="R126" s="668"/>
      <c r="S126" s="668"/>
      <c r="T126" s="668"/>
      <c r="U126" s="668"/>
      <c r="V126" s="668"/>
      <c r="W126" s="668"/>
      <c r="X126" s="668"/>
      <c r="Y126" s="668"/>
      <c r="Z126" s="668"/>
    </row>
    <row r="127" spans="1:26" ht="15.75" customHeight="1" x14ac:dyDescent="0.25">
      <c r="A127" s="668"/>
      <c r="B127" s="668"/>
      <c r="C127" s="668"/>
      <c r="D127" s="668"/>
      <c r="E127" s="668"/>
      <c r="F127" s="668"/>
      <c r="G127" s="668"/>
      <c r="H127" s="668"/>
      <c r="I127" s="668"/>
      <c r="J127" s="668"/>
      <c r="K127" s="668"/>
      <c r="L127" s="668"/>
      <c r="M127" s="668"/>
      <c r="N127" s="668"/>
      <c r="O127" s="668"/>
      <c r="P127" s="668"/>
      <c r="Q127" s="668"/>
      <c r="R127" s="668"/>
      <c r="S127" s="668"/>
      <c r="T127" s="668"/>
      <c r="U127" s="668"/>
      <c r="V127" s="668"/>
      <c r="W127" s="668"/>
      <c r="X127" s="668"/>
      <c r="Y127" s="668"/>
      <c r="Z127" s="668"/>
    </row>
    <row r="128" spans="1:26" ht="15.75" customHeight="1" x14ac:dyDescent="0.25">
      <c r="A128" s="668"/>
      <c r="B128" s="668"/>
      <c r="C128" s="668"/>
      <c r="D128" s="668"/>
      <c r="E128" s="668"/>
      <c r="F128" s="668"/>
      <c r="G128" s="668"/>
      <c r="H128" s="668"/>
      <c r="I128" s="668"/>
      <c r="J128" s="668"/>
      <c r="K128" s="668"/>
      <c r="L128" s="668"/>
      <c r="M128" s="668"/>
      <c r="N128" s="668"/>
      <c r="O128" s="668"/>
      <c r="P128" s="668"/>
      <c r="Q128" s="668"/>
      <c r="R128" s="668"/>
      <c r="S128" s="668"/>
      <c r="T128" s="668"/>
      <c r="U128" s="668"/>
      <c r="V128" s="668"/>
      <c r="W128" s="668"/>
      <c r="X128" s="668"/>
      <c r="Y128" s="668"/>
      <c r="Z128" s="668"/>
    </row>
    <row r="129" spans="1:26" ht="15.75" customHeight="1" x14ac:dyDescent="0.25">
      <c r="A129" s="668"/>
      <c r="B129" s="668"/>
      <c r="C129" s="668"/>
      <c r="D129" s="668"/>
      <c r="E129" s="668"/>
      <c r="F129" s="668"/>
      <c r="G129" s="668"/>
      <c r="H129" s="668"/>
      <c r="I129" s="668"/>
      <c r="J129" s="668"/>
      <c r="K129" s="668"/>
      <c r="L129" s="668"/>
      <c r="M129" s="668"/>
      <c r="N129" s="668"/>
      <c r="O129" s="668"/>
      <c r="P129" s="668"/>
      <c r="Q129" s="668"/>
      <c r="R129" s="668"/>
      <c r="S129" s="668"/>
      <c r="T129" s="668"/>
      <c r="U129" s="668"/>
      <c r="V129" s="668"/>
      <c r="W129" s="668"/>
      <c r="X129" s="668"/>
      <c r="Y129" s="668"/>
      <c r="Z129" s="668"/>
    </row>
    <row r="130" spans="1:26" ht="15.75" customHeight="1" x14ac:dyDescent="0.25">
      <c r="A130" s="668"/>
      <c r="B130" s="668"/>
      <c r="C130" s="668"/>
      <c r="D130" s="668"/>
      <c r="E130" s="668"/>
      <c r="F130" s="668"/>
      <c r="G130" s="668"/>
      <c r="H130" s="668"/>
      <c r="I130" s="668"/>
      <c r="J130" s="668"/>
      <c r="K130" s="668"/>
      <c r="L130" s="668"/>
      <c r="M130" s="668"/>
      <c r="N130" s="668"/>
      <c r="O130" s="668"/>
      <c r="P130" s="668"/>
      <c r="Q130" s="668"/>
      <c r="R130" s="668"/>
      <c r="S130" s="668"/>
      <c r="T130" s="668"/>
      <c r="U130" s="668"/>
      <c r="V130" s="668"/>
      <c r="W130" s="668"/>
      <c r="X130" s="668"/>
      <c r="Y130" s="668"/>
      <c r="Z130" s="668"/>
    </row>
    <row r="131" spans="1:26" ht="15.75" customHeight="1" x14ac:dyDescent="0.25">
      <c r="A131" s="668"/>
      <c r="B131" s="668"/>
      <c r="C131" s="668"/>
      <c r="D131" s="668"/>
      <c r="E131" s="668"/>
      <c r="F131" s="668"/>
      <c r="G131" s="668"/>
      <c r="H131" s="668"/>
      <c r="I131" s="668"/>
      <c r="J131" s="668"/>
      <c r="K131" s="668"/>
      <c r="L131" s="668"/>
      <c r="M131" s="668"/>
      <c r="N131" s="668"/>
      <c r="O131" s="668"/>
      <c r="P131" s="668"/>
      <c r="Q131" s="668"/>
      <c r="R131" s="668"/>
      <c r="S131" s="668"/>
      <c r="T131" s="668"/>
      <c r="U131" s="668"/>
      <c r="V131" s="668"/>
      <c r="W131" s="668"/>
      <c r="X131" s="668"/>
      <c r="Y131" s="668"/>
      <c r="Z131" s="668"/>
    </row>
    <row r="132" spans="1:26" ht="15.75" customHeight="1" x14ac:dyDescent="0.25">
      <c r="A132" s="668"/>
      <c r="B132" s="668"/>
      <c r="C132" s="668"/>
      <c r="D132" s="668"/>
      <c r="E132" s="668"/>
      <c r="F132" s="668"/>
      <c r="G132" s="668"/>
      <c r="H132" s="668"/>
      <c r="I132" s="668"/>
      <c r="J132" s="668"/>
      <c r="K132" s="668"/>
      <c r="L132" s="668"/>
      <c r="M132" s="668"/>
      <c r="N132" s="668"/>
      <c r="O132" s="668"/>
      <c r="P132" s="668"/>
      <c r="Q132" s="668"/>
      <c r="R132" s="668"/>
      <c r="S132" s="668"/>
      <c r="T132" s="668"/>
      <c r="U132" s="668"/>
      <c r="V132" s="668"/>
      <c r="W132" s="668"/>
      <c r="X132" s="668"/>
      <c r="Y132" s="668"/>
      <c r="Z132" s="668"/>
    </row>
    <row r="133" spans="1:26" ht="15.75" customHeight="1" x14ac:dyDescent="0.25">
      <c r="A133" s="668"/>
      <c r="B133" s="668"/>
      <c r="C133" s="668"/>
      <c r="D133" s="668"/>
      <c r="E133" s="668"/>
      <c r="F133" s="668"/>
      <c r="G133" s="668"/>
      <c r="H133" s="668"/>
      <c r="I133" s="668"/>
      <c r="J133" s="668"/>
      <c r="K133" s="668"/>
      <c r="L133" s="668"/>
      <c r="M133" s="668"/>
      <c r="N133" s="668"/>
      <c r="O133" s="668"/>
      <c r="P133" s="668"/>
      <c r="Q133" s="668"/>
      <c r="R133" s="668"/>
      <c r="S133" s="668"/>
      <c r="T133" s="668"/>
      <c r="U133" s="668"/>
      <c r="V133" s="668"/>
      <c r="W133" s="668"/>
      <c r="X133" s="668"/>
      <c r="Y133" s="668"/>
      <c r="Z133" s="668"/>
    </row>
    <row r="134" spans="1:26" ht="15.75" customHeight="1" x14ac:dyDescent="0.25">
      <c r="A134" s="668"/>
      <c r="B134" s="668"/>
      <c r="C134" s="668"/>
      <c r="D134" s="668"/>
      <c r="E134" s="668"/>
      <c r="F134" s="668"/>
      <c r="G134" s="668"/>
      <c r="H134" s="668"/>
      <c r="I134" s="668"/>
      <c r="J134" s="668"/>
      <c r="K134" s="668"/>
      <c r="L134" s="668"/>
      <c r="M134" s="668"/>
      <c r="N134" s="668"/>
      <c r="O134" s="668"/>
      <c r="P134" s="668"/>
      <c r="Q134" s="668"/>
      <c r="R134" s="668"/>
      <c r="S134" s="668"/>
      <c r="T134" s="668"/>
      <c r="U134" s="668"/>
      <c r="V134" s="668"/>
      <c r="W134" s="668"/>
      <c r="X134" s="668"/>
      <c r="Y134" s="668"/>
      <c r="Z134" s="668"/>
    </row>
    <row r="135" spans="1:26" ht="15.75" customHeight="1" x14ac:dyDescent="0.25">
      <c r="A135" s="668"/>
      <c r="B135" s="668"/>
      <c r="C135" s="668"/>
      <c r="D135" s="668"/>
      <c r="E135" s="668"/>
      <c r="F135" s="668"/>
      <c r="G135" s="668"/>
      <c r="H135" s="668"/>
      <c r="I135" s="668"/>
      <c r="J135" s="668"/>
      <c r="K135" s="668"/>
      <c r="L135" s="668"/>
      <c r="M135" s="668"/>
      <c r="N135" s="668"/>
      <c r="O135" s="668"/>
      <c r="P135" s="668"/>
      <c r="Q135" s="668"/>
      <c r="R135" s="668"/>
      <c r="S135" s="668"/>
      <c r="T135" s="668"/>
      <c r="U135" s="668"/>
      <c r="V135" s="668"/>
      <c r="W135" s="668"/>
      <c r="X135" s="668"/>
      <c r="Y135" s="668"/>
      <c r="Z135" s="668"/>
    </row>
    <row r="136" spans="1:26" ht="15.75" customHeight="1" x14ac:dyDescent="0.25">
      <c r="A136" s="668"/>
      <c r="B136" s="668"/>
      <c r="C136" s="668"/>
      <c r="D136" s="668"/>
      <c r="E136" s="668"/>
      <c r="F136" s="668"/>
      <c r="G136" s="668"/>
      <c r="H136" s="668"/>
      <c r="I136" s="668"/>
      <c r="J136" s="668"/>
      <c r="K136" s="668"/>
      <c r="L136" s="668"/>
      <c r="M136" s="668"/>
      <c r="N136" s="668"/>
      <c r="O136" s="668"/>
      <c r="P136" s="668"/>
      <c r="Q136" s="668"/>
      <c r="R136" s="668"/>
      <c r="S136" s="668"/>
      <c r="T136" s="668"/>
      <c r="U136" s="668"/>
      <c r="V136" s="668"/>
      <c r="W136" s="668"/>
      <c r="X136" s="668"/>
      <c r="Y136" s="668"/>
      <c r="Z136" s="668"/>
    </row>
    <row r="137" spans="1:26" ht="15.75" customHeight="1" x14ac:dyDescent="0.25">
      <c r="A137" s="668"/>
      <c r="B137" s="668"/>
      <c r="C137" s="668"/>
      <c r="D137" s="668"/>
      <c r="E137" s="668"/>
      <c r="F137" s="668"/>
      <c r="G137" s="668"/>
      <c r="H137" s="668"/>
      <c r="I137" s="668"/>
      <c r="J137" s="668"/>
      <c r="K137" s="668"/>
      <c r="L137" s="668"/>
      <c r="M137" s="668"/>
      <c r="N137" s="668"/>
      <c r="O137" s="668"/>
      <c r="P137" s="668"/>
      <c r="Q137" s="668"/>
      <c r="R137" s="668"/>
      <c r="S137" s="668"/>
      <c r="T137" s="668"/>
      <c r="U137" s="668"/>
      <c r="V137" s="668"/>
      <c r="W137" s="668"/>
      <c r="X137" s="668"/>
      <c r="Y137" s="668"/>
      <c r="Z137" s="668"/>
    </row>
    <row r="138" spans="1:26" ht="15.75" customHeight="1" x14ac:dyDescent="0.25">
      <c r="A138" s="668"/>
      <c r="B138" s="668"/>
      <c r="C138" s="668"/>
      <c r="D138" s="668"/>
      <c r="E138" s="668"/>
      <c r="F138" s="668"/>
      <c r="G138" s="668"/>
      <c r="H138" s="668"/>
      <c r="I138" s="668"/>
      <c r="J138" s="668"/>
      <c r="K138" s="668"/>
      <c r="L138" s="668"/>
      <c r="M138" s="668"/>
      <c r="N138" s="668"/>
      <c r="O138" s="668"/>
      <c r="P138" s="668"/>
      <c r="Q138" s="668"/>
      <c r="R138" s="668"/>
      <c r="S138" s="668"/>
      <c r="T138" s="668"/>
      <c r="U138" s="668"/>
      <c r="V138" s="668"/>
      <c r="W138" s="668"/>
      <c r="X138" s="668"/>
      <c r="Y138" s="668"/>
      <c r="Z138" s="668"/>
    </row>
    <row r="139" spans="1:26" ht="15.75" customHeight="1" x14ac:dyDescent="0.25">
      <c r="A139" s="668"/>
      <c r="B139" s="668"/>
      <c r="C139" s="668"/>
      <c r="D139" s="668"/>
      <c r="E139" s="668"/>
      <c r="F139" s="668"/>
      <c r="G139" s="668"/>
      <c r="H139" s="668"/>
      <c r="I139" s="668"/>
      <c r="J139" s="668"/>
      <c r="K139" s="668"/>
      <c r="L139" s="668"/>
      <c r="M139" s="668"/>
      <c r="N139" s="668"/>
      <c r="O139" s="668"/>
      <c r="P139" s="668"/>
      <c r="Q139" s="668"/>
      <c r="R139" s="668"/>
      <c r="S139" s="668"/>
      <c r="T139" s="668"/>
      <c r="U139" s="668"/>
      <c r="V139" s="668"/>
      <c r="W139" s="668"/>
      <c r="X139" s="668"/>
      <c r="Y139" s="668"/>
      <c r="Z139" s="668"/>
    </row>
    <row r="140" spans="1:26" ht="15.75" customHeight="1" x14ac:dyDescent="0.25">
      <c r="A140" s="668"/>
      <c r="B140" s="668"/>
      <c r="C140" s="668"/>
      <c r="D140" s="668"/>
      <c r="E140" s="668"/>
      <c r="F140" s="668"/>
      <c r="G140" s="668"/>
      <c r="H140" s="668"/>
      <c r="I140" s="668"/>
      <c r="J140" s="668"/>
      <c r="K140" s="668"/>
      <c r="L140" s="668"/>
      <c r="M140" s="668"/>
      <c r="N140" s="668"/>
      <c r="O140" s="668"/>
      <c r="P140" s="668"/>
      <c r="Q140" s="668"/>
      <c r="R140" s="668"/>
      <c r="S140" s="668"/>
      <c r="T140" s="668"/>
      <c r="U140" s="668"/>
      <c r="V140" s="668"/>
      <c r="W140" s="668"/>
      <c r="X140" s="668"/>
      <c r="Y140" s="668"/>
      <c r="Z140" s="668"/>
    </row>
    <row r="141" spans="1:26" ht="15.75" customHeight="1" x14ac:dyDescent="0.25">
      <c r="A141" s="668"/>
      <c r="B141" s="668"/>
      <c r="C141" s="668"/>
      <c r="D141" s="668"/>
      <c r="E141" s="668"/>
      <c r="F141" s="668"/>
      <c r="G141" s="668"/>
      <c r="H141" s="668"/>
      <c r="I141" s="668"/>
      <c r="J141" s="668"/>
      <c r="K141" s="668"/>
      <c r="L141" s="668"/>
      <c r="M141" s="668"/>
      <c r="N141" s="668"/>
      <c r="O141" s="668"/>
      <c r="P141" s="668"/>
      <c r="Q141" s="668"/>
      <c r="R141" s="668"/>
      <c r="S141" s="668"/>
      <c r="T141" s="668"/>
      <c r="U141" s="668"/>
      <c r="V141" s="668"/>
      <c r="W141" s="668"/>
      <c r="X141" s="668"/>
      <c r="Y141" s="668"/>
      <c r="Z141" s="668"/>
    </row>
    <row r="142" spans="1:26" ht="15.75" customHeight="1" x14ac:dyDescent="0.25">
      <c r="A142" s="668"/>
      <c r="B142" s="668"/>
      <c r="C142" s="668"/>
      <c r="D142" s="668"/>
      <c r="E142" s="668"/>
      <c r="F142" s="668"/>
      <c r="G142" s="668"/>
      <c r="H142" s="668"/>
      <c r="I142" s="668"/>
      <c r="J142" s="668"/>
      <c r="K142" s="668"/>
      <c r="L142" s="668"/>
      <c r="M142" s="668"/>
      <c r="N142" s="668"/>
      <c r="O142" s="668"/>
      <c r="P142" s="668"/>
      <c r="Q142" s="668"/>
      <c r="R142" s="668"/>
      <c r="S142" s="668"/>
      <c r="T142" s="668"/>
      <c r="U142" s="668"/>
      <c r="V142" s="668"/>
      <c r="W142" s="668"/>
      <c r="X142" s="668"/>
      <c r="Y142" s="668"/>
      <c r="Z142" s="668"/>
    </row>
    <row r="143" spans="1:26" ht="15.75" customHeight="1" x14ac:dyDescent="0.25">
      <c r="A143" s="668"/>
      <c r="B143" s="668"/>
      <c r="C143" s="668"/>
      <c r="D143" s="668"/>
      <c r="E143" s="668"/>
      <c r="F143" s="668"/>
      <c r="G143" s="668"/>
      <c r="H143" s="668"/>
      <c r="I143" s="668"/>
      <c r="J143" s="668"/>
      <c r="K143" s="668"/>
      <c r="L143" s="668"/>
      <c r="M143" s="668"/>
      <c r="N143" s="668"/>
      <c r="O143" s="668"/>
      <c r="P143" s="668"/>
      <c r="Q143" s="668"/>
      <c r="R143" s="668"/>
      <c r="S143" s="668"/>
      <c r="T143" s="668"/>
      <c r="U143" s="668"/>
      <c r="V143" s="668"/>
      <c r="W143" s="668"/>
      <c r="X143" s="668"/>
      <c r="Y143" s="668"/>
      <c r="Z143" s="668"/>
    </row>
    <row r="144" spans="1:26" ht="15.75" customHeight="1" x14ac:dyDescent="0.25">
      <c r="A144" s="668"/>
      <c r="B144" s="668"/>
      <c r="C144" s="668"/>
      <c r="D144" s="668"/>
      <c r="E144" s="668"/>
      <c r="F144" s="668"/>
      <c r="G144" s="668"/>
      <c r="H144" s="668"/>
      <c r="I144" s="668"/>
      <c r="J144" s="668"/>
      <c r="K144" s="668"/>
      <c r="L144" s="668"/>
      <c r="M144" s="668"/>
      <c r="N144" s="668"/>
      <c r="O144" s="668"/>
      <c r="P144" s="668"/>
      <c r="Q144" s="668"/>
      <c r="R144" s="668"/>
      <c r="S144" s="668"/>
      <c r="T144" s="668"/>
      <c r="U144" s="668"/>
      <c r="V144" s="668"/>
      <c r="W144" s="668"/>
      <c r="X144" s="668"/>
      <c r="Y144" s="668"/>
      <c r="Z144" s="668"/>
    </row>
    <row r="145" spans="1:26" ht="15.75" customHeight="1" x14ac:dyDescent="0.25">
      <c r="A145" s="668"/>
      <c r="B145" s="668"/>
      <c r="C145" s="668"/>
      <c r="D145" s="668"/>
      <c r="E145" s="668"/>
      <c r="F145" s="668"/>
      <c r="G145" s="668"/>
      <c r="H145" s="668"/>
      <c r="I145" s="668"/>
      <c r="J145" s="668"/>
      <c r="K145" s="668"/>
      <c r="L145" s="668"/>
      <c r="M145" s="668"/>
      <c r="N145" s="668"/>
      <c r="O145" s="668"/>
      <c r="P145" s="668"/>
      <c r="Q145" s="668"/>
      <c r="R145" s="668"/>
      <c r="S145" s="668"/>
      <c r="T145" s="668"/>
      <c r="U145" s="668"/>
      <c r="V145" s="668"/>
      <c r="W145" s="668"/>
      <c r="X145" s="668"/>
      <c r="Y145" s="668"/>
      <c r="Z145" s="668"/>
    </row>
    <row r="146" spans="1:26" ht="15.75" customHeight="1" x14ac:dyDescent="0.25">
      <c r="A146" s="668"/>
      <c r="B146" s="668"/>
      <c r="C146" s="668"/>
      <c r="D146" s="668"/>
      <c r="E146" s="668"/>
      <c r="F146" s="668"/>
      <c r="G146" s="668"/>
      <c r="H146" s="668"/>
      <c r="I146" s="668"/>
      <c r="J146" s="668"/>
      <c r="K146" s="668"/>
      <c r="L146" s="668"/>
      <c r="M146" s="668"/>
      <c r="N146" s="668"/>
      <c r="O146" s="668"/>
      <c r="P146" s="668"/>
      <c r="Q146" s="668"/>
      <c r="R146" s="668"/>
      <c r="S146" s="668"/>
      <c r="T146" s="668"/>
      <c r="U146" s="668"/>
      <c r="V146" s="668"/>
      <c r="W146" s="668"/>
      <c r="X146" s="668"/>
      <c r="Y146" s="668"/>
      <c r="Z146" s="668"/>
    </row>
    <row r="147" spans="1:26" ht="15.75" customHeight="1" x14ac:dyDescent="0.25">
      <c r="A147" s="668"/>
      <c r="B147" s="668"/>
      <c r="C147" s="668"/>
      <c r="D147" s="668"/>
      <c r="E147" s="668"/>
      <c r="F147" s="668"/>
      <c r="G147" s="668"/>
      <c r="H147" s="668"/>
      <c r="I147" s="668"/>
      <c r="J147" s="668"/>
      <c r="K147" s="668"/>
      <c r="L147" s="668"/>
      <c r="M147" s="668"/>
      <c r="N147" s="668"/>
      <c r="O147" s="668"/>
      <c r="P147" s="668"/>
      <c r="Q147" s="668"/>
      <c r="R147" s="668"/>
      <c r="S147" s="668"/>
      <c r="T147" s="668"/>
      <c r="U147" s="668"/>
      <c r="V147" s="668"/>
      <c r="W147" s="668"/>
      <c r="X147" s="668"/>
      <c r="Y147" s="668"/>
      <c r="Z147" s="668"/>
    </row>
    <row r="148" spans="1:26" ht="15.75" customHeight="1" x14ac:dyDescent="0.25">
      <c r="A148" s="668"/>
      <c r="B148" s="668"/>
      <c r="C148" s="668"/>
      <c r="D148" s="668"/>
      <c r="E148" s="668"/>
      <c r="F148" s="668"/>
      <c r="G148" s="668"/>
      <c r="H148" s="668"/>
      <c r="I148" s="668"/>
      <c r="J148" s="668"/>
      <c r="K148" s="668"/>
      <c r="L148" s="668"/>
      <c r="M148" s="668"/>
      <c r="N148" s="668"/>
      <c r="O148" s="668"/>
      <c r="P148" s="668"/>
      <c r="Q148" s="668"/>
      <c r="R148" s="668"/>
      <c r="S148" s="668"/>
      <c r="T148" s="668"/>
      <c r="U148" s="668"/>
      <c r="V148" s="668"/>
      <c r="W148" s="668"/>
      <c r="X148" s="668"/>
      <c r="Y148" s="668"/>
      <c r="Z148" s="668"/>
    </row>
    <row r="149" spans="1:26" ht="15.75" customHeight="1" x14ac:dyDescent="0.25">
      <c r="A149" s="668"/>
      <c r="B149" s="668"/>
      <c r="C149" s="668"/>
      <c r="D149" s="668"/>
      <c r="E149" s="668"/>
      <c r="F149" s="668"/>
      <c r="G149" s="668"/>
      <c r="H149" s="668"/>
      <c r="I149" s="668"/>
      <c r="J149" s="668"/>
      <c r="K149" s="668"/>
      <c r="L149" s="668"/>
      <c r="M149" s="668"/>
      <c r="N149" s="668"/>
      <c r="O149" s="668"/>
      <c r="P149" s="668"/>
      <c r="Q149" s="668"/>
      <c r="R149" s="668"/>
      <c r="S149" s="668"/>
      <c r="T149" s="668"/>
      <c r="U149" s="668"/>
      <c r="V149" s="668"/>
      <c r="W149" s="668"/>
      <c r="X149" s="668"/>
      <c r="Y149" s="668"/>
      <c r="Z149" s="668"/>
    </row>
    <row r="150" spans="1:26" ht="15.75" customHeight="1" x14ac:dyDescent="0.25">
      <c r="A150" s="668"/>
      <c r="B150" s="668"/>
      <c r="C150" s="668"/>
      <c r="D150" s="668"/>
      <c r="E150" s="668"/>
      <c r="F150" s="668"/>
      <c r="G150" s="668"/>
      <c r="H150" s="668"/>
      <c r="I150" s="668"/>
      <c r="J150" s="668"/>
      <c r="K150" s="668"/>
      <c r="L150" s="668"/>
      <c r="M150" s="668"/>
      <c r="N150" s="668"/>
      <c r="O150" s="668"/>
      <c r="P150" s="668"/>
      <c r="Q150" s="668"/>
      <c r="R150" s="668"/>
      <c r="S150" s="668"/>
      <c r="T150" s="668"/>
      <c r="U150" s="668"/>
      <c r="V150" s="668"/>
      <c r="W150" s="668"/>
      <c r="X150" s="668"/>
      <c r="Y150" s="668"/>
      <c r="Z150" s="668"/>
    </row>
    <row r="151" spans="1:26" ht="15.75" customHeight="1" x14ac:dyDescent="0.25">
      <c r="A151" s="668"/>
      <c r="B151" s="668"/>
      <c r="C151" s="668"/>
      <c r="D151" s="668"/>
      <c r="E151" s="668"/>
      <c r="F151" s="668"/>
      <c r="G151" s="668"/>
      <c r="H151" s="668"/>
      <c r="I151" s="668"/>
      <c r="J151" s="668"/>
      <c r="K151" s="668"/>
      <c r="L151" s="668"/>
      <c r="M151" s="668"/>
      <c r="N151" s="668"/>
      <c r="O151" s="668"/>
      <c r="P151" s="668"/>
      <c r="Q151" s="668"/>
      <c r="R151" s="668"/>
      <c r="S151" s="668"/>
      <c r="T151" s="668"/>
      <c r="U151" s="668"/>
      <c r="V151" s="668"/>
      <c r="W151" s="668"/>
      <c r="X151" s="668"/>
      <c r="Y151" s="668"/>
      <c r="Z151" s="668"/>
    </row>
    <row r="152" spans="1:26" ht="15.75" customHeight="1" x14ac:dyDescent="0.25">
      <c r="A152" s="668"/>
      <c r="B152" s="668"/>
      <c r="C152" s="668"/>
      <c r="D152" s="668"/>
      <c r="E152" s="668"/>
      <c r="F152" s="668"/>
      <c r="G152" s="668"/>
      <c r="H152" s="668"/>
      <c r="I152" s="668"/>
      <c r="J152" s="668"/>
      <c r="K152" s="668"/>
      <c r="L152" s="668"/>
      <c r="M152" s="668"/>
      <c r="N152" s="668"/>
      <c r="O152" s="668"/>
      <c r="P152" s="668"/>
      <c r="Q152" s="668"/>
      <c r="R152" s="668"/>
      <c r="S152" s="668"/>
      <c r="T152" s="668"/>
      <c r="U152" s="668"/>
      <c r="V152" s="668"/>
      <c r="W152" s="668"/>
      <c r="X152" s="668"/>
      <c r="Y152" s="668"/>
      <c r="Z152" s="668"/>
    </row>
    <row r="153" spans="1:26" ht="15.75" customHeight="1" x14ac:dyDescent="0.25">
      <c r="A153" s="668"/>
      <c r="B153" s="668"/>
      <c r="C153" s="668"/>
      <c r="D153" s="668"/>
      <c r="E153" s="668"/>
      <c r="F153" s="668"/>
      <c r="G153" s="668"/>
      <c r="H153" s="668"/>
      <c r="I153" s="668"/>
      <c r="J153" s="668"/>
      <c r="K153" s="668"/>
      <c r="L153" s="668"/>
      <c r="M153" s="668"/>
      <c r="N153" s="668"/>
      <c r="O153" s="668"/>
      <c r="P153" s="668"/>
      <c r="Q153" s="668"/>
      <c r="R153" s="668"/>
      <c r="S153" s="668"/>
      <c r="T153" s="668"/>
      <c r="U153" s="668"/>
      <c r="V153" s="668"/>
      <c r="W153" s="668"/>
      <c r="X153" s="668"/>
      <c r="Y153" s="668"/>
      <c r="Z153" s="668"/>
    </row>
    <row r="154" spans="1:26" ht="15.75" customHeight="1" x14ac:dyDescent="0.25">
      <c r="A154" s="668"/>
      <c r="B154" s="668"/>
      <c r="C154" s="668"/>
      <c r="D154" s="668"/>
      <c r="E154" s="668"/>
      <c r="F154" s="668"/>
      <c r="G154" s="668"/>
      <c r="H154" s="668"/>
      <c r="I154" s="668"/>
      <c r="J154" s="668"/>
      <c r="K154" s="668"/>
      <c r="L154" s="668"/>
      <c r="M154" s="668"/>
      <c r="N154" s="668"/>
      <c r="O154" s="668"/>
      <c r="P154" s="668"/>
      <c r="Q154" s="668"/>
      <c r="R154" s="668"/>
      <c r="S154" s="668"/>
      <c r="T154" s="668"/>
      <c r="U154" s="668"/>
      <c r="V154" s="668"/>
      <c r="W154" s="668"/>
      <c r="X154" s="668"/>
      <c r="Y154" s="668"/>
      <c r="Z154" s="668"/>
    </row>
    <row r="155" spans="1:26" ht="15.75" customHeight="1" x14ac:dyDescent="0.25">
      <c r="A155" s="668"/>
      <c r="B155" s="668"/>
      <c r="C155" s="668"/>
      <c r="D155" s="668"/>
      <c r="E155" s="668"/>
      <c r="F155" s="668"/>
      <c r="G155" s="668"/>
      <c r="H155" s="668"/>
      <c r="I155" s="668"/>
      <c r="J155" s="668"/>
      <c r="K155" s="668"/>
      <c r="L155" s="668"/>
      <c r="M155" s="668"/>
      <c r="N155" s="668"/>
      <c r="O155" s="668"/>
      <c r="P155" s="668"/>
      <c r="Q155" s="668"/>
      <c r="R155" s="668"/>
      <c r="S155" s="668"/>
      <c r="T155" s="668"/>
      <c r="U155" s="668"/>
      <c r="V155" s="668"/>
      <c r="W155" s="668"/>
      <c r="X155" s="668"/>
      <c r="Y155" s="668"/>
      <c r="Z155" s="668"/>
    </row>
    <row r="156" spans="1:26" ht="15.75" customHeight="1" x14ac:dyDescent="0.25">
      <c r="A156" s="668"/>
      <c r="B156" s="668"/>
      <c r="C156" s="668"/>
      <c r="D156" s="668"/>
      <c r="E156" s="668"/>
      <c r="F156" s="668"/>
      <c r="G156" s="668"/>
      <c r="H156" s="668"/>
      <c r="I156" s="668"/>
      <c r="J156" s="668"/>
      <c r="K156" s="668"/>
      <c r="L156" s="668"/>
      <c r="M156" s="668"/>
      <c r="N156" s="668"/>
      <c r="O156" s="668"/>
      <c r="P156" s="668"/>
      <c r="Q156" s="668"/>
      <c r="R156" s="668"/>
      <c r="S156" s="668"/>
      <c r="T156" s="668"/>
      <c r="U156" s="668"/>
      <c r="V156" s="668"/>
      <c r="W156" s="668"/>
      <c r="X156" s="668"/>
      <c r="Y156" s="668"/>
      <c r="Z156" s="668"/>
    </row>
    <row r="157" spans="1:26" ht="15.75" customHeight="1" x14ac:dyDescent="0.25">
      <c r="A157" s="668"/>
      <c r="B157" s="668"/>
      <c r="C157" s="668"/>
      <c r="D157" s="668"/>
      <c r="E157" s="668"/>
      <c r="F157" s="668"/>
      <c r="G157" s="668"/>
      <c r="H157" s="668"/>
      <c r="I157" s="668"/>
      <c r="J157" s="668"/>
      <c r="K157" s="668"/>
      <c r="L157" s="668"/>
      <c r="M157" s="668"/>
      <c r="N157" s="668"/>
      <c r="O157" s="668"/>
      <c r="P157" s="668"/>
      <c r="Q157" s="668"/>
      <c r="R157" s="668"/>
      <c r="S157" s="668"/>
      <c r="T157" s="668"/>
      <c r="U157" s="668"/>
      <c r="V157" s="668"/>
      <c r="W157" s="668"/>
      <c r="X157" s="668"/>
      <c r="Y157" s="668"/>
      <c r="Z157" s="668"/>
    </row>
    <row r="158" spans="1:26" ht="15.75" customHeight="1" x14ac:dyDescent="0.25">
      <c r="A158" s="668"/>
      <c r="B158" s="668"/>
      <c r="C158" s="668"/>
      <c r="D158" s="668"/>
      <c r="E158" s="668"/>
      <c r="F158" s="668"/>
      <c r="G158" s="668"/>
      <c r="H158" s="668"/>
      <c r="I158" s="668"/>
      <c r="J158" s="668"/>
      <c r="K158" s="668"/>
      <c r="L158" s="668"/>
      <c r="M158" s="668"/>
      <c r="N158" s="668"/>
      <c r="O158" s="668"/>
      <c r="P158" s="668"/>
      <c r="Q158" s="668"/>
      <c r="R158" s="668"/>
      <c r="S158" s="668"/>
      <c r="T158" s="668"/>
      <c r="U158" s="668"/>
      <c r="V158" s="668"/>
      <c r="W158" s="668"/>
      <c r="X158" s="668"/>
      <c r="Y158" s="668"/>
      <c r="Z158" s="668"/>
    </row>
    <row r="159" spans="1:26" ht="15.75" customHeight="1" x14ac:dyDescent="0.25">
      <c r="A159" s="668"/>
      <c r="B159" s="668"/>
      <c r="C159" s="668"/>
      <c r="D159" s="668"/>
      <c r="E159" s="668"/>
      <c r="F159" s="668"/>
      <c r="G159" s="668"/>
      <c r="H159" s="668"/>
      <c r="I159" s="668"/>
      <c r="J159" s="668"/>
      <c r="K159" s="668"/>
      <c r="L159" s="668"/>
      <c r="M159" s="668"/>
      <c r="N159" s="668"/>
      <c r="O159" s="668"/>
      <c r="P159" s="668"/>
      <c r="Q159" s="668"/>
      <c r="R159" s="668"/>
      <c r="S159" s="668"/>
      <c r="T159" s="668"/>
      <c r="U159" s="668"/>
      <c r="V159" s="668"/>
      <c r="W159" s="668"/>
      <c r="X159" s="668"/>
      <c r="Y159" s="668"/>
      <c r="Z159" s="668"/>
    </row>
    <row r="160" spans="1:26" ht="15.75" customHeight="1" x14ac:dyDescent="0.25">
      <c r="A160" s="668"/>
      <c r="B160" s="668"/>
      <c r="C160" s="668"/>
      <c r="D160" s="668"/>
      <c r="E160" s="668"/>
      <c r="F160" s="668"/>
      <c r="G160" s="668"/>
      <c r="H160" s="668"/>
      <c r="I160" s="668"/>
      <c r="J160" s="668"/>
      <c r="K160" s="668"/>
      <c r="L160" s="668"/>
      <c r="M160" s="668"/>
      <c r="N160" s="668"/>
      <c r="O160" s="668"/>
      <c r="P160" s="668"/>
      <c r="Q160" s="668"/>
      <c r="R160" s="668"/>
      <c r="S160" s="668"/>
      <c r="T160" s="668"/>
      <c r="U160" s="668"/>
      <c r="V160" s="668"/>
      <c r="W160" s="668"/>
      <c r="X160" s="668"/>
      <c r="Y160" s="668"/>
      <c r="Z160" s="668"/>
    </row>
    <row r="161" spans="1:26" ht="15.75" customHeight="1" x14ac:dyDescent="0.25">
      <c r="A161" s="668"/>
      <c r="B161" s="668"/>
      <c r="C161" s="668"/>
      <c r="D161" s="668"/>
      <c r="E161" s="668"/>
      <c r="F161" s="668"/>
      <c r="G161" s="668"/>
      <c r="H161" s="668"/>
      <c r="I161" s="668"/>
      <c r="J161" s="668"/>
      <c r="K161" s="668"/>
      <c r="L161" s="668"/>
      <c r="M161" s="668"/>
      <c r="N161" s="668"/>
      <c r="O161" s="668"/>
      <c r="P161" s="668"/>
      <c r="Q161" s="668"/>
      <c r="R161" s="668"/>
      <c r="S161" s="668"/>
      <c r="T161" s="668"/>
      <c r="U161" s="668"/>
      <c r="V161" s="668"/>
      <c r="W161" s="668"/>
      <c r="X161" s="668"/>
      <c r="Y161" s="668"/>
      <c r="Z161" s="668"/>
    </row>
    <row r="162" spans="1:26" ht="15.75" customHeight="1" x14ac:dyDescent="0.25">
      <c r="A162" s="668"/>
      <c r="B162" s="668"/>
      <c r="C162" s="668"/>
      <c r="D162" s="668"/>
      <c r="E162" s="668"/>
      <c r="F162" s="668"/>
      <c r="G162" s="668"/>
      <c r="H162" s="668"/>
      <c r="I162" s="668"/>
      <c r="J162" s="668"/>
      <c r="K162" s="668"/>
      <c r="L162" s="668"/>
      <c r="M162" s="668"/>
      <c r="N162" s="668"/>
      <c r="O162" s="668"/>
      <c r="P162" s="668"/>
      <c r="Q162" s="668"/>
      <c r="R162" s="668"/>
      <c r="S162" s="668"/>
      <c r="T162" s="668"/>
      <c r="U162" s="668"/>
      <c r="V162" s="668"/>
      <c r="W162" s="668"/>
      <c r="X162" s="668"/>
      <c r="Y162" s="668"/>
      <c r="Z162" s="668"/>
    </row>
    <row r="163" spans="1:26" ht="15.75" customHeight="1" x14ac:dyDescent="0.25">
      <c r="A163" s="668"/>
      <c r="B163" s="668"/>
      <c r="C163" s="668"/>
      <c r="D163" s="668"/>
      <c r="E163" s="668"/>
      <c r="F163" s="668"/>
      <c r="G163" s="668"/>
      <c r="H163" s="668"/>
      <c r="I163" s="668"/>
      <c r="J163" s="668"/>
      <c r="K163" s="668"/>
      <c r="L163" s="668"/>
      <c r="M163" s="668"/>
      <c r="N163" s="668"/>
      <c r="O163" s="668"/>
      <c r="P163" s="668"/>
      <c r="Q163" s="668"/>
      <c r="R163" s="668"/>
      <c r="S163" s="668"/>
      <c r="T163" s="668"/>
      <c r="U163" s="668"/>
      <c r="V163" s="668"/>
      <c r="W163" s="668"/>
      <c r="X163" s="668"/>
      <c r="Y163" s="668"/>
      <c r="Z163" s="668"/>
    </row>
    <row r="164" spans="1:26" ht="15.75" customHeight="1" x14ac:dyDescent="0.25">
      <c r="A164" s="668"/>
      <c r="B164" s="668"/>
      <c r="C164" s="668"/>
      <c r="D164" s="668"/>
      <c r="E164" s="668"/>
      <c r="F164" s="668"/>
      <c r="G164" s="668"/>
      <c r="H164" s="668"/>
      <c r="I164" s="668"/>
      <c r="J164" s="668"/>
      <c r="K164" s="668"/>
      <c r="L164" s="668"/>
      <c r="M164" s="668"/>
      <c r="N164" s="668"/>
      <c r="O164" s="668"/>
      <c r="P164" s="668"/>
      <c r="Q164" s="668"/>
      <c r="R164" s="668"/>
      <c r="S164" s="668"/>
      <c r="T164" s="668"/>
      <c r="U164" s="668"/>
      <c r="V164" s="668"/>
      <c r="W164" s="668"/>
      <c r="X164" s="668"/>
      <c r="Y164" s="668"/>
      <c r="Z164" s="668"/>
    </row>
    <row r="165" spans="1:26" ht="15.75" customHeight="1" x14ac:dyDescent="0.25">
      <c r="A165" s="668"/>
      <c r="B165" s="668"/>
      <c r="C165" s="668"/>
      <c r="D165" s="668"/>
      <c r="E165" s="668"/>
      <c r="F165" s="668"/>
      <c r="G165" s="668"/>
      <c r="H165" s="668"/>
      <c r="I165" s="668"/>
      <c r="J165" s="668"/>
      <c r="K165" s="668"/>
      <c r="L165" s="668"/>
      <c r="M165" s="668"/>
      <c r="N165" s="668"/>
      <c r="O165" s="668"/>
      <c r="P165" s="668"/>
      <c r="Q165" s="668"/>
      <c r="R165" s="668"/>
      <c r="S165" s="668"/>
      <c r="T165" s="668"/>
      <c r="U165" s="668"/>
      <c r="V165" s="668"/>
      <c r="W165" s="668"/>
      <c r="X165" s="668"/>
      <c r="Y165" s="668"/>
      <c r="Z165" s="668"/>
    </row>
    <row r="166" spans="1:26" ht="15.75" customHeight="1" x14ac:dyDescent="0.25">
      <c r="A166" s="668"/>
      <c r="B166" s="668"/>
      <c r="C166" s="668"/>
      <c r="D166" s="668"/>
      <c r="E166" s="668"/>
      <c r="F166" s="668"/>
      <c r="G166" s="668"/>
      <c r="H166" s="668"/>
      <c r="I166" s="668"/>
      <c r="J166" s="668"/>
      <c r="K166" s="668"/>
      <c r="L166" s="668"/>
      <c r="M166" s="668"/>
      <c r="N166" s="668"/>
      <c r="O166" s="668"/>
      <c r="P166" s="668"/>
      <c r="Q166" s="668"/>
      <c r="R166" s="668"/>
      <c r="S166" s="668"/>
      <c r="T166" s="668"/>
      <c r="U166" s="668"/>
      <c r="V166" s="668"/>
      <c r="W166" s="668"/>
      <c r="X166" s="668"/>
      <c r="Y166" s="668"/>
      <c r="Z166" s="668"/>
    </row>
    <row r="167" spans="1:26" ht="15.75" customHeight="1" x14ac:dyDescent="0.25">
      <c r="A167" s="668"/>
      <c r="B167" s="668"/>
      <c r="C167" s="668"/>
      <c r="D167" s="668"/>
      <c r="E167" s="668"/>
      <c r="F167" s="668"/>
      <c r="G167" s="668"/>
      <c r="H167" s="668"/>
      <c r="I167" s="668"/>
      <c r="J167" s="668"/>
      <c r="K167" s="668"/>
      <c r="L167" s="668"/>
      <c r="M167" s="668"/>
      <c r="N167" s="668"/>
      <c r="O167" s="668"/>
      <c r="P167" s="668"/>
      <c r="Q167" s="668"/>
      <c r="R167" s="668"/>
      <c r="S167" s="668"/>
      <c r="T167" s="668"/>
      <c r="U167" s="668"/>
      <c r="V167" s="668"/>
      <c r="W167" s="668"/>
      <c r="X167" s="668"/>
      <c r="Y167" s="668"/>
      <c r="Z167" s="668"/>
    </row>
    <row r="168" spans="1:26" ht="15.75" customHeight="1" x14ac:dyDescent="0.25">
      <c r="A168" s="668"/>
      <c r="B168" s="668"/>
      <c r="C168" s="668"/>
      <c r="D168" s="668"/>
      <c r="E168" s="668"/>
      <c r="F168" s="668"/>
      <c r="G168" s="668"/>
      <c r="H168" s="668"/>
      <c r="I168" s="668"/>
      <c r="J168" s="668"/>
      <c r="K168" s="668"/>
      <c r="L168" s="668"/>
      <c r="M168" s="668"/>
      <c r="N168" s="668"/>
      <c r="O168" s="668"/>
      <c r="P168" s="668"/>
      <c r="Q168" s="668"/>
      <c r="R168" s="668"/>
      <c r="S168" s="668"/>
      <c r="T168" s="668"/>
      <c r="U168" s="668"/>
      <c r="V168" s="668"/>
      <c r="W168" s="668"/>
      <c r="X168" s="668"/>
      <c r="Y168" s="668"/>
      <c r="Z168" s="668"/>
    </row>
    <row r="169" spans="1:26" ht="15.75" customHeight="1" x14ac:dyDescent="0.25">
      <c r="A169" s="668"/>
      <c r="B169" s="668"/>
      <c r="C169" s="668"/>
      <c r="D169" s="668"/>
      <c r="E169" s="668"/>
      <c r="F169" s="668"/>
      <c r="G169" s="668"/>
      <c r="H169" s="668"/>
      <c r="I169" s="668"/>
      <c r="J169" s="668"/>
      <c r="K169" s="668"/>
      <c r="L169" s="668"/>
      <c r="M169" s="668"/>
      <c r="N169" s="668"/>
      <c r="O169" s="668"/>
      <c r="P169" s="668"/>
      <c r="Q169" s="668"/>
      <c r="R169" s="668"/>
      <c r="S169" s="668"/>
      <c r="T169" s="668"/>
      <c r="U169" s="668"/>
      <c r="V169" s="668"/>
      <c r="W169" s="668"/>
      <c r="X169" s="668"/>
      <c r="Y169" s="668"/>
      <c r="Z169" s="668"/>
    </row>
    <row r="170" spans="1:26" ht="15.75" customHeight="1" x14ac:dyDescent="0.25">
      <c r="A170" s="668"/>
      <c r="B170" s="668"/>
      <c r="C170" s="668"/>
      <c r="D170" s="668"/>
      <c r="E170" s="668"/>
      <c r="F170" s="668"/>
      <c r="G170" s="668"/>
      <c r="H170" s="668"/>
      <c r="I170" s="668"/>
      <c r="J170" s="668"/>
      <c r="K170" s="668"/>
      <c r="L170" s="668"/>
      <c r="M170" s="668"/>
      <c r="N170" s="668"/>
      <c r="O170" s="668"/>
      <c r="P170" s="668"/>
      <c r="Q170" s="668"/>
      <c r="R170" s="668"/>
      <c r="S170" s="668"/>
      <c r="T170" s="668"/>
      <c r="U170" s="668"/>
      <c r="V170" s="668"/>
      <c r="W170" s="668"/>
      <c r="X170" s="668"/>
      <c r="Y170" s="668"/>
      <c r="Z170" s="668"/>
    </row>
    <row r="171" spans="1:26" ht="15.75" customHeight="1" x14ac:dyDescent="0.25">
      <c r="A171" s="668"/>
      <c r="B171" s="668"/>
      <c r="C171" s="668"/>
      <c r="D171" s="668"/>
      <c r="E171" s="668"/>
      <c r="F171" s="668"/>
      <c r="G171" s="668"/>
      <c r="H171" s="668"/>
      <c r="I171" s="668"/>
      <c r="J171" s="668"/>
      <c r="K171" s="668"/>
      <c r="L171" s="668"/>
      <c r="M171" s="668"/>
      <c r="N171" s="668"/>
      <c r="O171" s="668"/>
      <c r="P171" s="668"/>
      <c r="Q171" s="668"/>
      <c r="R171" s="668"/>
      <c r="S171" s="668"/>
      <c r="T171" s="668"/>
      <c r="U171" s="668"/>
      <c r="V171" s="668"/>
      <c r="W171" s="668"/>
      <c r="X171" s="668"/>
      <c r="Y171" s="668"/>
      <c r="Z171" s="668"/>
    </row>
    <row r="172" spans="1:26" ht="15.75" customHeight="1" x14ac:dyDescent="0.25">
      <c r="A172" s="668"/>
      <c r="B172" s="668"/>
      <c r="C172" s="668"/>
      <c r="D172" s="668"/>
      <c r="E172" s="668"/>
      <c r="F172" s="668"/>
      <c r="G172" s="668"/>
      <c r="H172" s="668"/>
      <c r="I172" s="668"/>
      <c r="J172" s="668"/>
      <c r="K172" s="668"/>
      <c r="L172" s="668"/>
      <c r="M172" s="668"/>
      <c r="N172" s="668"/>
      <c r="O172" s="668"/>
      <c r="P172" s="668"/>
      <c r="Q172" s="668"/>
      <c r="R172" s="668"/>
      <c r="S172" s="668"/>
      <c r="T172" s="668"/>
      <c r="U172" s="668"/>
      <c r="V172" s="668"/>
      <c r="W172" s="668"/>
      <c r="X172" s="668"/>
      <c r="Y172" s="668"/>
      <c r="Z172" s="668"/>
    </row>
    <row r="173" spans="1:26" ht="15.75" customHeight="1" x14ac:dyDescent="0.25">
      <c r="A173" s="668"/>
      <c r="B173" s="668"/>
      <c r="C173" s="668"/>
      <c r="D173" s="668"/>
      <c r="E173" s="668"/>
      <c r="F173" s="668"/>
      <c r="G173" s="668"/>
      <c r="H173" s="668"/>
      <c r="I173" s="668"/>
      <c r="J173" s="668"/>
      <c r="K173" s="668"/>
      <c r="L173" s="668"/>
      <c r="M173" s="668"/>
      <c r="N173" s="668"/>
      <c r="O173" s="668"/>
      <c r="P173" s="668"/>
      <c r="Q173" s="668"/>
      <c r="R173" s="668"/>
      <c r="S173" s="668"/>
      <c r="T173" s="668"/>
      <c r="U173" s="668"/>
      <c r="V173" s="668"/>
      <c r="W173" s="668"/>
      <c r="X173" s="668"/>
      <c r="Y173" s="668"/>
      <c r="Z173" s="668"/>
    </row>
    <row r="174" spans="1:26" ht="15.75" customHeight="1" x14ac:dyDescent="0.25">
      <c r="A174" s="668"/>
      <c r="B174" s="668"/>
      <c r="C174" s="668"/>
      <c r="D174" s="668"/>
      <c r="E174" s="668"/>
      <c r="F174" s="668"/>
      <c r="G174" s="668"/>
      <c r="H174" s="668"/>
      <c r="I174" s="668"/>
      <c r="J174" s="668"/>
      <c r="K174" s="668"/>
      <c r="L174" s="668"/>
      <c r="M174" s="668"/>
      <c r="N174" s="668"/>
      <c r="O174" s="668"/>
      <c r="P174" s="668"/>
      <c r="Q174" s="668"/>
      <c r="R174" s="668"/>
      <c r="S174" s="668"/>
      <c r="T174" s="668"/>
      <c r="U174" s="668"/>
      <c r="V174" s="668"/>
      <c r="W174" s="668"/>
      <c r="X174" s="668"/>
      <c r="Y174" s="668"/>
      <c r="Z174" s="668"/>
    </row>
    <row r="175" spans="1:26" ht="15.75" customHeight="1" x14ac:dyDescent="0.25">
      <c r="A175" s="668"/>
      <c r="B175" s="668"/>
      <c r="C175" s="668"/>
      <c r="D175" s="668"/>
      <c r="E175" s="668"/>
      <c r="F175" s="668"/>
      <c r="G175" s="668"/>
      <c r="H175" s="668"/>
      <c r="I175" s="668"/>
      <c r="J175" s="668"/>
      <c r="K175" s="668"/>
      <c r="L175" s="668"/>
      <c r="M175" s="668"/>
      <c r="N175" s="668"/>
      <c r="O175" s="668"/>
      <c r="P175" s="668"/>
      <c r="Q175" s="668"/>
      <c r="R175" s="668"/>
      <c r="S175" s="668"/>
      <c r="T175" s="668"/>
      <c r="U175" s="668"/>
      <c r="V175" s="668"/>
      <c r="W175" s="668"/>
      <c r="X175" s="668"/>
      <c r="Y175" s="668"/>
      <c r="Z175" s="668"/>
    </row>
    <row r="176" spans="1:26" ht="15.75" customHeight="1" x14ac:dyDescent="0.25">
      <c r="A176" s="668"/>
      <c r="B176" s="668"/>
      <c r="C176" s="668"/>
      <c r="D176" s="668"/>
      <c r="E176" s="668"/>
      <c r="F176" s="668"/>
      <c r="G176" s="668"/>
      <c r="H176" s="668"/>
      <c r="I176" s="668"/>
      <c r="J176" s="668"/>
      <c r="K176" s="668"/>
      <c r="L176" s="668"/>
      <c r="M176" s="668"/>
      <c r="N176" s="668"/>
      <c r="O176" s="668"/>
      <c r="P176" s="668"/>
      <c r="Q176" s="668"/>
      <c r="R176" s="668"/>
      <c r="S176" s="668"/>
      <c r="T176" s="668"/>
      <c r="U176" s="668"/>
      <c r="V176" s="668"/>
      <c r="W176" s="668"/>
      <c r="X176" s="668"/>
      <c r="Y176" s="668"/>
      <c r="Z176" s="668"/>
    </row>
    <row r="177" spans="1:26" ht="15.75" customHeight="1" x14ac:dyDescent="0.25">
      <c r="A177" s="668"/>
      <c r="B177" s="668"/>
      <c r="C177" s="668"/>
      <c r="D177" s="668"/>
      <c r="E177" s="668"/>
      <c r="F177" s="668"/>
      <c r="G177" s="668"/>
      <c r="H177" s="668"/>
      <c r="I177" s="668"/>
      <c r="J177" s="668"/>
      <c r="K177" s="668"/>
      <c r="L177" s="668"/>
      <c r="M177" s="668"/>
      <c r="N177" s="668"/>
      <c r="O177" s="668"/>
      <c r="P177" s="668"/>
      <c r="Q177" s="668"/>
      <c r="R177" s="668"/>
      <c r="S177" s="668"/>
      <c r="T177" s="668"/>
      <c r="U177" s="668"/>
      <c r="V177" s="668"/>
      <c r="W177" s="668"/>
      <c r="X177" s="668"/>
      <c r="Y177" s="668"/>
      <c r="Z177" s="668"/>
    </row>
    <row r="178" spans="1:26" ht="15.75" customHeight="1" x14ac:dyDescent="0.25">
      <c r="A178" s="668"/>
      <c r="B178" s="668"/>
      <c r="C178" s="668"/>
      <c r="D178" s="668"/>
      <c r="E178" s="668"/>
      <c r="F178" s="668"/>
      <c r="G178" s="668"/>
      <c r="H178" s="668"/>
      <c r="I178" s="668"/>
      <c r="J178" s="668"/>
      <c r="K178" s="668"/>
      <c r="L178" s="668"/>
      <c r="M178" s="668"/>
      <c r="N178" s="668"/>
      <c r="O178" s="668"/>
      <c r="P178" s="668"/>
      <c r="Q178" s="668"/>
      <c r="R178" s="668"/>
      <c r="S178" s="668"/>
      <c r="T178" s="668"/>
      <c r="U178" s="668"/>
      <c r="V178" s="668"/>
      <c r="W178" s="668"/>
      <c r="X178" s="668"/>
      <c r="Y178" s="668"/>
      <c r="Z178" s="668"/>
    </row>
    <row r="179" spans="1:26" ht="15.75" customHeight="1" x14ac:dyDescent="0.25">
      <c r="A179" s="668"/>
      <c r="B179" s="668"/>
      <c r="C179" s="668"/>
      <c r="D179" s="668"/>
      <c r="E179" s="668"/>
      <c r="F179" s="668"/>
      <c r="G179" s="668"/>
      <c r="H179" s="668"/>
      <c r="I179" s="668"/>
      <c r="J179" s="668"/>
      <c r="K179" s="668"/>
      <c r="L179" s="668"/>
      <c r="M179" s="668"/>
      <c r="N179" s="668"/>
      <c r="O179" s="668"/>
      <c r="P179" s="668"/>
      <c r="Q179" s="668"/>
      <c r="R179" s="668"/>
      <c r="S179" s="668"/>
      <c r="T179" s="668"/>
      <c r="U179" s="668"/>
      <c r="V179" s="668"/>
      <c r="W179" s="668"/>
      <c r="X179" s="668"/>
      <c r="Y179" s="668"/>
      <c r="Z179" s="668"/>
    </row>
    <row r="180" spans="1:26" ht="15.75" customHeight="1" x14ac:dyDescent="0.25">
      <c r="A180" s="668"/>
      <c r="B180" s="668"/>
      <c r="C180" s="668"/>
      <c r="D180" s="668"/>
      <c r="E180" s="668"/>
      <c r="F180" s="668"/>
      <c r="G180" s="668"/>
      <c r="H180" s="668"/>
      <c r="I180" s="668"/>
      <c r="J180" s="668"/>
      <c r="K180" s="668"/>
      <c r="L180" s="668"/>
      <c r="M180" s="668"/>
      <c r="N180" s="668"/>
      <c r="O180" s="668"/>
      <c r="P180" s="668"/>
      <c r="Q180" s="668"/>
      <c r="R180" s="668"/>
      <c r="S180" s="668"/>
      <c r="T180" s="668"/>
      <c r="U180" s="668"/>
      <c r="V180" s="668"/>
      <c r="W180" s="668"/>
      <c r="X180" s="668"/>
      <c r="Y180" s="668"/>
      <c r="Z180" s="668"/>
    </row>
    <row r="181" spans="1:26" ht="15.75" customHeight="1" x14ac:dyDescent="0.25">
      <c r="A181" s="668"/>
      <c r="B181" s="668"/>
      <c r="C181" s="668"/>
      <c r="D181" s="668"/>
      <c r="E181" s="668"/>
      <c r="F181" s="668"/>
      <c r="G181" s="668"/>
      <c r="H181" s="668"/>
      <c r="I181" s="668"/>
      <c r="J181" s="668"/>
      <c r="K181" s="668"/>
      <c r="L181" s="668"/>
      <c r="M181" s="668"/>
      <c r="N181" s="668"/>
      <c r="O181" s="668"/>
      <c r="P181" s="668"/>
      <c r="Q181" s="668"/>
      <c r="R181" s="668"/>
      <c r="S181" s="668"/>
      <c r="T181" s="668"/>
      <c r="U181" s="668"/>
      <c r="V181" s="668"/>
      <c r="W181" s="668"/>
      <c r="X181" s="668"/>
      <c r="Y181" s="668"/>
      <c r="Z181" s="668"/>
    </row>
    <row r="182" spans="1:26" ht="15.75" customHeight="1" x14ac:dyDescent="0.25">
      <c r="A182" s="668"/>
      <c r="B182" s="668"/>
      <c r="C182" s="668"/>
      <c r="D182" s="668"/>
      <c r="E182" s="668"/>
      <c r="F182" s="668"/>
      <c r="G182" s="668"/>
      <c r="H182" s="668"/>
      <c r="I182" s="668"/>
      <c r="J182" s="668"/>
      <c r="K182" s="668"/>
      <c r="L182" s="668"/>
      <c r="M182" s="668"/>
      <c r="N182" s="668"/>
      <c r="O182" s="668"/>
      <c r="P182" s="668"/>
      <c r="Q182" s="668"/>
      <c r="R182" s="668"/>
      <c r="S182" s="668"/>
      <c r="T182" s="668"/>
      <c r="U182" s="668"/>
      <c r="V182" s="668"/>
      <c r="W182" s="668"/>
      <c r="X182" s="668"/>
      <c r="Y182" s="668"/>
      <c r="Z182" s="668"/>
    </row>
    <row r="183" spans="1:26" ht="15.75" customHeight="1" x14ac:dyDescent="0.25">
      <c r="A183" s="668"/>
      <c r="B183" s="668"/>
      <c r="C183" s="668"/>
      <c r="D183" s="668"/>
      <c r="E183" s="668"/>
      <c r="F183" s="668"/>
      <c r="G183" s="668"/>
      <c r="H183" s="668"/>
      <c r="I183" s="668"/>
      <c r="J183" s="668"/>
      <c r="K183" s="668"/>
      <c r="L183" s="668"/>
      <c r="M183" s="668"/>
      <c r="N183" s="668"/>
      <c r="O183" s="668"/>
      <c r="P183" s="668"/>
      <c r="Q183" s="668"/>
      <c r="R183" s="668"/>
      <c r="S183" s="668"/>
      <c r="T183" s="668"/>
      <c r="U183" s="668"/>
      <c r="V183" s="668"/>
      <c r="W183" s="668"/>
      <c r="X183" s="668"/>
      <c r="Y183" s="668"/>
      <c r="Z183" s="668"/>
    </row>
    <row r="184" spans="1:26" ht="15.75" customHeight="1" x14ac:dyDescent="0.25">
      <c r="A184" s="668"/>
      <c r="B184" s="668"/>
      <c r="C184" s="668"/>
      <c r="D184" s="668"/>
      <c r="E184" s="668"/>
      <c r="F184" s="668"/>
      <c r="G184" s="668"/>
      <c r="H184" s="668"/>
      <c r="I184" s="668"/>
      <c r="J184" s="668"/>
      <c r="K184" s="668"/>
      <c r="L184" s="668"/>
      <c r="M184" s="668"/>
      <c r="N184" s="668"/>
      <c r="O184" s="668"/>
      <c r="P184" s="668"/>
      <c r="Q184" s="668"/>
      <c r="R184" s="668"/>
      <c r="S184" s="668"/>
      <c r="T184" s="668"/>
      <c r="U184" s="668"/>
      <c r="V184" s="668"/>
      <c r="W184" s="668"/>
      <c r="X184" s="668"/>
      <c r="Y184" s="668"/>
      <c r="Z184" s="668"/>
    </row>
    <row r="185" spans="1:26" ht="15.75" customHeight="1" x14ac:dyDescent="0.25">
      <c r="A185" s="668"/>
      <c r="B185" s="668"/>
      <c r="C185" s="668"/>
      <c r="D185" s="668"/>
      <c r="E185" s="668"/>
      <c r="F185" s="668"/>
      <c r="G185" s="668"/>
      <c r="H185" s="668"/>
      <c r="I185" s="668"/>
      <c r="J185" s="668"/>
      <c r="K185" s="668"/>
      <c r="L185" s="668"/>
      <c r="M185" s="668"/>
      <c r="N185" s="668"/>
      <c r="O185" s="668"/>
      <c r="P185" s="668"/>
      <c r="Q185" s="668"/>
      <c r="R185" s="668"/>
      <c r="S185" s="668"/>
      <c r="T185" s="668"/>
      <c r="U185" s="668"/>
      <c r="V185" s="668"/>
      <c r="W185" s="668"/>
      <c r="X185" s="668"/>
      <c r="Y185" s="668"/>
      <c r="Z185" s="668"/>
    </row>
    <row r="186" spans="1:26" ht="15.75" customHeight="1" x14ac:dyDescent="0.25">
      <c r="A186" s="668"/>
      <c r="B186" s="668"/>
      <c r="C186" s="668"/>
      <c r="D186" s="668"/>
      <c r="E186" s="668"/>
      <c r="F186" s="668"/>
      <c r="G186" s="668"/>
      <c r="H186" s="668"/>
      <c r="I186" s="668"/>
      <c r="J186" s="668"/>
      <c r="K186" s="668"/>
      <c r="L186" s="668"/>
      <c r="M186" s="668"/>
      <c r="N186" s="668"/>
      <c r="O186" s="668"/>
      <c r="P186" s="668"/>
      <c r="Q186" s="668"/>
      <c r="R186" s="668"/>
      <c r="S186" s="668"/>
      <c r="T186" s="668"/>
      <c r="U186" s="668"/>
      <c r="V186" s="668"/>
      <c r="W186" s="668"/>
      <c r="X186" s="668"/>
      <c r="Y186" s="668"/>
      <c r="Z186" s="668"/>
    </row>
    <row r="187" spans="1:26" ht="15.75" customHeight="1" x14ac:dyDescent="0.25">
      <c r="A187" s="668"/>
      <c r="B187" s="668"/>
      <c r="C187" s="668"/>
      <c r="D187" s="668"/>
      <c r="E187" s="668"/>
      <c r="F187" s="668"/>
      <c r="G187" s="668"/>
      <c r="H187" s="668"/>
      <c r="I187" s="668"/>
      <c r="J187" s="668"/>
      <c r="K187" s="668"/>
      <c r="L187" s="668"/>
      <c r="M187" s="668"/>
      <c r="N187" s="668"/>
      <c r="O187" s="668"/>
      <c r="P187" s="668"/>
      <c r="Q187" s="668"/>
      <c r="R187" s="668"/>
      <c r="S187" s="668"/>
      <c r="T187" s="668"/>
      <c r="U187" s="668"/>
      <c r="V187" s="668"/>
      <c r="W187" s="668"/>
      <c r="X187" s="668"/>
      <c r="Y187" s="668"/>
      <c r="Z187" s="668"/>
    </row>
    <row r="188" spans="1:26" ht="15.75" customHeight="1" x14ac:dyDescent="0.25">
      <c r="A188" s="668"/>
      <c r="B188" s="668"/>
      <c r="C188" s="668"/>
      <c r="D188" s="668"/>
      <c r="E188" s="668"/>
      <c r="F188" s="668"/>
      <c r="G188" s="668"/>
      <c r="H188" s="668"/>
      <c r="I188" s="668"/>
      <c r="J188" s="668"/>
      <c r="K188" s="668"/>
      <c r="L188" s="668"/>
      <c r="M188" s="668"/>
      <c r="N188" s="668"/>
      <c r="O188" s="668"/>
      <c r="P188" s="668"/>
      <c r="Q188" s="668"/>
      <c r="R188" s="668"/>
      <c r="S188" s="668"/>
      <c r="T188" s="668"/>
      <c r="U188" s="668"/>
      <c r="V188" s="668"/>
      <c r="W188" s="668"/>
      <c r="X188" s="668"/>
      <c r="Y188" s="668"/>
      <c r="Z188" s="668"/>
    </row>
    <row r="189" spans="1:26" ht="15.75" customHeight="1" x14ac:dyDescent="0.25">
      <c r="A189" s="668"/>
      <c r="B189" s="668"/>
      <c r="C189" s="668"/>
      <c r="D189" s="668"/>
      <c r="E189" s="668"/>
      <c r="F189" s="668"/>
      <c r="G189" s="668"/>
      <c r="H189" s="668"/>
      <c r="I189" s="668"/>
      <c r="J189" s="668"/>
      <c r="K189" s="668"/>
      <c r="L189" s="668"/>
      <c r="M189" s="668"/>
      <c r="N189" s="668"/>
      <c r="O189" s="668"/>
      <c r="P189" s="668"/>
      <c r="Q189" s="668"/>
      <c r="R189" s="668"/>
      <c r="S189" s="668"/>
      <c r="T189" s="668"/>
      <c r="U189" s="668"/>
      <c r="V189" s="668"/>
      <c r="W189" s="668"/>
      <c r="X189" s="668"/>
      <c r="Y189" s="668"/>
      <c r="Z189" s="668"/>
    </row>
    <row r="190" spans="1:26" ht="15.75" customHeight="1" x14ac:dyDescent="0.25">
      <c r="A190" s="668"/>
      <c r="B190" s="668"/>
      <c r="C190" s="668"/>
      <c r="D190" s="668"/>
      <c r="E190" s="668"/>
      <c r="F190" s="668"/>
      <c r="G190" s="668"/>
      <c r="H190" s="668"/>
      <c r="I190" s="668"/>
      <c r="J190" s="668"/>
      <c r="K190" s="668"/>
      <c r="L190" s="668"/>
      <c r="M190" s="668"/>
      <c r="N190" s="668"/>
      <c r="O190" s="668"/>
      <c r="P190" s="668"/>
      <c r="Q190" s="668"/>
      <c r="R190" s="668"/>
      <c r="S190" s="668"/>
      <c r="T190" s="668"/>
      <c r="U190" s="668"/>
      <c r="V190" s="668"/>
      <c r="W190" s="668"/>
      <c r="X190" s="668"/>
      <c r="Y190" s="668"/>
      <c r="Z190" s="668"/>
    </row>
    <row r="191" spans="1:26" ht="15.75" customHeight="1" x14ac:dyDescent="0.25">
      <c r="A191" s="668"/>
      <c r="B191" s="668"/>
      <c r="C191" s="668"/>
      <c r="D191" s="668"/>
      <c r="E191" s="668"/>
      <c r="F191" s="668"/>
      <c r="G191" s="668"/>
      <c r="H191" s="668"/>
      <c r="I191" s="668"/>
      <c r="J191" s="668"/>
      <c r="K191" s="668"/>
      <c r="L191" s="668"/>
      <c r="M191" s="668"/>
      <c r="N191" s="668"/>
      <c r="O191" s="668"/>
      <c r="P191" s="668"/>
      <c r="Q191" s="668"/>
      <c r="R191" s="668"/>
      <c r="S191" s="668"/>
      <c r="T191" s="668"/>
      <c r="U191" s="668"/>
      <c r="V191" s="668"/>
      <c r="W191" s="668"/>
      <c r="X191" s="668"/>
      <c r="Y191" s="668"/>
      <c r="Z191" s="668"/>
    </row>
    <row r="192" spans="1:26" ht="15.75" customHeight="1" x14ac:dyDescent="0.25">
      <c r="A192" s="668"/>
      <c r="B192" s="668"/>
      <c r="C192" s="668"/>
      <c r="D192" s="668"/>
      <c r="E192" s="668"/>
      <c r="F192" s="668"/>
      <c r="G192" s="668"/>
      <c r="H192" s="668"/>
      <c r="I192" s="668"/>
      <c r="J192" s="668"/>
      <c r="K192" s="668"/>
      <c r="L192" s="668"/>
      <c r="M192" s="668"/>
      <c r="N192" s="668"/>
      <c r="O192" s="668"/>
      <c r="P192" s="668"/>
      <c r="Q192" s="668"/>
      <c r="R192" s="668"/>
      <c r="S192" s="668"/>
      <c r="T192" s="668"/>
      <c r="U192" s="668"/>
      <c r="V192" s="668"/>
      <c r="W192" s="668"/>
      <c r="X192" s="668"/>
      <c r="Y192" s="668"/>
      <c r="Z192" s="668"/>
    </row>
    <row r="193" spans="1:26" ht="15.75" customHeight="1" x14ac:dyDescent="0.25">
      <c r="A193" s="668"/>
      <c r="B193" s="668"/>
      <c r="C193" s="668"/>
      <c r="D193" s="668"/>
      <c r="E193" s="668"/>
      <c r="F193" s="668"/>
      <c r="G193" s="668"/>
      <c r="H193" s="668"/>
      <c r="I193" s="668"/>
      <c r="J193" s="668"/>
      <c r="K193" s="668"/>
      <c r="L193" s="668"/>
      <c r="M193" s="668"/>
      <c r="N193" s="668"/>
      <c r="O193" s="668"/>
      <c r="P193" s="668"/>
      <c r="Q193" s="668"/>
      <c r="R193" s="668"/>
      <c r="S193" s="668"/>
      <c r="T193" s="668"/>
      <c r="U193" s="668"/>
      <c r="V193" s="668"/>
      <c r="W193" s="668"/>
      <c r="X193" s="668"/>
      <c r="Y193" s="668"/>
      <c r="Z193" s="668"/>
    </row>
    <row r="194" spans="1:26" ht="15.75" customHeight="1" x14ac:dyDescent="0.25">
      <c r="A194" s="668"/>
      <c r="B194" s="668"/>
      <c r="C194" s="668"/>
      <c r="D194" s="668"/>
      <c r="E194" s="668"/>
      <c r="F194" s="668"/>
      <c r="G194" s="668"/>
      <c r="H194" s="668"/>
      <c r="I194" s="668"/>
      <c r="J194" s="668"/>
      <c r="K194" s="668"/>
      <c r="L194" s="668"/>
      <c r="M194" s="668"/>
      <c r="N194" s="668"/>
      <c r="O194" s="668"/>
      <c r="P194" s="668"/>
      <c r="Q194" s="668"/>
      <c r="R194" s="668"/>
      <c r="S194" s="668"/>
      <c r="T194" s="668"/>
      <c r="U194" s="668"/>
      <c r="V194" s="668"/>
      <c r="W194" s="668"/>
      <c r="X194" s="668"/>
      <c r="Y194" s="668"/>
      <c r="Z194" s="668"/>
    </row>
    <row r="195" spans="1:26" ht="15.75" customHeight="1" x14ac:dyDescent="0.25">
      <c r="A195" s="668"/>
      <c r="B195" s="668"/>
      <c r="C195" s="668"/>
      <c r="D195" s="668"/>
      <c r="E195" s="668"/>
      <c r="F195" s="668"/>
      <c r="G195" s="668"/>
      <c r="H195" s="668"/>
      <c r="I195" s="668"/>
      <c r="J195" s="668"/>
      <c r="K195" s="668"/>
      <c r="L195" s="668"/>
      <c r="M195" s="668"/>
      <c r="N195" s="668"/>
      <c r="O195" s="668"/>
      <c r="P195" s="668"/>
      <c r="Q195" s="668"/>
      <c r="R195" s="668"/>
      <c r="S195" s="668"/>
      <c r="T195" s="668"/>
      <c r="U195" s="668"/>
      <c r="V195" s="668"/>
      <c r="W195" s="668"/>
      <c r="X195" s="668"/>
      <c r="Y195" s="668"/>
      <c r="Z195" s="668"/>
    </row>
    <row r="196" spans="1:26" ht="15.75" customHeight="1" x14ac:dyDescent="0.25">
      <c r="A196" s="668"/>
      <c r="B196" s="668"/>
      <c r="C196" s="668"/>
      <c r="D196" s="668"/>
      <c r="E196" s="668"/>
      <c r="F196" s="668"/>
      <c r="G196" s="668"/>
      <c r="H196" s="668"/>
      <c r="I196" s="668"/>
      <c r="J196" s="668"/>
      <c r="K196" s="668"/>
      <c r="L196" s="668"/>
      <c r="M196" s="668"/>
      <c r="N196" s="668"/>
      <c r="O196" s="668"/>
      <c r="P196" s="668"/>
      <c r="Q196" s="668"/>
      <c r="R196" s="668"/>
      <c r="S196" s="668"/>
      <c r="T196" s="668"/>
      <c r="U196" s="668"/>
      <c r="V196" s="668"/>
      <c r="W196" s="668"/>
      <c r="X196" s="668"/>
      <c r="Y196" s="668"/>
      <c r="Z196" s="668"/>
    </row>
    <row r="197" spans="1:26" ht="15.75" customHeight="1" x14ac:dyDescent="0.25">
      <c r="A197" s="668"/>
      <c r="B197" s="668"/>
      <c r="C197" s="668"/>
      <c r="D197" s="668"/>
      <c r="E197" s="668"/>
      <c r="F197" s="668"/>
      <c r="G197" s="668"/>
      <c r="H197" s="668"/>
      <c r="I197" s="668"/>
      <c r="J197" s="668"/>
      <c r="K197" s="668"/>
      <c r="L197" s="668"/>
      <c r="M197" s="668"/>
      <c r="N197" s="668"/>
      <c r="O197" s="668"/>
      <c r="P197" s="668"/>
      <c r="Q197" s="668"/>
      <c r="R197" s="668"/>
      <c r="S197" s="668"/>
      <c r="T197" s="668"/>
      <c r="U197" s="668"/>
      <c r="V197" s="668"/>
      <c r="W197" s="668"/>
      <c r="X197" s="668"/>
      <c r="Y197" s="668"/>
      <c r="Z197" s="668"/>
    </row>
    <row r="198" spans="1:26" ht="15.75" customHeight="1" x14ac:dyDescent="0.25">
      <c r="A198" s="668"/>
      <c r="B198" s="668"/>
      <c r="C198" s="668"/>
      <c r="D198" s="668"/>
      <c r="E198" s="668"/>
      <c r="F198" s="668"/>
      <c r="G198" s="668"/>
      <c r="H198" s="668"/>
      <c r="I198" s="668"/>
      <c r="J198" s="668"/>
      <c r="K198" s="668"/>
      <c r="L198" s="668"/>
      <c r="M198" s="668"/>
      <c r="N198" s="668"/>
      <c r="O198" s="668"/>
      <c r="P198" s="668"/>
      <c r="Q198" s="668"/>
      <c r="R198" s="668"/>
      <c r="S198" s="668"/>
      <c r="T198" s="668"/>
      <c r="U198" s="668"/>
      <c r="V198" s="668"/>
      <c r="W198" s="668"/>
      <c r="X198" s="668"/>
      <c r="Y198" s="668"/>
      <c r="Z198" s="668"/>
    </row>
    <row r="199" spans="1:26" ht="15.75" customHeight="1" x14ac:dyDescent="0.25">
      <c r="A199" s="668"/>
      <c r="B199" s="668"/>
      <c r="C199" s="668"/>
      <c r="D199" s="668"/>
      <c r="E199" s="668"/>
      <c r="F199" s="668"/>
      <c r="G199" s="668"/>
      <c r="H199" s="668"/>
      <c r="I199" s="668"/>
      <c r="J199" s="668"/>
      <c r="K199" s="668"/>
      <c r="L199" s="668"/>
      <c r="M199" s="668"/>
      <c r="N199" s="668"/>
      <c r="O199" s="668"/>
      <c r="P199" s="668"/>
      <c r="Q199" s="668"/>
      <c r="R199" s="668"/>
      <c r="S199" s="668"/>
      <c r="T199" s="668"/>
      <c r="U199" s="668"/>
      <c r="V199" s="668"/>
      <c r="W199" s="668"/>
      <c r="X199" s="668"/>
      <c r="Y199" s="668"/>
      <c r="Z199" s="668"/>
    </row>
    <row r="200" spans="1:26" ht="15.75" customHeight="1" x14ac:dyDescent="0.25">
      <c r="A200" s="668"/>
      <c r="B200" s="668"/>
      <c r="C200" s="668"/>
      <c r="D200" s="668"/>
      <c r="E200" s="668"/>
      <c r="F200" s="668"/>
      <c r="G200" s="668"/>
      <c r="H200" s="668"/>
      <c r="I200" s="668"/>
      <c r="J200" s="668"/>
      <c r="K200" s="668"/>
      <c r="L200" s="668"/>
      <c r="M200" s="668"/>
      <c r="N200" s="668"/>
      <c r="O200" s="668"/>
      <c r="P200" s="668"/>
      <c r="Q200" s="668"/>
      <c r="R200" s="668"/>
      <c r="S200" s="668"/>
      <c r="T200" s="668"/>
      <c r="U200" s="668"/>
      <c r="V200" s="668"/>
      <c r="W200" s="668"/>
      <c r="X200" s="668"/>
      <c r="Y200" s="668"/>
      <c r="Z200" s="668"/>
    </row>
    <row r="201" spans="1:26" ht="15.75" customHeight="1" x14ac:dyDescent="0.25">
      <c r="A201" s="668"/>
      <c r="B201" s="668"/>
      <c r="C201" s="668"/>
      <c r="D201" s="668"/>
      <c r="E201" s="668"/>
      <c r="F201" s="668"/>
      <c r="G201" s="668"/>
      <c r="H201" s="668"/>
      <c r="I201" s="668"/>
      <c r="J201" s="668"/>
      <c r="K201" s="668"/>
      <c r="L201" s="668"/>
      <c r="M201" s="668"/>
      <c r="N201" s="668"/>
      <c r="O201" s="668"/>
      <c r="P201" s="668"/>
      <c r="Q201" s="668"/>
      <c r="R201" s="668"/>
      <c r="S201" s="668"/>
      <c r="T201" s="668"/>
      <c r="U201" s="668"/>
      <c r="V201" s="668"/>
      <c r="W201" s="668"/>
      <c r="X201" s="668"/>
      <c r="Y201" s="668"/>
      <c r="Z201" s="668"/>
    </row>
    <row r="202" spans="1:26" ht="15.75" customHeight="1" x14ac:dyDescent="0.25">
      <c r="A202" s="668"/>
      <c r="B202" s="668"/>
      <c r="C202" s="668"/>
      <c r="D202" s="668"/>
      <c r="E202" s="668"/>
      <c r="F202" s="668"/>
      <c r="G202" s="668"/>
      <c r="H202" s="668"/>
      <c r="I202" s="668"/>
      <c r="J202" s="668"/>
      <c r="K202" s="668"/>
      <c r="L202" s="668"/>
      <c r="M202" s="668"/>
      <c r="N202" s="668"/>
      <c r="O202" s="668"/>
      <c r="P202" s="668"/>
      <c r="Q202" s="668"/>
      <c r="R202" s="668"/>
      <c r="S202" s="668"/>
      <c r="T202" s="668"/>
      <c r="U202" s="668"/>
      <c r="V202" s="668"/>
      <c r="W202" s="668"/>
      <c r="X202" s="668"/>
      <c r="Y202" s="668"/>
      <c r="Z202" s="668"/>
    </row>
    <row r="203" spans="1:26" ht="15.75" customHeight="1" x14ac:dyDescent="0.25">
      <c r="A203" s="668"/>
      <c r="B203" s="668"/>
      <c r="C203" s="668"/>
      <c r="D203" s="668"/>
      <c r="E203" s="668"/>
      <c r="F203" s="668"/>
      <c r="G203" s="668"/>
      <c r="H203" s="668"/>
      <c r="I203" s="668"/>
      <c r="J203" s="668"/>
      <c r="K203" s="668"/>
      <c r="L203" s="668"/>
      <c r="M203" s="668"/>
      <c r="N203" s="668"/>
      <c r="O203" s="668"/>
      <c r="P203" s="668"/>
      <c r="Q203" s="668"/>
      <c r="R203" s="668"/>
      <c r="S203" s="668"/>
      <c r="T203" s="668"/>
      <c r="U203" s="668"/>
      <c r="V203" s="668"/>
      <c r="W203" s="668"/>
      <c r="X203" s="668"/>
      <c r="Y203" s="668"/>
      <c r="Z203" s="668"/>
    </row>
    <row r="204" spans="1:26" ht="15.75" customHeight="1" x14ac:dyDescent="0.25">
      <c r="A204" s="668"/>
      <c r="B204" s="668"/>
      <c r="C204" s="668"/>
      <c r="D204" s="668"/>
      <c r="E204" s="668"/>
      <c r="F204" s="668"/>
      <c r="G204" s="668"/>
      <c r="H204" s="668"/>
      <c r="I204" s="668"/>
      <c r="J204" s="668"/>
      <c r="K204" s="668"/>
      <c r="L204" s="668"/>
      <c r="M204" s="668"/>
      <c r="N204" s="668"/>
      <c r="O204" s="668"/>
      <c r="P204" s="668"/>
      <c r="Q204" s="668"/>
      <c r="R204" s="668"/>
      <c r="S204" s="668"/>
      <c r="T204" s="668"/>
      <c r="U204" s="668"/>
      <c r="V204" s="668"/>
      <c r="W204" s="668"/>
      <c r="X204" s="668"/>
      <c r="Y204" s="668"/>
      <c r="Z204" s="668"/>
    </row>
    <row r="205" spans="1:26" ht="15.75" customHeight="1" x14ac:dyDescent="0.25">
      <c r="A205" s="668"/>
      <c r="B205" s="668"/>
      <c r="C205" s="668"/>
      <c r="D205" s="668"/>
      <c r="E205" s="668"/>
      <c r="F205" s="668"/>
      <c r="G205" s="668"/>
      <c r="H205" s="668"/>
      <c r="I205" s="668"/>
      <c r="J205" s="668"/>
      <c r="K205" s="668"/>
      <c r="L205" s="668"/>
      <c r="M205" s="668"/>
      <c r="N205" s="668"/>
      <c r="O205" s="668"/>
      <c r="P205" s="668"/>
      <c r="Q205" s="668"/>
      <c r="R205" s="668"/>
      <c r="S205" s="668"/>
      <c r="T205" s="668"/>
      <c r="U205" s="668"/>
      <c r="V205" s="668"/>
      <c r="W205" s="668"/>
      <c r="X205" s="668"/>
      <c r="Y205" s="668"/>
      <c r="Z205" s="668"/>
    </row>
    <row r="206" spans="1:26" ht="15.75" customHeight="1" x14ac:dyDescent="0.25">
      <c r="A206" s="668"/>
      <c r="B206" s="668"/>
      <c r="C206" s="668"/>
      <c r="D206" s="668"/>
      <c r="E206" s="668"/>
      <c r="F206" s="668"/>
      <c r="G206" s="668"/>
      <c r="H206" s="668"/>
      <c r="I206" s="668"/>
      <c r="J206" s="668"/>
      <c r="K206" s="668"/>
      <c r="L206" s="668"/>
      <c r="M206" s="668"/>
      <c r="N206" s="668"/>
      <c r="O206" s="668"/>
      <c r="P206" s="668"/>
      <c r="Q206" s="668"/>
      <c r="R206" s="668"/>
      <c r="S206" s="668"/>
      <c r="T206" s="668"/>
      <c r="U206" s="668"/>
      <c r="V206" s="668"/>
      <c r="W206" s="668"/>
      <c r="X206" s="668"/>
      <c r="Y206" s="668"/>
      <c r="Z206" s="668"/>
    </row>
    <row r="207" spans="1:26" ht="15.75" customHeight="1" x14ac:dyDescent="0.25">
      <c r="A207" s="668"/>
      <c r="B207" s="668"/>
      <c r="C207" s="668"/>
      <c r="D207" s="668"/>
      <c r="E207" s="668"/>
      <c r="F207" s="668"/>
      <c r="G207" s="668"/>
      <c r="H207" s="668"/>
      <c r="I207" s="668"/>
      <c r="J207" s="668"/>
      <c r="K207" s="668"/>
      <c r="L207" s="668"/>
      <c r="M207" s="668"/>
      <c r="N207" s="668"/>
      <c r="O207" s="668"/>
      <c r="P207" s="668"/>
      <c r="Q207" s="668"/>
      <c r="R207" s="668"/>
      <c r="S207" s="668"/>
      <c r="T207" s="668"/>
      <c r="U207" s="668"/>
      <c r="V207" s="668"/>
      <c r="W207" s="668"/>
      <c r="X207" s="668"/>
      <c r="Y207" s="668"/>
      <c r="Z207" s="668"/>
    </row>
    <row r="208" spans="1:26" ht="15.75" customHeight="1" x14ac:dyDescent="0.25">
      <c r="A208" s="668"/>
      <c r="B208" s="668"/>
      <c r="C208" s="668"/>
      <c r="D208" s="668"/>
      <c r="E208" s="668"/>
      <c r="F208" s="668"/>
      <c r="G208" s="668"/>
      <c r="H208" s="668"/>
      <c r="I208" s="668"/>
      <c r="J208" s="668"/>
      <c r="K208" s="668"/>
      <c r="L208" s="668"/>
      <c r="M208" s="668"/>
      <c r="N208" s="668"/>
      <c r="O208" s="668"/>
      <c r="P208" s="668"/>
      <c r="Q208" s="668"/>
      <c r="R208" s="668"/>
      <c r="S208" s="668"/>
      <c r="T208" s="668"/>
      <c r="U208" s="668"/>
      <c r="V208" s="668"/>
      <c r="W208" s="668"/>
      <c r="X208" s="668"/>
      <c r="Y208" s="668"/>
      <c r="Z208" s="668"/>
    </row>
    <row r="209" spans="1:26" ht="15.75" customHeight="1" x14ac:dyDescent="0.25">
      <c r="A209" s="668"/>
      <c r="B209" s="668"/>
      <c r="C209" s="668"/>
      <c r="D209" s="668"/>
      <c r="E209" s="668"/>
      <c r="F209" s="668"/>
      <c r="G209" s="668"/>
      <c r="H209" s="668"/>
      <c r="I209" s="668"/>
      <c r="J209" s="668"/>
      <c r="K209" s="668"/>
      <c r="L209" s="668"/>
      <c r="M209" s="668"/>
      <c r="N209" s="668"/>
      <c r="O209" s="668"/>
      <c r="P209" s="668"/>
      <c r="Q209" s="668"/>
      <c r="R209" s="668"/>
      <c r="S209" s="668"/>
      <c r="T209" s="668"/>
      <c r="U209" s="668"/>
      <c r="V209" s="668"/>
      <c r="W209" s="668"/>
      <c r="X209" s="668"/>
      <c r="Y209" s="668"/>
      <c r="Z209" s="668"/>
    </row>
    <row r="210" spans="1:26" ht="15.75" customHeight="1" x14ac:dyDescent="0.25">
      <c r="A210" s="668"/>
      <c r="B210" s="668"/>
      <c r="C210" s="668"/>
      <c r="D210" s="668"/>
      <c r="E210" s="668"/>
      <c r="F210" s="668"/>
      <c r="G210" s="668"/>
      <c r="H210" s="668"/>
      <c r="I210" s="668"/>
      <c r="J210" s="668"/>
      <c r="K210" s="668"/>
      <c r="L210" s="668"/>
      <c r="M210" s="668"/>
      <c r="N210" s="668"/>
      <c r="O210" s="668"/>
      <c r="P210" s="668"/>
      <c r="Q210" s="668"/>
      <c r="R210" s="668"/>
      <c r="S210" s="668"/>
      <c r="T210" s="668"/>
      <c r="U210" s="668"/>
      <c r="V210" s="668"/>
      <c r="W210" s="668"/>
      <c r="X210" s="668"/>
      <c r="Y210" s="668"/>
      <c r="Z210" s="668"/>
    </row>
    <row r="211" spans="1:26" ht="15.75" customHeight="1" x14ac:dyDescent="0.25">
      <c r="A211" s="668"/>
      <c r="B211" s="668"/>
      <c r="C211" s="668"/>
      <c r="D211" s="668"/>
      <c r="E211" s="668"/>
      <c r="F211" s="668"/>
      <c r="G211" s="668"/>
      <c r="H211" s="668"/>
      <c r="I211" s="668"/>
      <c r="J211" s="668"/>
      <c r="K211" s="668"/>
      <c r="L211" s="668"/>
      <c r="M211" s="668"/>
      <c r="N211" s="668"/>
      <c r="O211" s="668"/>
      <c r="P211" s="668"/>
      <c r="Q211" s="668"/>
      <c r="R211" s="668"/>
      <c r="S211" s="668"/>
      <c r="T211" s="668"/>
      <c r="U211" s="668"/>
      <c r="V211" s="668"/>
      <c r="W211" s="668"/>
      <c r="X211" s="668"/>
      <c r="Y211" s="668"/>
      <c r="Z211" s="668"/>
    </row>
    <row r="212" spans="1:26" ht="15.75" customHeight="1" x14ac:dyDescent="0.25">
      <c r="A212" s="668"/>
      <c r="B212" s="668"/>
      <c r="C212" s="668"/>
      <c r="D212" s="668"/>
      <c r="E212" s="668"/>
      <c r="F212" s="668"/>
      <c r="G212" s="668"/>
      <c r="H212" s="668"/>
      <c r="I212" s="668"/>
      <c r="J212" s="668"/>
      <c r="K212" s="668"/>
      <c r="L212" s="668"/>
      <c r="M212" s="668"/>
      <c r="N212" s="668"/>
      <c r="O212" s="668"/>
      <c r="P212" s="668"/>
      <c r="Q212" s="668"/>
      <c r="R212" s="668"/>
      <c r="S212" s="668"/>
      <c r="T212" s="668"/>
      <c r="U212" s="668"/>
      <c r="V212" s="668"/>
      <c r="W212" s="668"/>
      <c r="X212" s="668"/>
      <c r="Y212" s="668"/>
      <c r="Z212" s="668"/>
    </row>
    <row r="213" spans="1:26" ht="15.75" customHeight="1" x14ac:dyDescent="0.25">
      <c r="A213" s="668"/>
      <c r="B213" s="668"/>
      <c r="C213" s="668"/>
      <c r="D213" s="668"/>
      <c r="E213" s="668"/>
      <c r="F213" s="668"/>
      <c r="G213" s="668"/>
      <c r="H213" s="668"/>
      <c r="I213" s="668"/>
      <c r="J213" s="668"/>
      <c r="K213" s="668"/>
      <c r="L213" s="668"/>
      <c r="M213" s="668"/>
      <c r="N213" s="668"/>
      <c r="O213" s="668"/>
      <c r="P213" s="668"/>
      <c r="Q213" s="668"/>
      <c r="R213" s="668"/>
      <c r="S213" s="668"/>
      <c r="T213" s="668"/>
      <c r="U213" s="668"/>
      <c r="V213" s="668"/>
      <c r="W213" s="668"/>
      <c r="X213" s="668"/>
      <c r="Y213" s="668"/>
      <c r="Z213" s="668"/>
    </row>
    <row r="214" spans="1:26" ht="15.75" customHeight="1" x14ac:dyDescent="0.25">
      <c r="A214" s="668"/>
      <c r="B214" s="668"/>
      <c r="C214" s="668"/>
      <c r="D214" s="668"/>
      <c r="E214" s="668"/>
      <c r="F214" s="668"/>
      <c r="G214" s="668"/>
      <c r="H214" s="668"/>
      <c r="I214" s="668"/>
      <c r="J214" s="668"/>
      <c r="K214" s="668"/>
      <c r="L214" s="668"/>
      <c r="M214" s="668"/>
      <c r="N214" s="668"/>
      <c r="O214" s="668"/>
      <c r="P214" s="668"/>
      <c r="Q214" s="668"/>
      <c r="R214" s="668"/>
      <c r="S214" s="668"/>
      <c r="T214" s="668"/>
      <c r="U214" s="668"/>
      <c r="V214" s="668"/>
      <c r="W214" s="668"/>
      <c r="X214" s="668"/>
      <c r="Y214" s="668"/>
      <c r="Z214" s="668"/>
    </row>
    <row r="215" spans="1:26" ht="15.75" customHeight="1" x14ac:dyDescent="0.25">
      <c r="A215" s="668"/>
      <c r="B215" s="668"/>
      <c r="C215" s="668"/>
      <c r="D215" s="668"/>
      <c r="E215" s="668"/>
      <c r="F215" s="668"/>
      <c r="G215" s="668"/>
      <c r="H215" s="668"/>
      <c r="I215" s="668"/>
      <c r="J215" s="668"/>
      <c r="K215" s="668"/>
      <c r="L215" s="668"/>
      <c r="M215" s="668"/>
      <c r="N215" s="668"/>
      <c r="O215" s="668"/>
      <c r="P215" s="668"/>
      <c r="Q215" s="668"/>
      <c r="R215" s="668"/>
      <c r="S215" s="668"/>
      <c r="T215" s="668"/>
      <c r="U215" s="668"/>
      <c r="V215" s="668"/>
      <c r="W215" s="668"/>
      <c r="X215" s="668"/>
      <c r="Y215" s="668"/>
      <c r="Z215" s="668"/>
    </row>
    <row r="216" spans="1:26" ht="15.75" customHeight="1" x14ac:dyDescent="0.25">
      <c r="A216" s="668"/>
      <c r="B216" s="668"/>
      <c r="C216" s="668"/>
      <c r="D216" s="668"/>
      <c r="E216" s="668"/>
      <c r="F216" s="668"/>
      <c r="G216" s="668"/>
      <c r="H216" s="668"/>
      <c r="I216" s="668"/>
      <c r="J216" s="668"/>
      <c r="K216" s="668"/>
      <c r="L216" s="668"/>
      <c r="M216" s="668"/>
      <c r="N216" s="668"/>
      <c r="O216" s="668"/>
      <c r="P216" s="668"/>
      <c r="Q216" s="668"/>
      <c r="R216" s="668"/>
      <c r="S216" s="668"/>
      <c r="T216" s="668"/>
      <c r="U216" s="668"/>
      <c r="V216" s="668"/>
      <c r="W216" s="668"/>
      <c r="X216" s="668"/>
      <c r="Y216" s="668"/>
      <c r="Z216" s="668"/>
    </row>
    <row r="217" spans="1:26" ht="15.75" customHeight="1" x14ac:dyDescent="0.25">
      <c r="A217" s="668"/>
      <c r="B217" s="668"/>
      <c r="C217" s="668"/>
      <c r="D217" s="668"/>
      <c r="E217" s="668"/>
      <c r="F217" s="668"/>
      <c r="G217" s="668"/>
      <c r="H217" s="668"/>
      <c r="I217" s="668"/>
      <c r="J217" s="668"/>
      <c r="K217" s="668"/>
      <c r="L217" s="668"/>
      <c r="M217" s="668"/>
      <c r="N217" s="668"/>
      <c r="O217" s="668"/>
      <c r="P217" s="668"/>
      <c r="Q217" s="668"/>
      <c r="R217" s="668"/>
      <c r="S217" s="668"/>
      <c r="T217" s="668"/>
      <c r="U217" s="668"/>
      <c r="V217" s="668"/>
      <c r="W217" s="668"/>
      <c r="X217" s="668"/>
      <c r="Y217" s="668"/>
      <c r="Z217" s="668"/>
    </row>
    <row r="218" spans="1:26" ht="15.75" customHeight="1" x14ac:dyDescent="0.25">
      <c r="A218" s="668"/>
      <c r="B218" s="668"/>
      <c r="C218" s="668"/>
      <c r="D218" s="668"/>
      <c r="E218" s="668"/>
      <c r="F218" s="668"/>
      <c r="G218" s="668"/>
      <c r="H218" s="668"/>
      <c r="I218" s="668"/>
      <c r="J218" s="668"/>
      <c r="K218" s="668"/>
      <c r="L218" s="668"/>
      <c r="M218" s="668"/>
      <c r="N218" s="668"/>
      <c r="O218" s="668"/>
      <c r="P218" s="668"/>
      <c r="Q218" s="668"/>
      <c r="R218" s="668"/>
      <c r="S218" s="668"/>
      <c r="T218" s="668"/>
      <c r="U218" s="668"/>
      <c r="V218" s="668"/>
      <c r="W218" s="668"/>
      <c r="X218" s="668"/>
      <c r="Y218" s="668"/>
      <c r="Z218" s="668"/>
    </row>
    <row r="219" spans="1:26" ht="15.75" customHeight="1" x14ac:dyDescent="0.25">
      <c r="A219" s="668"/>
      <c r="B219" s="668"/>
      <c r="C219" s="668"/>
      <c r="D219" s="668"/>
      <c r="E219" s="668"/>
      <c r="F219" s="668"/>
      <c r="G219" s="668"/>
      <c r="H219" s="668"/>
      <c r="I219" s="668"/>
      <c r="J219" s="668"/>
      <c r="K219" s="668"/>
      <c r="L219" s="668"/>
      <c r="M219" s="668"/>
      <c r="N219" s="668"/>
      <c r="O219" s="668"/>
      <c r="P219" s="668"/>
      <c r="Q219" s="668"/>
      <c r="R219" s="668"/>
      <c r="S219" s="668"/>
      <c r="T219" s="668"/>
      <c r="U219" s="668"/>
      <c r="V219" s="668"/>
      <c r="W219" s="668"/>
      <c r="X219" s="668"/>
      <c r="Y219" s="668"/>
      <c r="Z219" s="668"/>
    </row>
    <row r="220" spans="1:26" ht="15.75" customHeight="1" x14ac:dyDescent="0.25">
      <c r="A220" s="668"/>
      <c r="B220" s="668"/>
      <c r="C220" s="668"/>
      <c r="D220" s="668"/>
      <c r="E220" s="668"/>
      <c r="F220" s="668"/>
      <c r="G220" s="668"/>
      <c r="H220" s="668"/>
      <c r="I220" s="668"/>
      <c r="J220" s="668"/>
      <c r="K220" s="668"/>
      <c r="L220" s="668"/>
      <c r="M220" s="668"/>
      <c r="N220" s="668"/>
      <c r="O220" s="668"/>
      <c r="P220" s="668"/>
      <c r="Q220" s="668"/>
      <c r="R220" s="668"/>
      <c r="S220" s="668"/>
      <c r="T220" s="668"/>
      <c r="U220" s="668"/>
      <c r="V220" s="668"/>
      <c r="W220" s="668"/>
      <c r="X220" s="668"/>
      <c r="Y220" s="668"/>
      <c r="Z220" s="668"/>
    </row>
    <row r="221" spans="1:26" ht="15.75" customHeight="1" x14ac:dyDescent="0.25">
      <c r="A221" s="668"/>
      <c r="B221" s="668"/>
      <c r="C221" s="668"/>
      <c r="D221" s="668"/>
      <c r="E221" s="668"/>
      <c r="F221" s="668"/>
      <c r="G221" s="668"/>
      <c r="H221" s="668"/>
      <c r="I221" s="668"/>
      <c r="J221" s="668"/>
      <c r="K221" s="668"/>
      <c r="L221" s="668"/>
      <c r="M221" s="668"/>
      <c r="N221" s="668"/>
      <c r="O221" s="668"/>
      <c r="P221" s="668"/>
      <c r="Q221" s="668"/>
      <c r="R221" s="668"/>
      <c r="S221" s="668"/>
      <c r="T221" s="668"/>
      <c r="U221" s="668"/>
      <c r="V221" s="668"/>
      <c r="W221" s="668"/>
      <c r="X221" s="668"/>
      <c r="Y221" s="668"/>
      <c r="Z221" s="668"/>
    </row>
    <row r="222" spans="1:26" ht="15.75" customHeight="1" x14ac:dyDescent="0.25">
      <c r="A222" s="668"/>
      <c r="B222" s="668"/>
      <c r="C222" s="668"/>
      <c r="D222" s="668"/>
      <c r="E222" s="668"/>
      <c r="F222" s="668"/>
      <c r="G222" s="668"/>
      <c r="H222" s="668"/>
      <c r="I222" s="668"/>
      <c r="J222" s="668"/>
      <c r="K222" s="668"/>
      <c r="L222" s="668"/>
      <c r="M222" s="668"/>
      <c r="N222" s="668"/>
      <c r="O222" s="668"/>
      <c r="P222" s="668"/>
      <c r="Q222" s="668"/>
      <c r="R222" s="668"/>
      <c r="S222" s="668"/>
      <c r="T222" s="668"/>
      <c r="U222" s="668"/>
      <c r="V222" s="668"/>
      <c r="W222" s="668"/>
      <c r="X222" s="668"/>
      <c r="Y222" s="668"/>
      <c r="Z222" s="668"/>
    </row>
    <row r="223" spans="1:26" ht="15.75" customHeight="1" x14ac:dyDescent="0.25">
      <c r="A223" s="668"/>
      <c r="B223" s="668"/>
      <c r="C223" s="668"/>
      <c r="D223" s="668"/>
      <c r="E223" s="668"/>
      <c r="F223" s="668"/>
      <c r="G223" s="668"/>
      <c r="H223" s="668"/>
      <c r="I223" s="668"/>
      <c r="J223" s="668"/>
      <c r="K223" s="668"/>
      <c r="L223" s="668"/>
      <c r="M223" s="668"/>
      <c r="N223" s="668"/>
      <c r="O223" s="668"/>
      <c r="P223" s="668"/>
      <c r="Q223" s="668"/>
      <c r="R223" s="668"/>
      <c r="S223" s="668"/>
      <c r="T223" s="668"/>
      <c r="U223" s="668"/>
      <c r="V223" s="668"/>
      <c r="W223" s="668"/>
      <c r="X223" s="668"/>
      <c r="Y223" s="668"/>
      <c r="Z223" s="668"/>
    </row>
    <row r="224" spans="1:26" ht="15.75" customHeight="1" x14ac:dyDescent="0.25">
      <c r="A224" s="668"/>
      <c r="B224" s="668"/>
      <c r="C224" s="668"/>
      <c r="D224" s="668"/>
      <c r="E224" s="668"/>
      <c r="F224" s="668"/>
      <c r="G224" s="668"/>
      <c r="H224" s="668"/>
      <c r="I224" s="668"/>
      <c r="J224" s="668"/>
      <c r="K224" s="668"/>
      <c r="L224" s="668"/>
      <c r="M224" s="668"/>
      <c r="N224" s="668"/>
      <c r="O224" s="668"/>
      <c r="P224" s="668"/>
      <c r="Q224" s="668"/>
      <c r="R224" s="668"/>
      <c r="S224" s="668"/>
      <c r="T224" s="668"/>
      <c r="U224" s="668"/>
      <c r="V224" s="668"/>
      <c r="W224" s="668"/>
      <c r="X224" s="668"/>
      <c r="Y224" s="668"/>
      <c r="Z224" s="668"/>
    </row>
    <row r="225" spans="1:26" ht="15.75" customHeight="1" x14ac:dyDescent="0.25">
      <c r="A225" s="668"/>
      <c r="B225" s="668"/>
      <c r="C225" s="668"/>
      <c r="D225" s="668"/>
      <c r="E225" s="668"/>
      <c r="F225" s="668"/>
      <c r="G225" s="668"/>
      <c r="H225" s="668"/>
      <c r="I225" s="668"/>
      <c r="J225" s="668"/>
      <c r="K225" s="668"/>
      <c r="L225" s="668"/>
      <c r="M225" s="668"/>
      <c r="N225" s="668"/>
      <c r="O225" s="668"/>
      <c r="P225" s="668"/>
      <c r="Q225" s="668"/>
      <c r="R225" s="668"/>
      <c r="S225" s="668"/>
      <c r="T225" s="668"/>
      <c r="U225" s="668"/>
      <c r="V225" s="668"/>
      <c r="W225" s="668"/>
      <c r="X225" s="668"/>
      <c r="Y225" s="668"/>
      <c r="Z225" s="668"/>
    </row>
    <row r="226" spans="1:26" ht="15.75" customHeight="1" x14ac:dyDescent="0.25">
      <c r="A226" s="668"/>
      <c r="B226" s="668"/>
      <c r="C226" s="668"/>
      <c r="D226" s="668"/>
      <c r="E226" s="668"/>
      <c r="F226" s="668"/>
      <c r="G226" s="668"/>
      <c r="H226" s="668"/>
      <c r="I226" s="668"/>
      <c r="J226" s="668"/>
      <c r="K226" s="668"/>
      <c r="L226" s="668"/>
      <c r="M226" s="668"/>
      <c r="N226" s="668"/>
      <c r="O226" s="668"/>
      <c r="P226" s="668"/>
      <c r="Q226" s="668"/>
      <c r="R226" s="668"/>
      <c r="S226" s="668"/>
      <c r="T226" s="668"/>
      <c r="U226" s="668"/>
      <c r="V226" s="668"/>
      <c r="W226" s="668"/>
      <c r="X226" s="668"/>
      <c r="Y226" s="668"/>
      <c r="Z226" s="668"/>
    </row>
    <row r="227" spans="1:26" ht="15.75" customHeight="1" x14ac:dyDescent="0.25">
      <c r="A227" s="668"/>
      <c r="B227" s="668"/>
      <c r="C227" s="668"/>
      <c r="D227" s="668"/>
      <c r="E227" s="668"/>
      <c r="F227" s="668"/>
      <c r="G227" s="668"/>
      <c r="H227" s="668"/>
      <c r="I227" s="668"/>
      <c r="J227" s="668"/>
      <c r="K227" s="668"/>
      <c r="L227" s="668"/>
      <c r="M227" s="668"/>
      <c r="N227" s="668"/>
      <c r="O227" s="668"/>
      <c r="P227" s="668"/>
      <c r="Q227" s="668"/>
      <c r="R227" s="668"/>
      <c r="S227" s="668"/>
      <c r="T227" s="668"/>
      <c r="U227" s="668"/>
      <c r="V227" s="668"/>
      <c r="W227" s="668"/>
      <c r="X227" s="668"/>
      <c r="Y227" s="668"/>
      <c r="Z227" s="668"/>
    </row>
    <row r="228" spans="1:26" ht="15.75" customHeight="1" x14ac:dyDescent="0.25">
      <c r="A228" s="668"/>
      <c r="B228" s="668"/>
      <c r="C228" s="668"/>
      <c r="D228" s="668"/>
      <c r="E228" s="668"/>
      <c r="F228" s="668"/>
      <c r="G228" s="668"/>
      <c r="H228" s="668"/>
      <c r="I228" s="668"/>
      <c r="J228" s="668"/>
      <c r="K228" s="668"/>
      <c r="L228" s="668"/>
      <c r="M228" s="668"/>
      <c r="N228" s="668"/>
      <c r="O228" s="668"/>
      <c r="P228" s="668"/>
      <c r="Q228" s="668"/>
      <c r="R228" s="668"/>
      <c r="S228" s="668"/>
      <c r="T228" s="668"/>
      <c r="U228" s="668"/>
      <c r="V228" s="668"/>
      <c r="W228" s="668"/>
      <c r="X228" s="668"/>
      <c r="Y228" s="668"/>
      <c r="Z228" s="668"/>
    </row>
    <row r="229" spans="1:26" ht="15.75" customHeight="1" x14ac:dyDescent="0.25">
      <c r="A229" s="668"/>
      <c r="B229" s="668"/>
      <c r="C229" s="668"/>
      <c r="D229" s="668"/>
      <c r="E229" s="668"/>
      <c r="F229" s="668"/>
      <c r="G229" s="668"/>
      <c r="H229" s="668"/>
      <c r="I229" s="668"/>
      <c r="J229" s="668"/>
      <c r="K229" s="668"/>
      <c r="L229" s="668"/>
      <c r="M229" s="668"/>
      <c r="N229" s="668"/>
      <c r="O229" s="668"/>
      <c r="P229" s="668"/>
      <c r="Q229" s="668"/>
      <c r="R229" s="668"/>
      <c r="S229" s="668"/>
      <c r="T229" s="668"/>
      <c r="U229" s="668"/>
      <c r="V229" s="668"/>
      <c r="W229" s="668"/>
      <c r="X229" s="668"/>
      <c r="Y229" s="668"/>
      <c r="Z229" s="668"/>
    </row>
    <row r="230" spans="1:26" ht="15.75" customHeight="1" x14ac:dyDescent="0.25">
      <c r="A230" s="668"/>
      <c r="B230" s="668"/>
      <c r="C230" s="668"/>
      <c r="D230" s="668"/>
      <c r="E230" s="668"/>
      <c r="F230" s="668"/>
      <c r="G230" s="668"/>
      <c r="H230" s="668"/>
      <c r="I230" s="668"/>
      <c r="J230" s="668"/>
      <c r="K230" s="668"/>
      <c r="L230" s="668"/>
      <c r="M230" s="668"/>
      <c r="N230" s="668"/>
      <c r="O230" s="668"/>
      <c r="P230" s="668"/>
      <c r="Q230" s="668"/>
      <c r="R230" s="668"/>
      <c r="S230" s="668"/>
      <c r="T230" s="668"/>
      <c r="U230" s="668"/>
      <c r="V230" s="668"/>
      <c r="W230" s="668"/>
      <c r="X230" s="668"/>
      <c r="Y230" s="668"/>
      <c r="Z230" s="668"/>
    </row>
    <row r="231" spans="1:26" ht="15.75" customHeight="1" x14ac:dyDescent="0.25">
      <c r="A231" s="668"/>
      <c r="B231" s="668"/>
      <c r="C231" s="668"/>
      <c r="D231" s="668"/>
      <c r="E231" s="668"/>
      <c r="F231" s="668"/>
      <c r="G231" s="668"/>
      <c r="H231" s="668"/>
      <c r="I231" s="668"/>
      <c r="J231" s="668"/>
      <c r="K231" s="668"/>
      <c r="L231" s="668"/>
      <c r="M231" s="668"/>
      <c r="N231" s="668"/>
      <c r="O231" s="668"/>
      <c r="P231" s="668"/>
      <c r="Q231" s="668"/>
      <c r="R231" s="668"/>
      <c r="S231" s="668"/>
      <c r="T231" s="668"/>
      <c r="U231" s="668"/>
      <c r="V231" s="668"/>
      <c r="W231" s="668"/>
      <c r="X231" s="668"/>
      <c r="Y231" s="668"/>
      <c r="Z231" s="668"/>
    </row>
    <row r="232" spans="1:26" ht="15.75" customHeight="1" x14ac:dyDescent="0.25">
      <c r="A232" s="668"/>
      <c r="B232" s="668"/>
      <c r="C232" s="668"/>
      <c r="D232" s="668"/>
      <c r="E232" s="668"/>
      <c r="F232" s="668"/>
      <c r="G232" s="668"/>
      <c r="H232" s="668"/>
      <c r="I232" s="668"/>
      <c r="J232" s="668"/>
      <c r="K232" s="668"/>
      <c r="L232" s="668"/>
      <c r="M232" s="668"/>
      <c r="N232" s="668"/>
      <c r="O232" s="668"/>
      <c r="P232" s="668"/>
      <c r="Q232" s="668"/>
      <c r="R232" s="668"/>
      <c r="S232" s="668"/>
      <c r="T232" s="668"/>
      <c r="U232" s="668"/>
      <c r="V232" s="668"/>
      <c r="W232" s="668"/>
      <c r="X232" s="668"/>
      <c r="Y232" s="668"/>
      <c r="Z232" s="668"/>
    </row>
    <row r="233" spans="1:26" ht="15.75" customHeight="1" x14ac:dyDescent="0.25">
      <c r="A233" s="668"/>
      <c r="B233" s="668"/>
      <c r="C233" s="668"/>
      <c r="D233" s="668"/>
      <c r="E233" s="668"/>
      <c r="F233" s="668"/>
      <c r="G233" s="668"/>
      <c r="H233" s="668"/>
      <c r="I233" s="668"/>
      <c r="J233" s="668"/>
      <c r="K233" s="668"/>
      <c r="L233" s="668"/>
      <c r="M233" s="668"/>
      <c r="N233" s="668"/>
      <c r="O233" s="668"/>
      <c r="P233" s="668"/>
      <c r="Q233" s="668"/>
      <c r="R233" s="668"/>
      <c r="S233" s="668"/>
      <c r="T233" s="668"/>
      <c r="U233" s="668"/>
      <c r="V233" s="668"/>
      <c r="W233" s="668"/>
      <c r="X233" s="668"/>
      <c r="Y233" s="668"/>
      <c r="Z233" s="668"/>
    </row>
    <row r="234" spans="1:26" ht="15.75" customHeight="1" x14ac:dyDescent="0.25">
      <c r="A234" s="668"/>
      <c r="B234" s="668"/>
      <c r="C234" s="668"/>
      <c r="D234" s="668"/>
      <c r="E234" s="668"/>
      <c r="F234" s="668"/>
      <c r="G234" s="668"/>
      <c r="H234" s="668"/>
      <c r="I234" s="668"/>
      <c r="J234" s="668"/>
      <c r="K234" s="668"/>
      <c r="L234" s="668"/>
      <c r="M234" s="668"/>
      <c r="N234" s="668"/>
      <c r="O234" s="668"/>
      <c r="P234" s="668"/>
      <c r="Q234" s="668"/>
      <c r="R234" s="668"/>
      <c r="S234" s="668"/>
      <c r="T234" s="668"/>
      <c r="U234" s="668"/>
      <c r="V234" s="668"/>
      <c r="W234" s="668"/>
      <c r="X234" s="668"/>
      <c r="Y234" s="668"/>
      <c r="Z234" s="668"/>
    </row>
    <row r="235" spans="1:26" ht="15.75" customHeight="1" x14ac:dyDescent="0.25">
      <c r="A235" s="668"/>
      <c r="B235" s="668"/>
      <c r="C235" s="668"/>
      <c r="D235" s="668"/>
      <c r="E235" s="668"/>
      <c r="F235" s="668"/>
      <c r="G235" s="668"/>
      <c r="H235" s="668"/>
      <c r="I235" s="668"/>
      <c r="J235" s="668"/>
      <c r="K235" s="668"/>
      <c r="L235" s="668"/>
      <c r="M235" s="668"/>
      <c r="N235" s="668"/>
      <c r="O235" s="668"/>
      <c r="P235" s="668"/>
      <c r="Q235" s="668"/>
      <c r="R235" s="668"/>
      <c r="S235" s="668"/>
      <c r="T235" s="668"/>
      <c r="U235" s="668"/>
      <c r="V235" s="668"/>
      <c r="W235" s="668"/>
      <c r="X235" s="668"/>
      <c r="Y235" s="668"/>
      <c r="Z235" s="668"/>
    </row>
    <row r="236" spans="1:26" ht="15.75" customHeight="1" x14ac:dyDescent="0.25">
      <c r="A236" s="668"/>
      <c r="B236" s="668"/>
      <c r="C236" s="668"/>
      <c r="D236" s="668"/>
      <c r="E236" s="668"/>
      <c r="F236" s="668"/>
      <c r="G236" s="668"/>
      <c r="H236" s="668"/>
      <c r="I236" s="668"/>
      <c r="J236" s="668"/>
      <c r="K236" s="668"/>
      <c r="L236" s="668"/>
      <c r="M236" s="668"/>
      <c r="N236" s="668"/>
      <c r="O236" s="668"/>
      <c r="P236" s="668"/>
      <c r="Q236" s="668"/>
      <c r="R236" s="668"/>
      <c r="S236" s="668"/>
      <c r="T236" s="668"/>
      <c r="U236" s="668"/>
      <c r="V236" s="668"/>
      <c r="W236" s="668"/>
      <c r="X236" s="668"/>
      <c r="Y236" s="668"/>
      <c r="Z236" s="668"/>
    </row>
    <row r="237" spans="1:26" ht="15.75" customHeight="1" x14ac:dyDescent="0.25">
      <c r="A237" s="668"/>
      <c r="B237" s="668"/>
      <c r="C237" s="668"/>
      <c r="D237" s="668"/>
      <c r="E237" s="668"/>
      <c r="F237" s="668"/>
      <c r="G237" s="668"/>
      <c r="H237" s="668"/>
      <c r="I237" s="668"/>
      <c r="J237" s="668"/>
      <c r="K237" s="668"/>
      <c r="L237" s="668"/>
      <c r="M237" s="668"/>
      <c r="N237" s="668"/>
      <c r="O237" s="668"/>
      <c r="P237" s="668"/>
      <c r="Q237" s="668"/>
      <c r="R237" s="668"/>
      <c r="S237" s="668"/>
      <c r="T237" s="668"/>
      <c r="U237" s="668"/>
      <c r="V237" s="668"/>
      <c r="W237" s="668"/>
      <c r="X237" s="668"/>
      <c r="Y237" s="668"/>
      <c r="Z237" s="668"/>
    </row>
    <row r="238" spans="1:26" ht="15.75" customHeight="1" x14ac:dyDescent="0.25">
      <c r="A238" s="668"/>
      <c r="B238" s="668"/>
      <c r="C238" s="668"/>
      <c r="D238" s="668"/>
      <c r="E238" s="668"/>
      <c r="F238" s="668"/>
      <c r="G238" s="668"/>
      <c r="H238" s="668"/>
      <c r="I238" s="668"/>
      <c r="J238" s="668"/>
      <c r="K238" s="668"/>
      <c r="L238" s="668"/>
      <c r="M238" s="668"/>
      <c r="N238" s="668"/>
      <c r="O238" s="668"/>
      <c r="P238" s="668"/>
      <c r="Q238" s="668"/>
      <c r="R238" s="668"/>
      <c r="S238" s="668"/>
      <c r="T238" s="668"/>
      <c r="U238" s="668"/>
      <c r="V238" s="668"/>
      <c r="W238" s="668"/>
      <c r="X238" s="668"/>
      <c r="Y238" s="668"/>
      <c r="Z238" s="668"/>
    </row>
    <row r="239" spans="1:26" ht="15.75" customHeight="1" x14ac:dyDescent="0.25">
      <c r="A239" s="668"/>
      <c r="B239" s="668"/>
      <c r="C239" s="668"/>
      <c r="D239" s="668"/>
      <c r="E239" s="668"/>
      <c r="F239" s="668"/>
      <c r="G239" s="668"/>
      <c r="H239" s="668"/>
      <c r="I239" s="668"/>
      <c r="J239" s="668"/>
      <c r="K239" s="668"/>
      <c r="L239" s="668"/>
      <c r="M239" s="668"/>
      <c r="N239" s="668"/>
      <c r="O239" s="668"/>
      <c r="P239" s="668"/>
      <c r="Q239" s="668"/>
      <c r="R239" s="668"/>
      <c r="S239" s="668"/>
      <c r="T239" s="668"/>
      <c r="U239" s="668"/>
      <c r="V239" s="668"/>
      <c r="W239" s="668"/>
      <c r="X239" s="668"/>
      <c r="Y239" s="668"/>
      <c r="Z239" s="668"/>
    </row>
    <row r="240" spans="1:26" ht="15.75" customHeight="1" x14ac:dyDescent="0.25">
      <c r="A240" s="668"/>
      <c r="B240" s="668"/>
      <c r="C240" s="668"/>
      <c r="D240" s="668"/>
      <c r="E240" s="668"/>
      <c r="F240" s="668"/>
      <c r="G240" s="668"/>
      <c r="H240" s="668"/>
      <c r="I240" s="668"/>
      <c r="J240" s="668"/>
      <c r="K240" s="668"/>
      <c r="L240" s="668"/>
      <c r="M240" s="668"/>
      <c r="N240" s="668"/>
      <c r="O240" s="668"/>
      <c r="P240" s="668"/>
      <c r="Q240" s="668"/>
      <c r="R240" s="668"/>
      <c r="S240" s="668"/>
      <c r="T240" s="668"/>
      <c r="U240" s="668"/>
      <c r="V240" s="668"/>
      <c r="W240" s="668"/>
      <c r="X240" s="668"/>
      <c r="Y240" s="668"/>
      <c r="Z240" s="668"/>
    </row>
    <row r="241" spans="1:26" ht="15.75" customHeight="1" x14ac:dyDescent="0.25">
      <c r="A241" s="668"/>
      <c r="B241" s="668"/>
      <c r="C241" s="668"/>
      <c r="D241" s="668"/>
      <c r="E241" s="668"/>
      <c r="F241" s="668"/>
      <c r="G241" s="668"/>
      <c r="H241" s="668"/>
      <c r="I241" s="668"/>
      <c r="J241" s="668"/>
      <c r="K241" s="668"/>
      <c r="L241" s="668"/>
      <c r="M241" s="668"/>
      <c r="N241" s="668"/>
      <c r="O241" s="668"/>
      <c r="P241" s="668"/>
      <c r="Q241" s="668"/>
      <c r="R241" s="668"/>
      <c r="S241" s="668"/>
      <c r="T241" s="668"/>
      <c r="U241" s="668"/>
      <c r="V241" s="668"/>
      <c r="W241" s="668"/>
      <c r="X241" s="668"/>
      <c r="Y241" s="668"/>
      <c r="Z241" s="668"/>
    </row>
    <row r="242" spans="1:26" ht="15.75" customHeight="1" x14ac:dyDescent="0.25">
      <c r="A242" s="668"/>
      <c r="B242" s="668"/>
      <c r="C242" s="668"/>
      <c r="D242" s="668"/>
      <c r="E242" s="668"/>
      <c r="F242" s="668"/>
      <c r="G242" s="668"/>
      <c r="H242" s="668"/>
      <c r="I242" s="668"/>
      <c r="J242" s="668"/>
      <c r="K242" s="668"/>
      <c r="L242" s="668"/>
      <c r="M242" s="668"/>
      <c r="N242" s="668"/>
      <c r="O242" s="668"/>
      <c r="P242" s="668"/>
      <c r="Q242" s="668"/>
      <c r="R242" s="668"/>
      <c r="S242" s="668"/>
      <c r="T242" s="668"/>
      <c r="U242" s="668"/>
      <c r="V242" s="668"/>
      <c r="W242" s="668"/>
      <c r="X242" s="668"/>
      <c r="Y242" s="668"/>
      <c r="Z242" s="668"/>
    </row>
    <row r="243" spans="1:26" ht="15.75" customHeight="1" x14ac:dyDescent="0.25">
      <c r="A243" s="668"/>
      <c r="B243" s="668"/>
      <c r="C243" s="668"/>
      <c r="D243" s="668"/>
      <c r="E243" s="668"/>
      <c r="F243" s="668"/>
      <c r="G243" s="668"/>
      <c r="H243" s="668"/>
      <c r="I243" s="668"/>
      <c r="J243" s="668"/>
      <c r="K243" s="668"/>
      <c r="L243" s="668"/>
      <c r="M243" s="668"/>
      <c r="N243" s="668"/>
      <c r="O243" s="668"/>
      <c r="P243" s="668"/>
      <c r="Q243" s="668"/>
      <c r="R243" s="668"/>
      <c r="S243" s="668"/>
      <c r="T243" s="668"/>
      <c r="U243" s="668"/>
      <c r="V243" s="668"/>
      <c r="W243" s="668"/>
      <c r="X243" s="668"/>
      <c r="Y243" s="668"/>
      <c r="Z243" s="668"/>
    </row>
    <row r="244" spans="1:26" ht="15.75" customHeight="1" x14ac:dyDescent="0.25">
      <c r="A244" s="668"/>
      <c r="B244" s="668"/>
      <c r="C244" s="668"/>
      <c r="D244" s="668"/>
      <c r="E244" s="668"/>
      <c r="F244" s="668"/>
      <c r="G244" s="668"/>
      <c r="H244" s="668"/>
      <c r="I244" s="668"/>
      <c r="J244" s="668"/>
      <c r="K244" s="668"/>
      <c r="L244" s="668"/>
      <c r="M244" s="668"/>
      <c r="N244" s="668"/>
      <c r="O244" s="668"/>
      <c r="P244" s="668"/>
      <c r="Q244" s="668"/>
      <c r="R244" s="668"/>
      <c r="S244" s="668"/>
      <c r="T244" s="668"/>
      <c r="U244" s="668"/>
      <c r="V244" s="668"/>
      <c r="W244" s="668"/>
      <c r="X244" s="668"/>
      <c r="Y244" s="668"/>
      <c r="Z244" s="668"/>
    </row>
    <row r="245" spans="1:26" ht="15.75" customHeight="1" x14ac:dyDescent="0.25">
      <c r="A245" s="668"/>
      <c r="B245" s="668"/>
      <c r="C245" s="668"/>
      <c r="D245" s="668"/>
      <c r="E245" s="668"/>
      <c r="F245" s="668"/>
      <c r="G245" s="668"/>
      <c r="H245" s="668"/>
      <c r="I245" s="668"/>
      <c r="J245" s="668"/>
      <c r="K245" s="668"/>
      <c r="L245" s="668"/>
      <c r="M245" s="668"/>
      <c r="N245" s="668"/>
      <c r="O245" s="668"/>
      <c r="P245" s="668"/>
      <c r="Q245" s="668"/>
      <c r="R245" s="668"/>
      <c r="S245" s="668"/>
      <c r="T245" s="668"/>
      <c r="U245" s="668"/>
      <c r="V245" s="668"/>
      <c r="W245" s="668"/>
      <c r="X245" s="668"/>
      <c r="Y245" s="668"/>
      <c r="Z245" s="668"/>
    </row>
    <row r="246" spans="1:26" ht="15.75" customHeight="1" x14ac:dyDescent="0.25">
      <c r="A246" s="668"/>
      <c r="B246" s="668"/>
      <c r="C246" s="668"/>
      <c r="D246" s="668"/>
      <c r="E246" s="668"/>
      <c r="F246" s="668"/>
      <c r="G246" s="668"/>
      <c r="H246" s="668"/>
      <c r="I246" s="668"/>
      <c r="J246" s="668"/>
      <c r="K246" s="668"/>
      <c r="L246" s="668"/>
      <c r="M246" s="668"/>
      <c r="N246" s="668"/>
      <c r="O246" s="668"/>
      <c r="P246" s="668"/>
      <c r="Q246" s="668"/>
      <c r="R246" s="668"/>
      <c r="S246" s="668"/>
      <c r="T246" s="668"/>
      <c r="U246" s="668"/>
      <c r="V246" s="668"/>
      <c r="W246" s="668"/>
      <c r="X246" s="668"/>
      <c r="Y246" s="668"/>
      <c r="Z246" s="668"/>
    </row>
    <row r="247" spans="1:26" ht="15.75" customHeight="1" x14ac:dyDescent="0.25">
      <c r="A247" s="668"/>
      <c r="B247" s="668"/>
      <c r="C247" s="668"/>
      <c r="D247" s="668"/>
      <c r="E247" s="668"/>
      <c r="F247" s="668"/>
      <c r="G247" s="668"/>
      <c r="H247" s="668"/>
      <c r="I247" s="668"/>
      <c r="J247" s="668"/>
      <c r="K247" s="668"/>
      <c r="L247" s="668"/>
      <c r="M247" s="668"/>
      <c r="N247" s="668"/>
      <c r="O247" s="668"/>
      <c r="P247" s="668"/>
      <c r="Q247" s="668"/>
      <c r="R247" s="668"/>
      <c r="S247" s="668"/>
      <c r="T247" s="668"/>
      <c r="U247" s="668"/>
      <c r="V247" s="668"/>
      <c r="W247" s="668"/>
      <c r="X247" s="668"/>
      <c r="Y247" s="668"/>
      <c r="Z247" s="668"/>
    </row>
    <row r="248" spans="1:26" ht="15.75" customHeight="1" x14ac:dyDescent="0.25">
      <c r="A248" s="668"/>
      <c r="B248" s="668"/>
      <c r="C248" s="668"/>
      <c r="D248" s="668"/>
      <c r="E248" s="668"/>
      <c r="F248" s="668"/>
      <c r="G248" s="668"/>
      <c r="H248" s="668"/>
      <c r="I248" s="668"/>
      <c r="J248" s="668"/>
      <c r="K248" s="668"/>
      <c r="L248" s="668"/>
      <c r="M248" s="668"/>
      <c r="N248" s="668"/>
      <c r="O248" s="668"/>
      <c r="P248" s="668"/>
      <c r="Q248" s="668"/>
      <c r="R248" s="668"/>
      <c r="S248" s="668"/>
      <c r="T248" s="668"/>
      <c r="U248" s="668"/>
      <c r="V248" s="668"/>
      <c r="W248" s="668"/>
      <c r="X248" s="668"/>
      <c r="Y248" s="668"/>
      <c r="Z248" s="668"/>
    </row>
    <row r="249" spans="1:26" ht="15.75" customHeight="1" x14ac:dyDescent="0.25">
      <c r="A249" s="668"/>
      <c r="B249" s="668"/>
      <c r="C249" s="668"/>
      <c r="D249" s="668"/>
      <c r="E249" s="668"/>
      <c r="F249" s="668"/>
      <c r="G249" s="668"/>
      <c r="H249" s="668"/>
      <c r="I249" s="668"/>
      <c r="J249" s="668"/>
      <c r="K249" s="668"/>
      <c r="L249" s="668"/>
      <c r="M249" s="668"/>
      <c r="N249" s="668"/>
      <c r="O249" s="668"/>
      <c r="P249" s="668"/>
      <c r="Q249" s="668"/>
      <c r="R249" s="668"/>
      <c r="S249" s="668"/>
      <c r="T249" s="668"/>
      <c r="U249" s="668"/>
      <c r="V249" s="668"/>
      <c r="W249" s="668"/>
      <c r="X249" s="668"/>
      <c r="Y249" s="668"/>
      <c r="Z249" s="668"/>
    </row>
    <row r="250" spans="1:26" ht="15.75" customHeight="1" x14ac:dyDescent="0.25">
      <c r="A250" s="668"/>
      <c r="B250" s="668"/>
      <c r="C250" s="668"/>
      <c r="D250" s="668"/>
      <c r="E250" s="668"/>
      <c r="F250" s="668"/>
      <c r="G250" s="668"/>
      <c r="H250" s="668"/>
      <c r="I250" s="668"/>
      <c r="J250" s="668"/>
      <c r="K250" s="668"/>
      <c r="L250" s="668"/>
      <c r="M250" s="668"/>
      <c r="N250" s="668"/>
      <c r="O250" s="668"/>
      <c r="P250" s="668"/>
      <c r="Q250" s="668"/>
      <c r="R250" s="668"/>
      <c r="S250" s="668"/>
      <c r="T250" s="668"/>
      <c r="U250" s="668"/>
      <c r="V250" s="668"/>
      <c r="W250" s="668"/>
      <c r="X250" s="668"/>
      <c r="Y250" s="668"/>
      <c r="Z250" s="668"/>
    </row>
    <row r="251" spans="1:26" ht="15.75" customHeight="1" x14ac:dyDescent="0.25">
      <c r="A251" s="668"/>
      <c r="B251" s="668"/>
      <c r="C251" s="668"/>
      <c r="D251" s="668"/>
      <c r="E251" s="668"/>
      <c r="F251" s="668"/>
      <c r="G251" s="668"/>
      <c r="H251" s="668"/>
      <c r="I251" s="668"/>
      <c r="J251" s="668"/>
      <c r="K251" s="668"/>
      <c r="L251" s="668"/>
      <c r="M251" s="668"/>
      <c r="N251" s="668"/>
      <c r="O251" s="668"/>
      <c r="P251" s="668"/>
      <c r="Q251" s="668"/>
      <c r="R251" s="668"/>
      <c r="S251" s="668"/>
      <c r="T251" s="668"/>
      <c r="U251" s="668"/>
      <c r="V251" s="668"/>
      <c r="W251" s="668"/>
      <c r="X251" s="668"/>
      <c r="Y251" s="668"/>
      <c r="Z251" s="668"/>
    </row>
    <row r="252" spans="1:26" ht="15.75" customHeight="1" x14ac:dyDescent="0.25">
      <c r="A252" s="668"/>
      <c r="B252" s="668"/>
      <c r="C252" s="668"/>
      <c r="D252" s="668"/>
      <c r="E252" s="668"/>
      <c r="F252" s="668"/>
      <c r="G252" s="668"/>
      <c r="H252" s="668"/>
      <c r="I252" s="668"/>
      <c r="J252" s="668"/>
      <c r="K252" s="668"/>
      <c r="L252" s="668"/>
      <c r="M252" s="668"/>
      <c r="N252" s="668"/>
      <c r="O252" s="668"/>
      <c r="P252" s="668"/>
      <c r="Q252" s="668"/>
      <c r="R252" s="668"/>
      <c r="S252" s="668"/>
      <c r="T252" s="668"/>
      <c r="U252" s="668"/>
      <c r="V252" s="668"/>
      <c r="W252" s="668"/>
      <c r="X252" s="668"/>
      <c r="Y252" s="668"/>
      <c r="Z252" s="668"/>
    </row>
    <row r="253" spans="1:26" ht="15.75" customHeight="1" x14ac:dyDescent="0.25">
      <c r="A253" s="668"/>
      <c r="B253" s="668"/>
      <c r="C253" s="668"/>
      <c r="D253" s="668"/>
      <c r="E253" s="668"/>
      <c r="F253" s="668"/>
      <c r="G253" s="668"/>
      <c r="H253" s="668"/>
      <c r="I253" s="668"/>
      <c r="J253" s="668"/>
      <c r="K253" s="668"/>
      <c r="L253" s="668"/>
      <c r="M253" s="668"/>
      <c r="N253" s="668"/>
      <c r="O253" s="668"/>
      <c r="P253" s="668"/>
      <c r="Q253" s="668"/>
      <c r="R253" s="668"/>
      <c r="S253" s="668"/>
      <c r="T253" s="668"/>
      <c r="U253" s="668"/>
      <c r="V253" s="668"/>
      <c r="W253" s="668"/>
      <c r="X253" s="668"/>
      <c r="Y253" s="668"/>
      <c r="Z253" s="668"/>
    </row>
    <row r="254" spans="1:26" ht="15.75" customHeight="1" x14ac:dyDescent="0.25">
      <c r="A254" s="668"/>
      <c r="B254" s="668"/>
      <c r="C254" s="668"/>
      <c r="D254" s="668"/>
      <c r="E254" s="668"/>
      <c r="F254" s="668"/>
      <c r="G254" s="668"/>
      <c r="H254" s="668"/>
      <c r="I254" s="668"/>
      <c r="J254" s="668"/>
      <c r="K254" s="668"/>
      <c r="L254" s="668"/>
      <c r="M254" s="668"/>
      <c r="N254" s="668"/>
      <c r="O254" s="668"/>
      <c r="P254" s="668"/>
      <c r="Q254" s="668"/>
      <c r="R254" s="668"/>
      <c r="S254" s="668"/>
      <c r="T254" s="668"/>
      <c r="U254" s="668"/>
      <c r="V254" s="668"/>
      <c r="W254" s="668"/>
      <c r="X254" s="668"/>
      <c r="Y254" s="668"/>
      <c r="Z254" s="668"/>
    </row>
    <row r="255" spans="1:26" ht="15.75" customHeight="1" x14ac:dyDescent="0.25">
      <c r="A255" s="668"/>
      <c r="B255" s="668"/>
      <c r="C255" s="668"/>
      <c r="D255" s="668"/>
      <c r="E255" s="668"/>
      <c r="F255" s="668"/>
      <c r="G255" s="668"/>
      <c r="H255" s="668"/>
      <c r="I255" s="668"/>
      <c r="J255" s="668"/>
      <c r="K255" s="668"/>
      <c r="L255" s="668"/>
      <c r="M255" s="668"/>
      <c r="N255" s="668"/>
      <c r="O255" s="668"/>
      <c r="P255" s="668"/>
      <c r="Q255" s="668"/>
      <c r="R255" s="668"/>
      <c r="S255" s="668"/>
      <c r="T255" s="668"/>
      <c r="U255" s="668"/>
      <c r="V255" s="668"/>
      <c r="W255" s="668"/>
      <c r="X255" s="668"/>
      <c r="Y255" s="668"/>
      <c r="Z255" s="668"/>
    </row>
    <row r="256" spans="1:26" ht="15.75" customHeight="1" x14ac:dyDescent="0.25">
      <c r="A256" s="668"/>
      <c r="B256" s="668"/>
      <c r="C256" s="668"/>
      <c r="D256" s="668"/>
      <c r="E256" s="668"/>
      <c r="F256" s="668"/>
      <c r="G256" s="668"/>
      <c r="H256" s="668"/>
      <c r="I256" s="668"/>
      <c r="J256" s="668"/>
      <c r="K256" s="668"/>
      <c r="L256" s="668"/>
      <c r="M256" s="668"/>
      <c r="N256" s="668"/>
      <c r="O256" s="668"/>
      <c r="P256" s="668"/>
      <c r="Q256" s="668"/>
      <c r="R256" s="668"/>
      <c r="S256" s="668"/>
      <c r="T256" s="668"/>
      <c r="U256" s="668"/>
      <c r="V256" s="668"/>
      <c r="W256" s="668"/>
      <c r="X256" s="668"/>
      <c r="Y256" s="668"/>
      <c r="Z256" s="668"/>
    </row>
    <row r="257" spans="1:26" ht="15.75" customHeight="1" x14ac:dyDescent="0.25">
      <c r="A257" s="668"/>
      <c r="B257" s="668"/>
      <c r="C257" s="668"/>
      <c r="D257" s="668"/>
      <c r="E257" s="668"/>
      <c r="F257" s="668"/>
      <c r="G257" s="668"/>
      <c r="H257" s="668"/>
      <c r="I257" s="668"/>
      <c r="J257" s="668"/>
      <c r="K257" s="668"/>
      <c r="L257" s="668"/>
      <c r="M257" s="668"/>
      <c r="N257" s="668"/>
      <c r="O257" s="668"/>
      <c r="P257" s="668"/>
      <c r="Q257" s="668"/>
      <c r="R257" s="668"/>
      <c r="S257" s="668"/>
      <c r="T257" s="668"/>
      <c r="U257" s="668"/>
      <c r="V257" s="668"/>
      <c r="W257" s="668"/>
      <c r="X257" s="668"/>
      <c r="Y257" s="668"/>
      <c r="Z257" s="668"/>
    </row>
    <row r="258" spans="1:26" ht="15.75" customHeight="1" x14ac:dyDescent="0.25">
      <c r="A258" s="668"/>
      <c r="B258" s="668"/>
      <c r="C258" s="668"/>
      <c r="D258" s="668"/>
      <c r="E258" s="668"/>
      <c r="F258" s="668"/>
      <c r="G258" s="668"/>
      <c r="H258" s="668"/>
      <c r="I258" s="668"/>
      <c r="J258" s="668"/>
      <c r="K258" s="668"/>
      <c r="L258" s="668"/>
      <c r="M258" s="668"/>
      <c r="N258" s="668"/>
      <c r="O258" s="668"/>
      <c r="P258" s="668"/>
      <c r="Q258" s="668"/>
      <c r="R258" s="668"/>
      <c r="S258" s="668"/>
      <c r="T258" s="668"/>
      <c r="U258" s="668"/>
      <c r="V258" s="668"/>
      <c r="W258" s="668"/>
      <c r="X258" s="668"/>
      <c r="Y258" s="668"/>
      <c r="Z258" s="668"/>
    </row>
    <row r="259" spans="1:26" ht="15.75" customHeight="1" x14ac:dyDescent="0.25">
      <c r="A259" s="668"/>
      <c r="B259" s="668"/>
      <c r="C259" s="668"/>
      <c r="D259" s="668"/>
      <c r="E259" s="668"/>
      <c r="F259" s="668"/>
      <c r="G259" s="668"/>
      <c r="H259" s="668"/>
      <c r="I259" s="668"/>
      <c r="J259" s="668"/>
      <c r="K259" s="668"/>
      <c r="L259" s="668"/>
      <c r="M259" s="668"/>
      <c r="N259" s="668"/>
      <c r="O259" s="668"/>
      <c r="P259" s="668"/>
      <c r="Q259" s="668"/>
      <c r="R259" s="668"/>
      <c r="S259" s="668"/>
      <c r="T259" s="668"/>
      <c r="U259" s="668"/>
      <c r="V259" s="668"/>
      <c r="W259" s="668"/>
      <c r="X259" s="668"/>
      <c r="Y259" s="668"/>
      <c r="Z259" s="668"/>
    </row>
    <row r="260" spans="1:26" ht="15.75" customHeight="1" x14ac:dyDescent="0.25">
      <c r="A260" s="668"/>
      <c r="B260" s="668"/>
      <c r="C260" s="668"/>
      <c r="D260" s="668"/>
      <c r="E260" s="668"/>
      <c r="F260" s="668"/>
      <c r="G260" s="668"/>
      <c r="H260" s="668"/>
      <c r="I260" s="668"/>
      <c r="J260" s="668"/>
      <c r="K260" s="668"/>
      <c r="L260" s="668"/>
      <c r="M260" s="668"/>
      <c r="N260" s="668"/>
      <c r="O260" s="668"/>
      <c r="P260" s="668"/>
      <c r="Q260" s="668"/>
      <c r="R260" s="668"/>
      <c r="S260" s="668"/>
      <c r="T260" s="668"/>
      <c r="U260" s="668"/>
      <c r="V260" s="668"/>
      <c r="W260" s="668"/>
      <c r="X260" s="668"/>
      <c r="Y260" s="668"/>
      <c r="Z260" s="668"/>
    </row>
    <row r="261" spans="1:26" ht="15.75" customHeight="1" x14ac:dyDescent="0.25">
      <c r="A261" s="668"/>
      <c r="B261" s="668"/>
      <c r="C261" s="668"/>
      <c r="D261" s="668"/>
      <c r="E261" s="668"/>
      <c r="F261" s="668"/>
      <c r="G261" s="668"/>
      <c r="H261" s="668"/>
      <c r="I261" s="668"/>
      <c r="J261" s="668"/>
      <c r="K261" s="668"/>
      <c r="L261" s="668"/>
      <c r="M261" s="668"/>
      <c r="N261" s="668"/>
      <c r="O261" s="668"/>
      <c r="P261" s="668"/>
      <c r="Q261" s="668"/>
      <c r="R261" s="668"/>
      <c r="S261" s="668"/>
      <c r="T261" s="668"/>
      <c r="U261" s="668"/>
      <c r="V261" s="668"/>
      <c r="W261" s="668"/>
      <c r="X261" s="668"/>
      <c r="Y261" s="668"/>
      <c r="Z261" s="668"/>
    </row>
    <row r="262" spans="1:26" ht="15.75" customHeight="1" x14ac:dyDescent="0.25">
      <c r="A262" s="668"/>
      <c r="B262" s="668"/>
      <c r="C262" s="668"/>
      <c r="D262" s="668"/>
      <c r="E262" s="668"/>
      <c r="F262" s="668"/>
      <c r="G262" s="668"/>
      <c r="H262" s="668"/>
      <c r="I262" s="668"/>
      <c r="J262" s="668"/>
      <c r="K262" s="668"/>
      <c r="L262" s="668"/>
      <c r="M262" s="668"/>
      <c r="N262" s="668"/>
      <c r="O262" s="668"/>
      <c r="P262" s="668"/>
      <c r="Q262" s="668"/>
      <c r="R262" s="668"/>
      <c r="S262" s="668"/>
      <c r="T262" s="668"/>
      <c r="U262" s="668"/>
      <c r="V262" s="668"/>
      <c r="W262" s="668"/>
      <c r="X262" s="668"/>
      <c r="Y262" s="668"/>
      <c r="Z262" s="668"/>
    </row>
    <row r="263" spans="1:26" ht="15.75" customHeight="1" x14ac:dyDescent="0.25">
      <c r="A263" s="668"/>
      <c r="B263" s="668"/>
      <c r="C263" s="668"/>
      <c r="D263" s="668"/>
      <c r="E263" s="668"/>
      <c r="F263" s="668"/>
      <c r="G263" s="668"/>
      <c r="H263" s="668"/>
      <c r="I263" s="668"/>
      <c r="J263" s="668"/>
      <c r="K263" s="668"/>
      <c r="L263" s="668"/>
      <c r="M263" s="668"/>
      <c r="N263" s="668"/>
      <c r="O263" s="668"/>
      <c r="P263" s="668"/>
      <c r="Q263" s="668"/>
      <c r="R263" s="668"/>
      <c r="S263" s="668"/>
      <c r="T263" s="668"/>
      <c r="U263" s="668"/>
      <c r="V263" s="668"/>
      <c r="W263" s="668"/>
      <c r="X263" s="668"/>
      <c r="Y263" s="668"/>
      <c r="Z263" s="668"/>
    </row>
    <row r="264" spans="1:26" ht="15.75" customHeight="1" x14ac:dyDescent="0.25">
      <c r="A264" s="668"/>
      <c r="B264" s="668"/>
      <c r="C264" s="668"/>
      <c r="D264" s="668"/>
      <c r="E264" s="668"/>
      <c r="F264" s="668"/>
      <c r="G264" s="668"/>
      <c r="H264" s="668"/>
      <c r="I264" s="668"/>
      <c r="J264" s="668"/>
      <c r="K264" s="668"/>
      <c r="L264" s="668"/>
      <c r="M264" s="668"/>
      <c r="N264" s="668"/>
      <c r="O264" s="668"/>
      <c r="P264" s="668"/>
      <c r="Q264" s="668"/>
      <c r="R264" s="668"/>
      <c r="S264" s="668"/>
      <c r="T264" s="668"/>
      <c r="U264" s="668"/>
      <c r="V264" s="668"/>
      <c r="W264" s="668"/>
      <c r="X264" s="668"/>
      <c r="Y264" s="668"/>
      <c r="Z264" s="668"/>
    </row>
    <row r="265" spans="1:26" ht="15.75" customHeight="1" x14ac:dyDescent="0.25">
      <c r="A265" s="668"/>
      <c r="B265" s="668"/>
      <c r="C265" s="668"/>
      <c r="D265" s="668"/>
      <c r="E265" s="668"/>
      <c r="F265" s="668"/>
      <c r="G265" s="668"/>
      <c r="H265" s="668"/>
      <c r="I265" s="668"/>
      <c r="J265" s="668"/>
      <c r="K265" s="668"/>
      <c r="L265" s="668"/>
      <c r="M265" s="668"/>
      <c r="N265" s="668"/>
      <c r="O265" s="668"/>
      <c r="P265" s="668"/>
      <c r="Q265" s="668"/>
      <c r="R265" s="668"/>
      <c r="S265" s="668"/>
      <c r="T265" s="668"/>
      <c r="U265" s="668"/>
      <c r="V265" s="668"/>
      <c r="W265" s="668"/>
      <c r="X265" s="668"/>
      <c r="Y265" s="668"/>
      <c r="Z265" s="668"/>
    </row>
    <row r="266" spans="1:26" ht="15.75" customHeight="1" x14ac:dyDescent="0.25">
      <c r="A266" s="668"/>
      <c r="B266" s="668"/>
      <c r="C266" s="668"/>
      <c r="D266" s="668"/>
      <c r="E266" s="668"/>
      <c r="F266" s="668"/>
      <c r="G266" s="668"/>
      <c r="H266" s="668"/>
      <c r="I266" s="668"/>
      <c r="J266" s="668"/>
      <c r="K266" s="668"/>
      <c r="L266" s="668"/>
      <c r="M266" s="668"/>
      <c r="N266" s="668"/>
      <c r="O266" s="668"/>
      <c r="P266" s="668"/>
      <c r="Q266" s="668"/>
      <c r="R266" s="668"/>
      <c r="S266" s="668"/>
      <c r="T266" s="668"/>
      <c r="U266" s="668"/>
      <c r="V266" s="668"/>
      <c r="W266" s="668"/>
      <c r="X266" s="668"/>
      <c r="Y266" s="668"/>
      <c r="Z266" s="668"/>
    </row>
    <row r="267" spans="1:26" ht="15.75" customHeight="1" x14ac:dyDescent="0.25">
      <c r="A267" s="668"/>
      <c r="B267" s="668"/>
      <c r="C267" s="668"/>
      <c r="D267" s="668"/>
      <c r="E267" s="668"/>
      <c r="F267" s="668"/>
      <c r="G267" s="668"/>
      <c r="H267" s="668"/>
      <c r="I267" s="668"/>
      <c r="J267" s="668"/>
      <c r="K267" s="668"/>
      <c r="L267" s="668"/>
      <c r="M267" s="668"/>
      <c r="N267" s="668"/>
      <c r="O267" s="668"/>
      <c r="P267" s="668"/>
      <c r="Q267" s="668"/>
      <c r="R267" s="668"/>
      <c r="S267" s="668"/>
      <c r="T267" s="668"/>
      <c r="U267" s="668"/>
      <c r="V267" s="668"/>
      <c r="W267" s="668"/>
      <c r="X267" s="668"/>
      <c r="Y267" s="668"/>
      <c r="Z267" s="668"/>
    </row>
    <row r="268" spans="1:26" ht="15.75" customHeight="1" x14ac:dyDescent="0.25">
      <c r="A268" s="668"/>
      <c r="B268" s="668"/>
      <c r="C268" s="668"/>
      <c r="D268" s="668"/>
      <c r="E268" s="668"/>
      <c r="F268" s="668"/>
      <c r="G268" s="668"/>
      <c r="H268" s="668"/>
      <c r="I268" s="668"/>
      <c r="J268" s="668"/>
      <c r="K268" s="668"/>
      <c r="L268" s="668"/>
      <c r="M268" s="668"/>
      <c r="N268" s="668"/>
      <c r="O268" s="668"/>
      <c r="P268" s="668"/>
      <c r="Q268" s="668"/>
      <c r="R268" s="668"/>
      <c r="S268" s="668"/>
      <c r="T268" s="668"/>
      <c r="U268" s="668"/>
      <c r="V268" s="668"/>
      <c r="W268" s="668"/>
      <c r="X268" s="668"/>
      <c r="Y268" s="668"/>
      <c r="Z268" s="668"/>
    </row>
    <row r="269" spans="1:26" ht="15.75" customHeight="1" x14ac:dyDescent="0.25">
      <c r="A269" s="668"/>
      <c r="B269" s="668"/>
      <c r="C269" s="668"/>
      <c r="D269" s="668"/>
      <c r="E269" s="668"/>
      <c r="F269" s="668"/>
      <c r="G269" s="668"/>
      <c r="H269" s="668"/>
      <c r="I269" s="668"/>
      <c r="J269" s="668"/>
      <c r="K269" s="668"/>
      <c r="L269" s="668"/>
      <c r="M269" s="668"/>
      <c r="N269" s="668"/>
      <c r="O269" s="668"/>
      <c r="P269" s="668"/>
      <c r="Q269" s="668"/>
      <c r="R269" s="668"/>
      <c r="S269" s="668"/>
      <c r="T269" s="668"/>
      <c r="U269" s="668"/>
      <c r="V269" s="668"/>
      <c r="W269" s="668"/>
      <c r="X269" s="668"/>
      <c r="Y269" s="668"/>
      <c r="Z269" s="668"/>
    </row>
    <row r="270" spans="1:26" ht="15.75" customHeight="1" x14ac:dyDescent="0.25">
      <c r="A270" s="668"/>
      <c r="B270" s="668"/>
      <c r="C270" s="668"/>
      <c r="D270" s="668"/>
      <c r="E270" s="668"/>
      <c r="F270" s="668"/>
      <c r="G270" s="668"/>
      <c r="H270" s="668"/>
      <c r="I270" s="668"/>
      <c r="J270" s="668"/>
      <c r="K270" s="668"/>
      <c r="L270" s="668"/>
      <c r="M270" s="668"/>
      <c r="N270" s="668"/>
      <c r="O270" s="668"/>
      <c r="P270" s="668"/>
      <c r="Q270" s="668"/>
      <c r="R270" s="668"/>
      <c r="S270" s="668"/>
      <c r="T270" s="668"/>
      <c r="U270" s="668"/>
      <c r="V270" s="668"/>
      <c r="W270" s="668"/>
      <c r="X270" s="668"/>
      <c r="Y270" s="668"/>
      <c r="Z270" s="668"/>
    </row>
    <row r="271" spans="1:26" ht="15.75" customHeight="1" x14ac:dyDescent="0.25">
      <c r="A271" s="668"/>
      <c r="B271" s="668"/>
      <c r="C271" s="668"/>
      <c r="D271" s="668"/>
      <c r="E271" s="668"/>
      <c r="F271" s="668"/>
      <c r="G271" s="668"/>
      <c r="H271" s="668"/>
      <c r="I271" s="668"/>
      <c r="J271" s="668"/>
      <c r="K271" s="668"/>
      <c r="L271" s="668"/>
      <c r="M271" s="668"/>
      <c r="N271" s="668"/>
      <c r="O271" s="668"/>
      <c r="P271" s="668"/>
      <c r="Q271" s="668"/>
      <c r="R271" s="668"/>
      <c r="S271" s="668"/>
      <c r="T271" s="668"/>
      <c r="U271" s="668"/>
      <c r="V271" s="668"/>
      <c r="W271" s="668"/>
      <c r="X271" s="668"/>
      <c r="Y271" s="668"/>
      <c r="Z271" s="668"/>
    </row>
    <row r="272" spans="1:26" ht="15.75" customHeight="1" x14ac:dyDescent="0.25">
      <c r="A272" s="668"/>
      <c r="B272" s="668"/>
      <c r="C272" s="668"/>
      <c r="D272" s="668"/>
      <c r="E272" s="668"/>
      <c r="F272" s="668"/>
      <c r="G272" s="668"/>
      <c r="H272" s="668"/>
      <c r="I272" s="668"/>
      <c r="J272" s="668"/>
      <c r="K272" s="668"/>
      <c r="L272" s="668"/>
      <c r="M272" s="668"/>
      <c r="N272" s="668"/>
      <c r="O272" s="668"/>
      <c r="P272" s="668"/>
      <c r="Q272" s="668"/>
      <c r="R272" s="668"/>
      <c r="S272" s="668"/>
      <c r="T272" s="668"/>
      <c r="U272" s="668"/>
      <c r="V272" s="668"/>
      <c r="W272" s="668"/>
      <c r="X272" s="668"/>
      <c r="Y272" s="668"/>
      <c r="Z272" s="668"/>
    </row>
    <row r="273" spans="1:26" ht="15.75" customHeight="1" x14ac:dyDescent="0.25">
      <c r="A273" s="668"/>
      <c r="B273" s="668"/>
      <c r="C273" s="668"/>
      <c r="D273" s="668"/>
      <c r="E273" s="668"/>
      <c r="F273" s="668"/>
      <c r="G273" s="668"/>
      <c r="H273" s="668"/>
      <c r="I273" s="668"/>
      <c r="J273" s="668"/>
      <c r="K273" s="668"/>
      <c r="L273" s="668"/>
      <c r="M273" s="668"/>
      <c r="N273" s="668"/>
      <c r="O273" s="668"/>
      <c r="P273" s="668"/>
      <c r="Q273" s="668"/>
      <c r="R273" s="668"/>
      <c r="S273" s="668"/>
      <c r="T273" s="668"/>
      <c r="U273" s="668"/>
      <c r="V273" s="668"/>
      <c r="W273" s="668"/>
      <c r="X273" s="668"/>
      <c r="Y273" s="668"/>
      <c r="Z273" s="668"/>
    </row>
    <row r="274" spans="1:26" ht="15.75" customHeight="1" x14ac:dyDescent="0.25">
      <c r="A274" s="668"/>
      <c r="B274" s="668"/>
      <c r="C274" s="668"/>
      <c r="D274" s="668"/>
      <c r="E274" s="668"/>
      <c r="F274" s="668"/>
      <c r="G274" s="668"/>
      <c r="H274" s="668"/>
      <c r="I274" s="668"/>
      <c r="J274" s="668"/>
      <c r="K274" s="668"/>
      <c r="L274" s="668"/>
      <c r="M274" s="668"/>
      <c r="N274" s="668"/>
      <c r="O274" s="668"/>
      <c r="P274" s="668"/>
      <c r="Q274" s="668"/>
      <c r="R274" s="668"/>
      <c r="S274" s="668"/>
      <c r="T274" s="668"/>
      <c r="U274" s="668"/>
      <c r="V274" s="668"/>
      <c r="W274" s="668"/>
      <c r="X274" s="668"/>
      <c r="Y274" s="668"/>
      <c r="Z274" s="668"/>
    </row>
    <row r="275" spans="1:26" ht="15.75" customHeight="1" x14ac:dyDescent="0.25">
      <c r="A275" s="668"/>
      <c r="B275" s="668"/>
      <c r="C275" s="668"/>
      <c r="D275" s="668"/>
      <c r="E275" s="668"/>
      <c r="F275" s="668"/>
      <c r="G275" s="668"/>
      <c r="H275" s="668"/>
      <c r="I275" s="668"/>
      <c r="J275" s="668"/>
      <c r="K275" s="668"/>
      <c r="L275" s="668"/>
      <c r="M275" s="668"/>
      <c r="N275" s="668"/>
      <c r="O275" s="668"/>
      <c r="P275" s="668"/>
      <c r="Q275" s="668"/>
      <c r="R275" s="668"/>
      <c r="S275" s="668"/>
      <c r="T275" s="668"/>
      <c r="U275" s="668"/>
      <c r="V275" s="668"/>
      <c r="W275" s="668"/>
      <c r="X275" s="668"/>
      <c r="Y275" s="668"/>
      <c r="Z275" s="668"/>
    </row>
    <row r="276" spans="1:26" ht="15.75" customHeight="1" x14ac:dyDescent="0.25">
      <c r="A276" s="668"/>
      <c r="B276" s="668"/>
      <c r="C276" s="668"/>
      <c r="D276" s="668"/>
      <c r="E276" s="668"/>
      <c r="F276" s="668"/>
      <c r="G276" s="668"/>
      <c r="H276" s="668"/>
      <c r="I276" s="668"/>
      <c r="J276" s="668"/>
      <c r="K276" s="668"/>
      <c r="L276" s="668"/>
      <c r="M276" s="668"/>
      <c r="N276" s="668"/>
      <c r="O276" s="668"/>
      <c r="P276" s="668"/>
      <c r="Q276" s="668"/>
      <c r="R276" s="668"/>
      <c r="S276" s="668"/>
      <c r="T276" s="668"/>
      <c r="U276" s="668"/>
      <c r="V276" s="668"/>
      <c r="W276" s="668"/>
      <c r="X276" s="668"/>
      <c r="Y276" s="668"/>
      <c r="Z276" s="668"/>
    </row>
    <row r="277" spans="1:26" ht="15.75" customHeight="1" x14ac:dyDescent="0.25">
      <c r="A277" s="668"/>
      <c r="B277" s="668"/>
      <c r="C277" s="668"/>
      <c r="D277" s="668"/>
      <c r="E277" s="668"/>
      <c r="F277" s="668"/>
      <c r="G277" s="668"/>
      <c r="H277" s="668"/>
      <c r="I277" s="668"/>
      <c r="J277" s="668"/>
      <c r="K277" s="668"/>
      <c r="L277" s="668"/>
      <c r="M277" s="668"/>
      <c r="N277" s="668"/>
      <c r="O277" s="668"/>
      <c r="P277" s="668"/>
      <c r="Q277" s="668"/>
      <c r="R277" s="668"/>
      <c r="S277" s="668"/>
      <c r="T277" s="668"/>
      <c r="U277" s="668"/>
      <c r="V277" s="668"/>
      <c r="W277" s="668"/>
      <c r="X277" s="668"/>
      <c r="Y277" s="668"/>
      <c r="Z277" s="668"/>
    </row>
    <row r="278" spans="1:26" ht="15.75" customHeight="1" x14ac:dyDescent="0.25">
      <c r="A278" s="668"/>
      <c r="B278" s="668"/>
      <c r="C278" s="668"/>
      <c r="D278" s="668"/>
      <c r="E278" s="668"/>
      <c r="F278" s="668"/>
      <c r="G278" s="668"/>
      <c r="H278" s="668"/>
      <c r="I278" s="668"/>
      <c r="J278" s="668"/>
      <c r="K278" s="668"/>
      <c r="L278" s="668"/>
      <c r="M278" s="668"/>
      <c r="N278" s="668"/>
      <c r="O278" s="668"/>
      <c r="P278" s="668"/>
      <c r="Q278" s="668"/>
      <c r="R278" s="668"/>
      <c r="S278" s="668"/>
      <c r="T278" s="668"/>
      <c r="U278" s="668"/>
      <c r="V278" s="668"/>
      <c r="W278" s="668"/>
      <c r="X278" s="668"/>
      <c r="Y278" s="668"/>
      <c r="Z278" s="668"/>
    </row>
    <row r="279" spans="1:26" ht="15.75" customHeight="1" x14ac:dyDescent="0.25">
      <c r="A279" s="668"/>
      <c r="B279" s="668"/>
      <c r="C279" s="668"/>
      <c r="D279" s="668"/>
      <c r="E279" s="668"/>
      <c r="F279" s="668"/>
      <c r="G279" s="668"/>
      <c r="H279" s="668"/>
      <c r="I279" s="668"/>
      <c r="J279" s="668"/>
      <c r="K279" s="668"/>
      <c r="L279" s="668"/>
      <c r="M279" s="668"/>
      <c r="N279" s="668"/>
      <c r="O279" s="668"/>
      <c r="P279" s="668"/>
      <c r="Q279" s="668"/>
      <c r="R279" s="668"/>
      <c r="S279" s="668"/>
      <c r="T279" s="668"/>
      <c r="U279" s="668"/>
      <c r="V279" s="668"/>
      <c r="W279" s="668"/>
      <c r="X279" s="668"/>
      <c r="Y279" s="668"/>
      <c r="Z279" s="668"/>
    </row>
    <row r="280" spans="1:26" ht="15.75" customHeight="1" x14ac:dyDescent="0.25">
      <c r="A280" s="668"/>
      <c r="B280" s="668"/>
      <c r="C280" s="668"/>
      <c r="D280" s="668"/>
      <c r="E280" s="668"/>
      <c r="F280" s="668"/>
      <c r="G280" s="668"/>
      <c r="H280" s="668"/>
      <c r="I280" s="668"/>
      <c r="J280" s="668"/>
      <c r="K280" s="668"/>
      <c r="L280" s="668"/>
      <c r="M280" s="668"/>
      <c r="N280" s="668"/>
      <c r="O280" s="668"/>
      <c r="P280" s="668"/>
      <c r="Q280" s="668"/>
      <c r="R280" s="668"/>
      <c r="S280" s="668"/>
      <c r="T280" s="668"/>
      <c r="U280" s="668"/>
      <c r="V280" s="668"/>
      <c r="W280" s="668"/>
      <c r="X280" s="668"/>
      <c r="Y280" s="668"/>
      <c r="Z280" s="668"/>
    </row>
    <row r="281" spans="1:26" ht="15.75" customHeight="1" x14ac:dyDescent="0.25">
      <c r="A281" s="668"/>
      <c r="B281" s="668"/>
      <c r="C281" s="668"/>
      <c r="D281" s="668"/>
      <c r="E281" s="668"/>
      <c r="F281" s="668"/>
      <c r="G281" s="668"/>
      <c r="H281" s="668"/>
      <c r="I281" s="668"/>
      <c r="J281" s="668"/>
      <c r="K281" s="668"/>
      <c r="L281" s="668"/>
      <c r="M281" s="668"/>
      <c r="N281" s="668"/>
      <c r="O281" s="668"/>
      <c r="P281" s="668"/>
      <c r="Q281" s="668"/>
      <c r="R281" s="668"/>
      <c r="S281" s="668"/>
      <c r="T281" s="668"/>
      <c r="U281" s="668"/>
      <c r="V281" s="668"/>
      <c r="W281" s="668"/>
      <c r="X281" s="668"/>
      <c r="Y281" s="668"/>
      <c r="Z281" s="668"/>
    </row>
    <row r="282" spans="1:26" ht="15.75" customHeight="1" x14ac:dyDescent="0.25">
      <c r="A282" s="668"/>
      <c r="B282" s="668"/>
      <c r="C282" s="668"/>
      <c r="D282" s="668"/>
      <c r="E282" s="668"/>
      <c r="F282" s="668"/>
      <c r="G282" s="668"/>
      <c r="H282" s="668"/>
      <c r="I282" s="668"/>
      <c r="J282" s="668"/>
      <c r="K282" s="668"/>
      <c r="L282" s="668"/>
      <c r="M282" s="668"/>
      <c r="N282" s="668"/>
      <c r="O282" s="668"/>
      <c r="P282" s="668"/>
      <c r="Q282" s="668"/>
      <c r="R282" s="668"/>
      <c r="S282" s="668"/>
      <c r="T282" s="668"/>
      <c r="U282" s="668"/>
      <c r="V282" s="668"/>
      <c r="W282" s="668"/>
      <c r="X282" s="668"/>
      <c r="Y282" s="668"/>
      <c r="Z282" s="668"/>
    </row>
    <row r="283" spans="1:26" ht="15.75" customHeight="1" x14ac:dyDescent="0.25">
      <c r="A283" s="668"/>
      <c r="B283" s="668"/>
      <c r="C283" s="668"/>
      <c r="D283" s="668"/>
      <c r="E283" s="668"/>
      <c r="F283" s="668"/>
      <c r="G283" s="668"/>
      <c r="H283" s="668"/>
      <c r="I283" s="668"/>
      <c r="J283" s="668"/>
      <c r="K283" s="668"/>
      <c r="L283" s="668"/>
      <c r="M283" s="668"/>
      <c r="N283" s="668"/>
      <c r="O283" s="668"/>
      <c r="P283" s="668"/>
      <c r="Q283" s="668"/>
      <c r="R283" s="668"/>
      <c r="S283" s="668"/>
      <c r="T283" s="668"/>
      <c r="U283" s="668"/>
      <c r="V283" s="668"/>
      <c r="W283" s="668"/>
      <c r="X283" s="668"/>
      <c r="Y283" s="668"/>
      <c r="Z283" s="668"/>
    </row>
    <row r="284" spans="1:26" ht="15.75" customHeight="1" x14ac:dyDescent="0.25">
      <c r="A284" s="668"/>
      <c r="B284" s="668"/>
      <c r="C284" s="668"/>
      <c r="D284" s="668"/>
      <c r="E284" s="668"/>
      <c r="F284" s="668"/>
      <c r="G284" s="668"/>
      <c r="H284" s="668"/>
      <c r="I284" s="668"/>
      <c r="J284" s="668"/>
      <c r="K284" s="668"/>
      <c r="L284" s="668"/>
      <c r="M284" s="668"/>
      <c r="N284" s="668"/>
      <c r="O284" s="668"/>
      <c r="P284" s="668"/>
      <c r="Q284" s="668"/>
      <c r="R284" s="668"/>
      <c r="S284" s="668"/>
      <c r="T284" s="668"/>
      <c r="U284" s="668"/>
      <c r="V284" s="668"/>
      <c r="W284" s="668"/>
      <c r="X284" s="668"/>
      <c r="Y284" s="668"/>
      <c r="Z284" s="668"/>
    </row>
    <row r="285" spans="1:26" ht="15.75" customHeight="1" x14ac:dyDescent="0.25">
      <c r="A285" s="668"/>
      <c r="B285" s="668"/>
      <c r="C285" s="668"/>
      <c r="D285" s="668"/>
      <c r="E285" s="668"/>
      <c r="F285" s="668"/>
      <c r="G285" s="668"/>
      <c r="H285" s="668"/>
      <c r="I285" s="668"/>
      <c r="J285" s="668"/>
      <c r="K285" s="668"/>
      <c r="L285" s="668"/>
      <c r="M285" s="668"/>
      <c r="N285" s="668"/>
      <c r="O285" s="668"/>
      <c r="P285" s="668"/>
      <c r="Q285" s="668"/>
      <c r="R285" s="668"/>
      <c r="S285" s="668"/>
      <c r="T285" s="668"/>
      <c r="U285" s="668"/>
      <c r="V285" s="668"/>
      <c r="W285" s="668"/>
      <c r="X285" s="668"/>
      <c r="Y285" s="668"/>
      <c r="Z285" s="668"/>
    </row>
    <row r="286" spans="1:26" ht="15.75" customHeight="1" x14ac:dyDescent="0.25">
      <c r="A286" s="668"/>
      <c r="B286" s="668"/>
      <c r="C286" s="668"/>
      <c r="D286" s="668"/>
      <c r="E286" s="668"/>
      <c r="F286" s="668"/>
      <c r="G286" s="668"/>
      <c r="H286" s="668"/>
      <c r="I286" s="668"/>
      <c r="J286" s="668"/>
      <c r="K286" s="668"/>
      <c r="L286" s="668"/>
      <c r="M286" s="668"/>
      <c r="N286" s="668"/>
      <c r="O286" s="668"/>
      <c r="P286" s="668"/>
      <c r="Q286" s="668"/>
      <c r="R286" s="668"/>
      <c r="S286" s="668"/>
      <c r="T286" s="668"/>
      <c r="U286" s="668"/>
      <c r="V286" s="668"/>
      <c r="W286" s="668"/>
      <c r="X286" s="668"/>
      <c r="Y286" s="668"/>
      <c r="Z286" s="668"/>
    </row>
    <row r="287" spans="1:26" ht="15.75" customHeight="1" x14ac:dyDescent="0.25">
      <c r="A287" s="668"/>
      <c r="B287" s="668"/>
      <c r="C287" s="668"/>
      <c r="D287" s="668"/>
      <c r="E287" s="668"/>
      <c r="F287" s="668"/>
      <c r="G287" s="668"/>
      <c r="H287" s="668"/>
      <c r="I287" s="668"/>
      <c r="J287" s="668"/>
      <c r="K287" s="668"/>
      <c r="L287" s="668"/>
      <c r="M287" s="668"/>
      <c r="N287" s="668"/>
      <c r="O287" s="668"/>
      <c r="P287" s="668"/>
      <c r="Q287" s="668"/>
      <c r="R287" s="668"/>
      <c r="S287" s="668"/>
      <c r="T287" s="668"/>
      <c r="U287" s="668"/>
      <c r="V287" s="668"/>
      <c r="W287" s="668"/>
      <c r="X287" s="668"/>
      <c r="Y287" s="668"/>
      <c r="Z287" s="668"/>
    </row>
    <row r="288" spans="1:26" ht="15.75" customHeight="1" x14ac:dyDescent="0.25">
      <c r="A288" s="668"/>
      <c r="B288" s="668"/>
      <c r="C288" s="668"/>
      <c r="D288" s="668"/>
      <c r="E288" s="668"/>
      <c r="F288" s="668"/>
      <c r="G288" s="668"/>
      <c r="H288" s="668"/>
      <c r="I288" s="668"/>
      <c r="J288" s="668"/>
      <c r="K288" s="668"/>
      <c r="L288" s="668"/>
      <c r="M288" s="668"/>
      <c r="N288" s="668"/>
      <c r="O288" s="668"/>
      <c r="P288" s="668"/>
      <c r="Q288" s="668"/>
      <c r="R288" s="668"/>
      <c r="S288" s="668"/>
      <c r="T288" s="668"/>
      <c r="U288" s="668"/>
      <c r="V288" s="668"/>
      <c r="W288" s="668"/>
      <c r="X288" s="668"/>
      <c r="Y288" s="668"/>
      <c r="Z288" s="668"/>
    </row>
    <row r="289" spans="1:26" ht="15.75" customHeight="1" x14ac:dyDescent="0.25">
      <c r="A289" s="668"/>
      <c r="B289" s="668"/>
      <c r="C289" s="668"/>
      <c r="D289" s="668"/>
      <c r="E289" s="668"/>
      <c r="F289" s="668"/>
      <c r="G289" s="668"/>
      <c r="H289" s="668"/>
      <c r="I289" s="668"/>
      <c r="J289" s="668"/>
      <c r="K289" s="668"/>
      <c r="L289" s="668"/>
      <c r="M289" s="668"/>
      <c r="N289" s="668"/>
      <c r="O289" s="668"/>
      <c r="P289" s="668"/>
      <c r="Q289" s="668"/>
      <c r="R289" s="668"/>
      <c r="S289" s="668"/>
      <c r="T289" s="668"/>
      <c r="U289" s="668"/>
      <c r="V289" s="668"/>
      <c r="W289" s="668"/>
      <c r="X289" s="668"/>
      <c r="Y289" s="668"/>
      <c r="Z289" s="668"/>
    </row>
    <row r="290" spans="1:26" ht="15.75" customHeight="1" x14ac:dyDescent="0.25">
      <c r="A290" s="668"/>
      <c r="B290" s="668"/>
      <c r="C290" s="668"/>
      <c r="D290" s="668"/>
      <c r="E290" s="668"/>
      <c r="F290" s="668"/>
      <c r="G290" s="668"/>
      <c r="H290" s="668"/>
      <c r="I290" s="668"/>
      <c r="J290" s="668"/>
      <c r="K290" s="668"/>
      <c r="L290" s="668"/>
      <c r="M290" s="668"/>
      <c r="N290" s="668"/>
      <c r="O290" s="668"/>
      <c r="P290" s="668"/>
      <c r="Q290" s="668"/>
      <c r="R290" s="668"/>
      <c r="S290" s="668"/>
      <c r="T290" s="668"/>
      <c r="U290" s="668"/>
      <c r="V290" s="668"/>
      <c r="W290" s="668"/>
      <c r="X290" s="668"/>
      <c r="Y290" s="668"/>
      <c r="Z290" s="668"/>
    </row>
    <row r="291" spans="1:26" ht="15.75" customHeight="1" x14ac:dyDescent="0.25">
      <c r="A291" s="668"/>
      <c r="B291" s="668"/>
      <c r="C291" s="668"/>
      <c r="D291" s="668"/>
      <c r="E291" s="668"/>
      <c r="F291" s="668"/>
      <c r="G291" s="668"/>
      <c r="H291" s="668"/>
      <c r="I291" s="668"/>
      <c r="J291" s="668"/>
      <c r="K291" s="668"/>
      <c r="L291" s="668"/>
      <c r="M291" s="668"/>
      <c r="N291" s="668"/>
      <c r="O291" s="668"/>
      <c r="P291" s="668"/>
      <c r="Q291" s="668"/>
      <c r="R291" s="668"/>
      <c r="S291" s="668"/>
      <c r="T291" s="668"/>
      <c r="U291" s="668"/>
      <c r="V291" s="668"/>
      <c r="W291" s="668"/>
      <c r="X291" s="668"/>
      <c r="Y291" s="668"/>
      <c r="Z291" s="668"/>
    </row>
    <row r="292" spans="1:26" ht="15.75" customHeight="1" x14ac:dyDescent="0.25">
      <c r="A292" s="668"/>
      <c r="B292" s="668"/>
      <c r="C292" s="668"/>
      <c r="D292" s="668"/>
      <c r="E292" s="668"/>
      <c r="F292" s="668"/>
      <c r="G292" s="668"/>
      <c r="H292" s="668"/>
      <c r="I292" s="668"/>
      <c r="J292" s="668"/>
      <c r="K292" s="668"/>
      <c r="L292" s="668"/>
      <c r="M292" s="668"/>
      <c r="N292" s="668"/>
      <c r="O292" s="668"/>
      <c r="P292" s="668"/>
      <c r="Q292" s="668"/>
      <c r="R292" s="668"/>
      <c r="S292" s="668"/>
      <c r="T292" s="668"/>
      <c r="U292" s="668"/>
      <c r="V292" s="668"/>
      <c r="W292" s="668"/>
      <c r="X292" s="668"/>
      <c r="Y292" s="668"/>
      <c r="Z292" s="668"/>
    </row>
    <row r="293" spans="1:26" ht="15.75" customHeight="1" x14ac:dyDescent="0.25">
      <c r="A293" s="668"/>
      <c r="B293" s="668"/>
      <c r="C293" s="668"/>
      <c r="D293" s="668"/>
      <c r="E293" s="668"/>
      <c r="F293" s="668"/>
      <c r="G293" s="668"/>
      <c r="H293" s="668"/>
      <c r="I293" s="668"/>
      <c r="J293" s="668"/>
      <c r="K293" s="668"/>
      <c r="L293" s="668"/>
      <c r="M293" s="668"/>
      <c r="N293" s="668"/>
      <c r="O293" s="668"/>
      <c r="P293" s="668"/>
      <c r="Q293" s="668"/>
      <c r="R293" s="668"/>
      <c r="S293" s="668"/>
      <c r="T293" s="668"/>
      <c r="U293" s="668"/>
      <c r="V293" s="668"/>
      <c r="W293" s="668"/>
      <c r="X293" s="668"/>
      <c r="Y293" s="668"/>
      <c r="Z293" s="668"/>
    </row>
    <row r="294" spans="1:26" ht="15.75" customHeight="1" x14ac:dyDescent="0.25">
      <c r="A294" s="668"/>
      <c r="B294" s="668"/>
      <c r="C294" s="668"/>
      <c r="D294" s="668"/>
      <c r="E294" s="668"/>
      <c r="F294" s="668"/>
      <c r="G294" s="668"/>
      <c r="H294" s="668"/>
      <c r="I294" s="668"/>
      <c r="J294" s="668"/>
      <c r="K294" s="668"/>
      <c r="L294" s="668"/>
      <c r="M294" s="668"/>
      <c r="N294" s="668"/>
      <c r="O294" s="668"/>
      <c r="P294" s="668"/>
      <c r="Q294" s="668"/>
      <c r="R294" s="668"/>
      <c r="S294" s="668"/>
      <c r="T294" s="668"/>
      <c r="U294" s="668"/>
      <c r="V294" s="668"/>
      <c r="W294" s="668"/>
      <c r="X294" s="668"/>
      <c r="Y294" s="668"/>
      <c r="Z294" s="668"/>
    </row>
    <row r="295" spans="1:26" ht="15.75" customHeight="1" x14ac:dyDescent="0.25">
      <c r="A295" s="668"/>
      <c r="B295" s="668"/>
      <c r="C295" s="668"/>
      <c r="D295" s="668"/>
      <c r="E295" s="668"/>
      <c r="F295" s="668"/>
      <c r="G295" s="668"/>
      <c r="H295" s="668"/>
      <c r="I295" s="668"/>
      <c r="J295" s="668"/>
      <c r="K295" s="668"/>
      <c r="L295" s="668"/>
      <c r="M295" s="668"/>
      <c r="N295" s="668"/>
      <c r="O295" s="668"/>
      <c r="P295" s="668"/>
      <c r="Q295" s="668"/>
      <c r="R295" s="668"/>
      <c r="S295" s="668"/>
      <c r="T295" s="668"/>
      <c r="U295" s="668"/>
      <c r="V295" s="668"/>
      <c r="W295" s="668"/>
      <c r="X295" s="668"/>
      <c r="Y295" s="668"/>
      <c r="Z295" s="668"/>
    </row>
    <row r="296" spans="1:26" ht="15.75" customHeight="1" x14ac:dyDescent="0.25">
      <c r="A296" s="668"/>
      <c r="B296" s="668"/>
      <c r="C296" s="668"/>
      <c r="D296" s="668"/>
      <c r="E296" s="668"/>
      <c r="F296" s="668"/>
      <c r="G296" s="668"/>
      <c r="H296" s="668"/>
      <c r="I296" s="668"/>
      <c r="J296" s="668"/>
      <c r="K296" s="668"/>
      <c r="L296" s="668"/>
      <c r="M296" s="668"/>
      <c r="N296" s="668"/>
      <c r="O296" s="668"/>
      <c r="P296" s="668"/>
      <c r="Q296" s="668"/>
      <c r="R296" s="668"/>
      <c r="S296" s="668"/>
      <c r="T296" s="668"/>
      <c r="U296" s="668"/>
      <c r="V296" s="668"/>
      <c r="W296" s="668"/>
      <c r="X296" s="668"/>
      <c r="Y296" s="668"/>
      <c r="Z296" s="668"/>
    </row>
    <row r="297" spans="1:26" ht="15.75" customHeight="1" x14ac:dyDescent="0.25">
      <c r="A297" s="668"/>
      <c r="B297" s="668"/>
      <c r="C297" s="668"/>
      <c r="D297" s="668"/>
      <c r="E297" s="668"/>
      <c r="F297" s="668"/>
      <c r="G297" s="668"/>
      <c r="H297" s="668"/>
      <c r="I297" s="668"/>
      <c r="J297" s="668"/>
      <c r="K297" s="668"/>
      <c r="L297" s="668"/>
      <c r="M297" s="668"/>
      <c r="N297" s="668"/>
      <c r="O297" s="668"/>
      <c r="P297" s="668"/>
      <c r="Q297" s="668"/>
      <c r="R297" s="668"/>
      <c r="S297" s="668"/>
      <c r="T297" s="668"/>
      <c r="U297" s="668"/>
      <c r="V297" s="668"/>
      <c r="W297" s="668"/>
      <c r="X297" s="668"/>
      <c r="Y297" s="668"/>
      <c r="Z297" s="668"/>
    </row>
    <row r="298" spans="1:26" ht="15.75" customHeight="1" x14ac:dyDescent="0.25">
      <c r="A298" s="668"/>
      <c r="B298" s="668"/>
      <c r="C298" s="668"/>
      <c r="D298" s="668"/>
      <c r="E298" s="668"/>
      <c r="F298" s="668"/>
      <c r="G298" s="668"/>
      <c r="H298" s="668"/>
      <c r="I298" s="668"/>
      <c r="J298" s="668"/>
      <c r="K298" s="668"/>
      <c r="L298" s="668"/>
      <c r="M298" s="668"/>
      <c r="N298" s="668"/>
      <c r="O298" s="668"/>
      <c r="P298" s="668"/>
      <c r="Q298" s="668"/>
      <c r="R298" s="668"/>
      <c r="S298" s="668"/>
      <c r="T298" s="668"/>
      <c r="U298" s="668"/>
      <c r="V298" s="668"/>
      <c r="W298" s="668"/>
      <c r="X298" s="668"/>
      <c r="Y298" s="668"/>
      <c r="Z298" s="668"/>
    </row>
    <row r="299" spans="1:26" ht="15.75" customHeight="1" x14ac:dyDescent="0.25">
      <c r="A299" s="668"/>
      <c r="B299" s="668"/>
      <c r="C299" s="668"/>
      <c r="D299" s="668"/>
      <c r="E299" s="668"/>
      <c r="F299" s="668"/>
      <c r="G299" s="668"/>
      <c r="H299" s="668"/>
      <c r="I299" s="668"/>
      <c r="J299" s="668"/>
      <c r="K299" s="668"/>
      <c r="L299" s="668"/>
      <c r="M299" s="668"/>
      <c r="N299" s="668"/>
      <c r="O299" s="668"/>
      <c r="P299" s="668"/>
      <c r="Q299" s="668"/>
      <c r="R299" s="668"/>
      <c r="S299" s="668"/>
      <c r="T299" s="668"/>
      <c r="U299" s="668"/>
      <c r="V299" s="668"/>
      <c r="W299" s="668"/>
      <c r="X299" s="668"/>
      <c r="Y299" s="668"/>
      <c r="Z299" s="668"/>
    </row>
    <row r="300" spans="1:26" ht="15.75" customHeight="1" x14ac:dyDescent="0.25">
      <c r="A300" s="668"/>
      <c r="B300" s="668"/>
      <c r="C300" s="668"/>
      <c r="D300" s="668"/>
      <c r="E300" s="668"/>
      <c r="F300" s="668"/>
      <c r="G300" s="668"/>
      <c r="H300" s="668"/>
      <c r="I300" s="668"/>
      <c r="J300" s="668"/>
      <c r="K300" s="668"/>
      <c r="L300" s="668"/>
      <c r="M300" s="668"/>
      <c r="N300" s="668"/>
      <c r="O300" s="668"/>
      <c r="P300" s="668"/>
      <c r="Q300" s="668"/>
      <c r="R300" s="668"/>
      <c r="S300" s="668"/>
      <c r="T300" s="668"/>
      <c r="U300" s="668"/>
      <c r="V300" s="668"/>
      <c r="W300" s="668"/>
      <c r="X300" s="668"/>
      <c r="Y300" s="668"/>
      <c r="Z300" s="668"/>
    </row>
    <row r="301" spans="1:26" ht="15.75" customHeight="1" x14ac:dyDescent="0.25">
      <c r="A301" s="668"/>
      <c r="B301" s="668"/>
      <c r="C301" s="668"/>
      <c r="D301" s="668"/>
      <c r="E301" s="668"/>
      <c r="F301" s="668"/>
      <c r="G301" s="668"/>
      <c r="H301" s="668"/>
      <c r="I301" s="668"/>
      <c r="J301" s="668"/>
      <c r="K301" s="668"/>
      <c r="L301" s="668"/>
      <c r="M301" s="668"/>
      <c r="N301" s="668"/>
      <c r="O301" s="668"/>
      <c r="P301" s="668"/>
      <c r="Q301" s="668"/>
      <c r="R301" s="668"/>
      <c r="S301" s="668"/>
      <c r="T301" s="668"/>
      <c r="U301" s="668"/>
      <c r="V301" s="668"/>
      <c r="W301" s="668"/>
      <c r="X301" s="668"/>
      <c r="Y301" s="668"/>
      <c r="Z301" s="668"/>
    </row>
    <row r="302" spans="1:26" ht="15.75" customHeight="1" x14ac:dyDescent="0.25">
      <c r="A302" s="668"/>
      <c r="B302" s="668"/>
      <c r="C302" s="668"/>
      <c r="D302" s="668"/>
      <c r="E302" s="668"/>
      <c r="F302" s="668"/>
      <c r="G302" s="668"/>
      <c r="H302" s="668"/>
      <c r="I302" s="668"/>
      <c r="J302" s="668"/>
      <c r="K302" s="668"/>
      <c r="L302" s="668"/>
      <c r="M302" s="668"/>
      <c r="N302" s="668"/>
      <c r="O302" s="668"/>
      <c r="P302" s="668"/>
      <c r="Q302" s="668"/>
      <c r="R302" s="668"/>
      <c r="S302" s="668"/>
      <c r="T302" s="668"/>
      <c r="U302" s="668"/>
      <c r="V302" s="668"/>
      <c r="W302" s="668"/>
      <c r="X302" s="668"/>
      <c r="Y302" s="668"/>
      <c r="Z302" s="668"/>
    </row>
    <row r="303" spans="1:26" ht="15.75" customHeight="1" x14ac:dyDescent="0.25">
      <c r="A303" s="668"/>
      <c r="B303" s="668"/>
      <c r="C303" s="668"/>
      <c r="D303" s="668"/>
      <c r="E303" s="668"/>
      <c r="F303" s="668"/>
      <c r="G303" s="668"/>
      <c r="H303" s="668"/>
      <c r="I303" s="668"/>
      <c r="J303" s="668"/>
      <c r="K303" s="668"/>
      <c r="L303" s="668"/>
      <c r="M303" s="668"/>
      <c r="N303" s="668"/>
      <c r="O303" s="668"/>
      <c r="P303" s="668"/>
      <c r="Q303" s="668"/>
      <c r="R303" s="668"/>
      <c r="S303" s="668"/>
      <c r="T303" s="668"/>
      <c r="U303" s="668"/>
      <c r="V303" s="668"/>
      <c r="W303" s="668"/>
      <c r="X303" s="668"/>
      <c r="Y303" s="668"/>
      <c r="Z303" s="668"/>
    </row>
    <row r="304" spans="1:26" ht="15.75" customHeight="1" x14ac:dyDescent="0.25">
      <c r="A304" s="668"/>
      <c r="B304" s="668"/>
      <c r="C304" s="668"/>
      <c r="D304" s="668"/>
      <c r="E304" s="668"/>
      <c r="F304" s="668"/>
      <c r="G304" s="668"/>
      <c r="H304" s="668"/>
      <c r="I304" s="668"/>
      <c r="J304" s="668"/>
      <c r="K304" s="668"/>
      <c r="L304" s="668"/>
      <c r="M304" s="668"/>
      <c r="N304" s="668"/>
      <c r="O304" s="668"/>
      <c r="P304" s="668"/>
      <c r="Q304" s="668"/>
      <c r="R304" s="668"/>
      <c r="S304" s="668"/>
      <c r="T304" s="668"/>
      <c r="U304" s="668"/>
      <c r="V304" s="668"/>
      <c r="W304" s="668"/>
      <c r="X304" s="668"/>
      <c r="Y304" s="668"/>
      <c r="Z304" s="668"/>
    </row>
    <row r="305" spans="1:26" ht="15.75" customHeight="1" x14ac:dyDescent="0.25">
      <c r="A305" s="668"/>
      <c r="B305" s="668"/>
      <c r="C305" s="668"/>
      <c r="D305" s="668"/>
      <c r="E305" s="668"/>
      <c r="F305" s="668"/>
      <c r="G305" s="668"/>
      <c r="H305" s="668"/>
      <c r="I305" s="668"/>
      <c r="J305" s="668"/>
      <c r="K305" s="668"/>
      <c r="L305" s="668"/>
      <c r="M305" s="668"/>
      <c r="N305" s="668"/>
      <c r="O305" s="668"/>
      <c r="P305" s="668"/>
      <c r="Q305" s="668"/>
      <c r="R305" s="668"/>
      <c r="S305" s="668"/>
      <c r="T305" s="668"/>
      <c r="U305" s="668"/>
      <c r="V305" s="668"/>
      <c r="W305" s="668"/>
      <c r="X305" s="668"/>
      <c r="Y305" s="668"/>
      <c r="Z305" s="668"/>
    </row>
    <row r="306" spans="1:26" ht="15.75" customHeight="1" x14ac:dyDescent="0.25">
      <c r="A306" s="668"/>
      <c r="B306" s="668"/>
      <c r="C306" s="668"/>
      <c r="D306" s="668"/>
      <c r="E306" s="668"/>
      <c r="F306" s="668"/>
      <c r="G306" s="668"/>
      <c r="H306" s="668"/>
      <c r="I306" s="668"/>
      <c r="J306" s="668"/>
      <c r="K306" s="668"/>
      <c r="L306" s="668"/>
      <c r="M306" s="668"/>
      <c r="N306" s="668"/>
      <c r="O306" s="668"/>
      <c r="P306" s="668"/>
      <c r="Q306" s="668"/>
      <c r="R306" s="668"/>
      <c r="S306" s="668"/>
      <c r="T306" s="668"/>
      <c r="U306" s="668"/>
      <c r="V306" s="668"/>
      <c r="W306" s="668"/>
      <c r="X306" s="668"/>
      <c r="Y306" s="668"/>
      <c r="Z306" s="668"/>
    </row>
    <row r="307" spans="1:26" ht="15.75" customHeight="1" x14ac:dyDescent="0.25">
      <c r="A307" s="668"/>
      <c r="B307" s="668"/>
      <c r="C307" s="668"/>
      <c r="D307" s="668"/>
      <c r="E307" s="668"/>
      <c r="F307" s="668"/>
      <c r="G307" s="668"/>
      <c r="H307" s="668"/>
      <c r="I307" s="668"/>
      <c r="J307" s="668"/>
      <c r="K307" s="668"/>
      <c r="L307" s="668"/>
      <c r="M307" s="668"/>
      <c r="N307" s="668"/>
      <c r="O307" s="668"/>
      <c r="P307" s="668"/>
      <c r="Q307" s="668"/>
      <c r="R307" s="668"/>
      <c r="S307" s="668"/>
      <c r="T307" s="668"/>
      <c r="U307" s="668"/>
      <c r="V307" s="668"/>
      <c r="W307" s="668"/>
      <c r="X307" s="668"/>
      <c r="Y307" s="668"/>
      <c r="Z307" s="668"/>
    </row>
    <row r="308" spans="1:26" ht="15.75" customHeight="1" x14ac:dyDescent="0.25">
      <c r="A308" s="668"/>
      <c r="B308" s="668"/>
      <c r="C308" s="668"/>
      <c r="D308" s="668"/>
      <c r="E308" s="668"/>
      <c r="F308" s="668"/>
      <c r="G308" s="668"/>
      <c r="H308" s="668"/>
      <c r="I308" s="668"/>
      <c r="J308" s="668"/>
      <c r="K308" s="668"/>
      <c r="L308" s="668"/>
      <c r="M308" s="668"/>
      <c r="N308" s="668"/>
      <c r="O308" s="668"/>
      <c r="P308" s="668"/>
      <c r="Q308" s="668"/>
      <c r="R308" s="668"/>
      <c r="S308" s="668"/>
      <c r="T308" s="668"/>
      <c r="U308" s="668"/>
      <c r="V308" s="668"/>
      <c r="W308" s="668"/>
      <c r="X308" s="668"/>
      <c r="Y308" s="668"/>
      <c r="Z308" s="668"/>
    </row>
    <row r="309" spans="1:26" ht="15.75" customHeight="1" x14ac:dyDescent="0.25">
      <c r="A309" s="668"/>
      <c r="B309" s="668"/>
      <c r="C309" s="668"/>
      <c r="D309" s="668"/>
      <c r="E309" s="668"/>
      <c r="F309" s="668"/>
      <c r="G309" s="668"/>
      <c r="H309" s="668"/>
      <c r="I309" s="668"/>
      <c r="J309" s="668"/>
      <c r="K309" s="668"/>
      <c r="L309" s="668"/>
      <c r="M309" s="668"/>
      <c r="N309" s="668"/>
      <c r="O309" s="668"/>
      <c r="P309" s="668"/>
      <c r="Q309" s="668"/>
      <c r="R309" s="668"/>
      <c r="S309" s="668"/>
      <c r="T309" s="668"/>
      <c r="U309" s="668"/>
      <c r="V309" s="668"/>
      <c r="W309" s="668"/>
      <c r="X309" s="668"/>
      <c r="Y309" s="668"/>
      <c r="Z309" s="668"/>
    </row>
    <row r="310" spans="1:26" ht="15.75" customHeight="1" x14ac:dyDescent="0.25">
      <c r="A310" s="668"/>
      <c r="B310" s="668"/>
      <c r="C310" s="668"/>
      <c r="D310" s="668"/>
      <c r="E310" s="668"/>
      <c r="F310" s="668"/>
      <c r="G310" s="668"/>
      <c r="H310" s="668"/>
      <c r="I310" s="668"/>
      <c r="J310" s="668"/>
      <c r="K310" s="668"/>
      <c r="L310" s="668"/>
      <c r="M310" s="668"/>
      <c r="N310" s="668"/>
      <c r="O310" s="668"/>
      <c r="P310" s="668"/>
      <c r="Q310" s="668"/>
      <c r="R310" s="668"/>
      <c r="S310" s="668"/>
      <c r="T310" s="668"/>
      <c r="U310" s="668"/>
      <c r="V310" s="668"/>
      <c r="W310" s="668"/>
      <c r="X310" s="668"/>
      <c r="Y310" s="668"/>
      <c r="Z310" s="668"/>
    </row>
    <row r="311" spans="1:26" ht="15.75" customHeight="1" x14ac:dyDescent="0.25">
      <c r="A311" s="668"/>
      <c r="B311" s="668"/>
      <c r="C311" s="668"/>
      <c r="D311" s="668"/>
      <c r="E311" s="668"/>
      <c r="F311" s="668"/>
      <c r="G311" s="668"/>
      <c r="H311" s="668"/>
      <c r="I311" s="668"/>
      <c r="J311" s="668"/>
      <c r="K311" s="668"/>
      <c r="L311" s="668"/>
      <c r="M311" s="668"/>
      <c r="N311" s="668"/>
      <c r="O311" s="668"/>
      <c r="P311" s="668"/>
      <c r="Q311" s="668"/>
      <c r="R311" s="668"/>
      <c r="S311" s="668"/>
      <c r="T311" s="668"/>
      <c r="U311" s="668"/>
      <c r="V311" s="668"/>
      <c r="W311" s="668"/>
      <c r="X311" s="668"/>
      <c r="Y311" s="668"/>
      <c r="Z311" s="668"/>
    </row>
    <row r="312" spans="1:26" ht="15.75" customHeight="1" x14ac:dyDescent="0.25">
      <c r="A312" s="668"/>
      <c r="B312" s="668"/>
      <c r="C312" s="668"/>
      <c r="D312" s="668"/>
      <c r="E312" s="668"/>
      <c r="F312" s="668"/>
      <c r="G312" s="668"/>
      <c r="H312" s="668"/>
      <c r="I312" s="668"/>
      <c r="J312" s="668"/>
      <c r="K312" s="668"/>
      <c r="L312" s="668"/>
      <c r="M312" s="668"/>
      <c r="N312" s="668"/>
      <c r="O312" s="668"/>
      <c r="P312" s="668"/>
      <c r="Q312" s="668"/>
      <c r="R312" s="668"/>
      <c r="S312" s="668"/>
      <c r="T312" s="668"/>
      <c r="U312" s="668"/>
      <c r="V312" s="668"/>
      <c r="W312" s="668"/>
      <c r="X312" s="668"/>
      <c r="Y312" s="668"/>
      <c r="Z312" s="668"/>
    </row>
    <row r="313" spans="1:26" ht="15.75" customHeight="1" x14ac:dyDescent="0.25">
      <c r="A313" s="668"/>
      <c r="B313" s="668"/>
      <c r="C313" s="668"/>
      <c r="D313" s="668"/>
      <c r="E313" s="668"/>
      <c r="F313" s="668"/>
      <c r="G313" s="668"/>
      <c r="H313" s="668"/>
      <c r="I313" s="668"/>
      <c r="J313" s="668"/>
      <c r="K313" s="668"/>
      <c r="L313" s="668"/>
      <c r="M313" s="668"/>
      <c r="N313" s="668"/>
      <c r="O313" s="668"/>
      <c r="P313" s="668"/>
      <c r="Q313" s="668"/>
      <c r="R313" s="668"/>
      <c r="S313" s="668"/>
      <c r="T313" s="668"/>
      <c r="U313" s="668"/>
      <c r="V313" s="668"/>
      <c r="W313" s="668"/>
      <c r="X313" s="668"/>
      <c r="Y313" s="668"/>
      <c r="Z313" s="668"/>
    </row>
    <row r="314" spans="1:26" ht="15.75" customHeight="1" x14ac:dyDescent="0.25">
      <c r="A314" s="668"/>
      <c r="B314" s="668"/>
      <c r="C314" s="668"/>
      <c r="D314" s="668"/>
      <c r="E314" s="668"/>
      <c r="F314" s="668"/>
      <c r="G314" s="668"/>
      <c r="H314" s="668"/>
      <c r="I314" s="668"/>
      <c r="J314" s="668"/>
      <c r="K314" s="668"/>
      <c r="L314" s="668"/>
      <c r="M314" s="668"/>
      <c r="N314" s="668"/>
      <c r="O314" s="668"/>
      <c r="P314" s="668"/>
      <c r="Q314" s="668"/>
      <c r="R314" s="668"/>
      <c r="S314" s="668"/>
      <c r="T314" s="668"/>
      <c r="U314" s="668"/>
      <c r="V314" s="668"/>
      <c r="W314" s="668"/>
      <c r="X314" s="668"/>
      <c r="Y314" s="668"/>
      <c r="Z314" s="668"/>
    </row>
    <row r="315" spans="1:26" ht="15.75" customHeight="1" x14ac:dyDescent="0.25">
      <c r="A315" s="668"/>
      <c r="B315" s="668"/>
      <c r="C315" s="668"/>
      <c r="D315" s="668"/>
      <c r="E315" s="668"/>
      <c r="F315" s="668"/>
      <c r="G315" s="668"/>
      <c r="H315" s="668"/>
      <c r="I315" s="668"/>
      <c r="J315" s="668"/>
      <c r="K315" s="668"/>
      <c r="L315" s="668"/>
      <c r="M315" s="668"/>
      <c r="N315" s="668"/>
      <c r="O315" s="668"/>
      <c r="P315" s="668"/>
      <c r="Q315" s="668"/>
      <c r="R315" s="668"/>
      <c r="S315" s="668"/>
      <c r="T315" s="668"/>
      <c r="U315" s="668"/>
      <c r="V315" s="668"/>
      <c r="W315" s="668"/>
      <c r="X315" s="668"/>
      <c r="Y315" s="668"/>
      <c r="Z315" s="668"/>
    </row>
    <row r="316" spans="1:26" ht="15.75" customHeight="1" x14ac:dyDescent="0.25">
      <c r="A316" s="668"/>
      <c r="B316" s="668"/>
      <c r="C316" s="668"/>
      <c r="D316" s="668"/>
      <c r="E316" s="668"/>
      <c r="F316" s="668"/>
      <c r="G316" s="668"/>
      <c r="H316" s="668"/>
      <c r="I316" s="668"/>
      <c r="J316" s="668"/>
      <c r="K316" s="668"/>
      <c r="L316" s="668"/>
      <c r="M316" s="668"/>
      <c r="N316" s="668"/>
      <c r="O316" s="668"/>
      <c r="P316" s="668"/>
      <c r="Q316" s="668"/>
      <c r="R316" s="668"/>
      <c r="S316" s="668"/>
      <c r="T316" s="668"/>
      <c r="U316" s="668"/>
      <c r="V316" s="668"/>
      <c r="W316" s="668"/>
      <c r="X316" s="668"/>
      <c r="Y316" s="668"/>
      <c r="Z316" s="668"/>
    </row>
    <row r="317" spans="1:26" ht="15.75" customHeight="1" x14ac:dyDescent="0.25">
      <c r="A317" s="668"/>
      <c r="B317" s="668"/>
      <c r="C317" s="668"/>
      <c r="D317" s="668"/>
      <c r="E317" s="668"/>
      <c r="F317" s="668"/>
      <c r="G317" s="668"/>
      <c r="H317" s="668"/>
      <c r="I317" s="668"/>
      <c r="J317" s="668"/>
      <c r="K317" s="668"/>
      <c r="L317" s="668"/>
      <c r="M317" s="668"/>
      <c r="N317" s="668"/>
      <c r="O317" s="668"/>
      <c r="P317" s="668"/>
      <c r="Q317" s="668"/>
      <c r="R317" s="668"/>
      <c r="S317" s="668"/>
      <c r="T317" s="668"/>
      <c r="U317" s="668"/>
      <c r="V317" s="668"/>
      <c r="W317" s="668"/>
      <c r="X317" s="668"/>
      <c r="Y317" s="668"/>
      <c r="Z317" s="668"/>
    </row>
    <row r="318" spans="1:26" ht="15.75" customHeight="1" x14ac:dyDescent="0.25">
      <c r="A318" s="668"/>
      <c r="B318" s="668"/>
      <c r="C318" s="668"/>
      <c r="D318" s="668"/>
      <c r="E318" s="668"/>
      <c r="F318" s="668"/>
      <c r="G318" s="668"/>
      <c r="H318" s="668"/>
      <c r="I318" s="668"/>
      <c r="J318" s="668"/>
      <c r="K318" s="668"/>
      <c r="L318" s="668"/>
      <c r="M318" s="668"/>
      <c r="N318" s="668"/>
      <c r="O318" s="668"/>
      <c r="P318" s="668"/>
      <c r="Q318" s="668"/>
      <c r="R318" s="668"/>
      <c r="S318" s="668"/>
      <c r="T318" s="668"/>
      <c r="U318" s="668"/>
      <c r="V318" s="668"/>
      <c r="W318" s="668"/>
      <c r="X318" s="668"/>
      <c r="Y318" s="668"/>
      <c r="Z318" s="668"/>
    </row>
    <row r="319" spans="1:26" ht="15.75" customHeight="1" x14ac:dyDescent="0.25">
      <c r="A319" s="668"/>
      <c r="B319" s="668"/>
      <c r="C319" s="668"/>
      <c r="D319" s="668"/>
      <c r="E319" s="668"/>
      <c r="F319" s="668"/>
      <c r="G319" s="668"/>
      <c r="H319" s="668"/>
      <c r="I319" s="668"/>
      <c r="J319" s="668"/>
      <c r="K319" s="668"/>
      <c r="L319" s="668"/>
      <c r="M319" s="668"/>
      <c r="N319" s="668"/>
      <c r="O319" s="668"/>
      <c r="P319" s="668"/>
      <c r="Q319" s="668"/>
      <c r="R319" s="668"/>
      <c r="S319" s="668"/>
      <c r="T319" s="668"/>
      <c r="U319" s="668"/>
      <c r="V319" s="668"/>
      <c r="W319" s="668"/>
      <c r="X319" s="668"/>
      <c r="Y319" s="668"/>
      <c r="Z319" s="668"/>
    </row>
    <row r="320" spans="1:26" ht="15.75" customHeight="1" x14ac:dyDescent="0.25">
      <c r="A320" s="668"/>
      <c r="B320" s="668"/>
      <c r="C320" s="668"/>
      <c r="D320" s="668"/>
      <c r="E320" s="668"/>
      <c r="F320" s="668"/>
      <c r="G320" s="668"/>
      <c r="H320" s="668"/>
      <c r="I320" s="668"/>
      <c r="J320" s="668"/>
      <c r="K320" s="668"/>
      <c r="L320" s="668"/>
      <c r="M320" s="668"/>
      <c r="N320" s="668"/>
      <c r="O320" s="668"/>
      <c r="P320" s="668"/>
      <c r="Q320" s="668"/>
      <c r="R320" s="668"/>
      <c r="S320" s="668"/>
      <c r="T320" s="668"/>
      <c r="U320" s="668"/>
      <c r="V320" s="668"/>
      <c r="W320" s="668"/>
      <c r="X320" s="668"/>
      <c r="Y320" s="668"/>
      <c r="Z320" s="668"/>
    </row>
    <row r="321" spans="1:26" ht="15.75" customHeight="1" x14ac:dyDescent="0.25">
      <c r="A321" s="668"/>
      <c r="B321" s="668"/>
      <c r="C321" s="668"/>
      <c r="D321" s="668"/>
      <c r="E321" s="668"/>
      <c r="F321" s="668"/>
      <c r="G321" s="668"/>
      <c r="H321" s="668"/>
      <c r="I321" s="668"/>
      <c r="J321" s="668"/>
      <c r="K321" s="668"/>
      <c r="L321" s="668"/>
      <c r="M321" s="668"/>
      <c r="N321" s="668"/>
      <c r="O321" s="668"/>
      <c r="P321" s="668"/>
      <c r="Q321" s="668"/>
      <c r="R321" s="668"/>
      <c r="S321" s="668"/>
      <c r="T321" s="668"/>
      <c r="U321" s="668"/>
      <c r="V321" s="668"/>
      <c r="W321" s="668"/>
      <c r="X321" s="668"/>
      <c r="Y321" s="668"/>
      <c r="Z321" s="668"/>
    </row>
    <row r="322" spans="1:26" ht="15.75" customHeight="1" x14ac:dyDescent="0.25">
      <c r="A322" s="668"/>
      <c r="B322" s="668"/>
      <c r="C322" s="668"/>
      <c r="D322" s="668"/>
      <c r="E322" s="668"/>
      <c r="F322" s="668"/>
      <c r="G322" s="668"/>
      <c r="H322" s="668"/>
      <c r="I322" s="668"/>
      <c r="J322" s="668"/>
      <c r="K322" s="668"/>
      <c r="L322" s="668"/>
      <c r="M322" s="668"/>
      <c r="N322" s="668"/>
      <c r="O322" s="668"/>
      <c r="P322" s="668"/>
      <c r="Q322" s="668"/>
      <c r="R322" s="668"/>
      <c r="S322" s="668"/>
      <c r="T322" s="668"/>
      <c r="U322" s="668"/>
      <c r="V322" s="668"/>
      <c r="W322" s="668"/>
      <c r="X322" s="668"/>
      <c r="Y322" s="668"/>
      <c r="Z322" s="668"/>
    </row>
    <row r="323" spans="1:26" ht="15.75" customHeight="1" x14ac:dyDescent="0.25">
      <c r="A323" s="668"/>
      <c r="B323" s="668"/>
      <c r="C323" s="668"/>
      <c r="D323" s="668"/>
      <c r="E323" s="668"/>
      <c r="F323" s="668"/>
      <c r="G323" s="668"/>
      <c r="H323" s="668"/>
      <c r="I323" s="668"/>
      <c r="J323" s="668"/>
      <c r="K323" s="668"/>
      <c r="L323" s="668"/>
      <c r="M323" s="668"/>
      <c r="N323" s="668"/>
      <c r="O323" s="668"/>
      <c r="P323" s="668"/>
      <c r="Q323" s="668"/>
      <c r="R323" s="668"/>
      <c r="S323" s="668"/>
      <c r="T323" s="668"/>
      <c r="U323" s="668"/>
      <c r="V323" s="668"/>
      <c r="W323" s="668"/>
      <c r="X323" s="668"/>
      <c r="Y323" s="668"/>
      <c r="Z323" s="668"/>
    </row>
    <row r="324" spans="1:26" ht="15.75" customHeight="1" x14ac:dyDescent="0.25">
      <c r="A324" s="668"/>
      <c r="B324" s="668"/>
      <c r="C324" s="668"/>
      <c r="D324" s="668"/>
      <c r="E324" s="668"/>
      <c r="F324" s="668"/>
      <c r="G324" s="668"/>
      <c r="H324" s="668"/>
      <c r="I324" s="668"/>
      <c r="J324" s="668"/>
      <c r="K324" s="668"/>
      <c r="L324" s="668"/>
      <c r="M324" s="668"/>
      <c r="N324" s="668"/>
      <c r="O324" s="668"/>
      <c r="P324" s="668"/>
      <c r="Q324" s="668"/>
      <c r="R324" s="668"/>
      <c r="S324" s="668"/>
      <c r="T324" s="668"/>
      <c r="U324" s="668"/>
      <c r="V324" s="668"/>
      <c r="W324" s="668"/>
      <c r="X324" s="668"/>
      <c r="Y324" s="668"/>
      <c r="Z324" s="668"/>
    </row>
    <row r="325" spans="1:26" ht="15.75" customHeight="1" x14ac:dyDescent="0.25">
      <c r="A325" s="668"/>
      <c r="B325" s="668"/>
      <c r="C325" s="668"/>
      <c r="D325" s="668"/>
      <c r="E325" s="668"/>
      <c r="F325" s="668"/>
      <c r="G325" s="668"/>
      <c r="H325" s="668"/>
      <c r="I325" s="668"/>
      <c r="J325" s="668"/>
      <c r="K325" s="668"/>
      <c r="L325" s="668"/>
      <c r="M325" s="668"/>
      <c r="N325" s="668"/>
      <c r="O325" s="668"/>
      <c r="P325" s="668"/>
      <c r="Q325" s="668"/>
      <c r="R325" s="668"/>
      <c r="S325" s="668"/>
      <c r="T325" s="668"/>
      <c r="U325" s="668"/>
      <c r="V325" s="668"/>
      <c r="W325" s="668"/>
      <c r="X325" s="668"/>
      <c r="Y325" s="668"/>
      <c r="Z325" s="668"/>
    </row>
    <row r="326" spans="1:26" ht="15.75" customHeight="1" x14ac:dyDescent="0.25">
      <c r="A326" s="668"/>
      <c r="B326" s="668"/>
      <c r="C326" s="668"/>
      <c r="D326" s="668"/>
      <c r="E326" s="668"/>
      <c r="F326" s="668"/>
      <c r="G326" s="668"/>
      <c r="H326" s="668"/>
      <c r="I326" s="668"/>
      <c r="J326" s="668"/>
      <c r="K326" s="668"/>
      <c r="L326" s="668"/>
      <c r="M326" s="668"/>
      <c r="N326" s="668"/>
      <c r="O326" s="668"/>
      <c r="P326" s="668"/>
      <c r="Q326" s="668"/>
      <c r="R326" s="668"/>
      <c r="S326" s="668"/>
      <c r="T326" s="668"/>
      <c r="U326" s="668"/>
      <c r="V326" s="668"/>
      <c r="W326" s="668"/>
      <c r="X326" s="668"/>
      <c r="Y326" s="668"/>
      <c r="Z326" s="668"/>
    </row>
    <row r="327" spans="1:26" ht="15.75" customHeight="1" x14ac:dyDescent="0.25">
      <c r="A327" s="668"/>
      <c r="B327" s="668"/>
      <c r="C327" s="668"/>
      <c r="D327" s="668"/>
      <c r="E327" s="668"/>
      <c r="F327" s="668"/>
      <c r="G327" s="668"/>
      <c r="H327" s="668"/>
      <c r="I327" s="668"/>
      <c r="J327" s="668"/>
      <c r="K327" s="668"/>
      <c r="L327" s="668"/>
      <c r="M327" s="668"/>
      <c r="N327" s="668"/>
      <c r="O327" s="668"/>
      <c r="P327" s="668"/>
      <c r="Q327" s="668"/>
      <c r="R327" s="668"/>
      <c r="S327" s="668"/>
      <c r="T327" s="668"/>
      <c r="U327" s="668"/>
      <c r="V327" s="668"/>
      <c r="W327" s="668"/>
      <c r="X327" s="668"/>
      <c r="Y327" s="668"/>
      <c r="Z327" s="668"/>
    </row>
    <row r="328" spans="1:26" ht="15.75" customHeight="1" x14ac:dyDescent="0.25">
      <c r="A328" s="668"/>
      <c r="B328" s="668"/>
      <c r="C328" s="668"/>
      <c r="D328" s="668"/>
      <c r="E328" s="668"/>
      <c r="F328" s="668"/>
      <c r="G328" s="668"/>
      <c r="H328" s="668"/>
      <c r="I328" s="668"/>
      <c r="J328" s="668"/>
      <c r="K328" s="668"/>
      <c r="L328" s="668"/>
      <c r="M328" s="668"/>
      <c r="N328" s="668"/>
      <c r="O328" s="668"/>
      <c r="P328" s="668"/>
      <c r="Q328" s="668"/>
      <c r="R328" s="668"/>
      <c r="S328" s="668"/>
      <c r="T328" s="668"/>
      <c r="U328" s="668"/>
      <c r="V328" s="668"/>
      <c r="W328" s="668"/>
      <c r="X328" s="668"/>
      <c r="Y328" s="668"/>
      <c r="Z328" s="668"/>
    </row>
    <row r="329" spans="1:26" ht="15.75" customHeight="1" x14ac:dyDescent="0.25">
      <c r="A329" s="668"/>
      <c r="B329" s="668"/>
      <c r="C329" s="668"/>
      <c r="D329" s="668"/>
      <c r="E329" s="668"/>
      <c r="F329" s="668"/>
      <c r="G329" s="668"/>
      <c r="H329" s="668"/>
      <c r="I329" s="668"/>
      <c r="J329" s="668"/>
      <c r="K329" s="668"/>
      <c r="L329" s="668"/>
      <c r="M329" s="668"/>
      <c r="N329" s="668"/>
      <c r="O329" s="668"/>
      <c r="P329" s="668"/>
      <c r="Q329" s="668"/>
      <c r="R329" s="668"/>
      <c r="S329" s="668"/>
      <c r="T329" s="668"/>
      <c r="U329" s="668"/>
      <c r="V329" s="668"/>
      <c r="W329" s="668"/>
      <c r="X329" s="668"/>
      <c r="Y329" s="668"/>
      <c r="Z329" s="668"/>
    </row>
    <row r="330" spans="1:26" ht="15.75" customHeight="1" x14ac:dyDescent="0.25">
      <c r="A330" s="668"/>
      <c r="B330" s="668"/>
      <c r="C330" s="668"/>
      <c r="D330" s="668"/>
      <c r="E330" s="668"/>
      <c r="F330" s="668"/>
      <c r="G330" s="668"/>
      <c r="H330" s="668"/>
      <c r="I330" s="668"/>
      <c r="J330" s="668"/>
      <c r="K330" s="668"/>
      <c r="L330" s="668"/>
      <c r="M330" s="668"/>
      <c r="N330" s="668"/>
      <c r="O330" s="668"/>
      <c r="P330" s="668"/>
      <c r="Q330" s="668"/>
      <c r="R330" s="668"/>
      <c r="S330" s="668"/>
      <c r="T330" s="668"/>
      <c r="U330" s="668"/>
      <c r="V330" s="668"/>
      <c r="W330" s="668"/>
      <c r="X330" s="668"/>
      <c r="Y330" s="668"/>
      <c r="Z330" s="668"/>
    </row>
    <row r="331" spans="1:26" ht="15.75" customHeight="1" x14ac:dyDescent="0.25">
      <c r="A331" s="668"/>
      <c r="B331" s="668"/>
      <c r="C331" s="668"/>
      <c r="D331" s="668"/>
      <c r="E331" s="668"/>
      <c r="F331" s="668"/>
      <c r="G331" s="668"/>
      <c r="H331" s="668"/>
      <c r="I331" s="668"/>
      <c r="J331" s="668"/>
      <c r="K331" s="668"/>
      <c r="L331" s="668"/>
      <c r="M331" s="668"/>
      <c r="N331" s="668"/>
      <c r="O331" s="668"/>
      <c r="P331" s="668"/>
      <c r="Q331" s="668"/>
      <c r="R331" s="668"/>
      <c r="S331" s="668"/>
      <c r="T331" s="668"/>
      <c r="U331" s="668"/>
      <c r="V331" s="668"/>
      <c r="W331" s="668"/>
      <c r="X331" s="668"/>
      <c r="Y331" s="668"/>
      <c r="Z331" s="668"/>
    </row>
    <row r="332" spans="1:26" ht="15.75" customHeight="1" x14ac:dyDescent="0.25">
      <c r="A332" s="668"/>
      <c r="B332" s="668"/>
      <c r="C332" s="668"/>
      <c r="D332" s="668"/>
      <c r="E332" s="668"/>
      <c r="F332" s="668"/>
      <c r="G332" s="668"/>
      <c r="H332" s="668"/>
      <c r="I332" s="668"/>
      <c r="J332" s="668"/>
      <c r="K332" s="668"/>
      <c r="L332" s="668"/>
      <c r="M332" s="668"/>
      <c r="N332" s="668"/>
      <c r="O332" s="668"/>
      <c r="P332" s="668"/>
      <c r="Q332" s="668"/>
      <c r="R332" s="668"/>
      <c r="S332" s="668"/>
      <c r="T332" s="668"/>
      <c r="U332" s="668"/>
      <c r="V332" s="668"/>
      <c r="W332" s="668"/>
      <c r="X332" s="668"/>
      <c r="Y332" s="668"/>
      <c r="Z332" s="668"/>
    </row>
    <row r="333" spans="1:26" ht="15.75" customHeight="1" x14ac:dyDescent="0.25">
      <c r="A333" s="668"/>
      <c r="B333" s="668"/>
      <c r="C333" s="668"/>
      <c r="D333" s="668"/>
      <c r="E333" s="668"/>
      <c r="F333" s="668"/>
      <c r="G333" s="668"/>
      <c r="H333" s="668"/>
      <c r="I333" s="668"/>
      <c r="J333" s="668"/>
      <c r="K333" s="668"/>
      <c r="L333" s="668"/>
      <c r="M333" s="668"/>
      <c r="N333" s="668"/>
      <c r="O333" s="668"/>
      <c r="P333" s="668"/>
      <c r="Q333" s="668"/>
      <c r="R333" s="668"/>
      <c r="S333" s="668"/>
      <c r="T333" s="668"/>
      <c r="U333" s="668"/>
      <c r="V333" s="668"/>
      <c r="W333" s="668"/>
      <c r="X333" s="668"/>
      <c r="Y333" s="668"/>
      <c r="Z333" s="668"/>
    </row>
    <row r="334" spans="1:26" ht="15.75" customHeight="1" x14ac:dyDescent="0.25">
      <c r="A334" s="668"/>
      <c r="B334" s="668"/>
      <c r="C334" s="668"/>
      <c r="D334" s="668"/>
      <c r="E334" s="668"/>
      <c r="F334" s="668"/>
      <c r="G334" s="668"/>
      <c r="H334" s="668"/>
      <c r="I334" s="668"/>
      <c r="J334" s="668"/>
      <c r="K334" s="668"/>
      <c r="L334" s="668"/>
      <c r="M334" s="668"/>
      <c r="N334" s="668"/>
      <c r="O334" s="668"/>
      <c r="P334" s="668"/>
      <c r="Q334" s="668"/>
      <c r="R334" s="668"/>
      <c r="S334" s="668"/>
      <c r="T334" s="668"/>
      <c r="U334" s="668"/>
      <c r="V334" s="668"/>
      <c r="W334" s="668"/>
      <c r="X334" s="668"/>
      <c r="Y334" s="668"/>
      <c r="Z334" s="668"/>
    </row>
    <row r="335" spans="1:26" ht="15.75" customHeight="1" x14ac:dyDescent="0.25">
      <c r="A335" s="668"/>
      <c r="B335" s="668"/>
      <c r="C335" s="668"/>
      <c r="D335" s="668"/>
      <c r="E335" s="668"/>
      <c r="F335" s="668"/>
      <c r="G335" s="668"/>
      <c r="H335" s="668"/>
      <c r="I335" s="668"/>
      <c r="J335" s="668"/>
      <c r="K335" s="668"/>
      <c r="L335" s="668"/>
      <c r="M335" s="668"/>
      <c r="N335" s="668"/>
      <c r="O335" s="668"/>
      <c r="P335" s="668"/>
      <c r="Q335" s="668"/>
      <c r="R335" s="668"/>
      <c r="S335" s="668"/>
      <c r="T335" s="668"/>
      <c r="U335" s="668"/>
      <c r="V335" s="668"/>
      <c r="W335" s="668"/>
      <c r="X335" s="668"/>
      <c r="Y335" s="668"/>
      <c r="Z335" s="668"/>
    </row>
    <row r="336" spans="1:26" ht="15.75" customHeight="1" x14ac:dyDescent="0.25">
      <c r="A336" s="668"/>
      <c r="B336" s="668"/>
      <c r="C336" s="668"/>
      <c r="D336" s="668"/>
      <c r="E336" s="668"/>
      <c r="F336" s="668"/>
      <c r="G336" s="668"/>
      <c r="H336" s="668"/>
      <c r="I336" s="668"/>
      <c r="J336" s="668"/>
      <c r="K336" s="668"/>
      <c r="L336" s="668"/>
      <c r="M336" s="668"/>
      <c r="N336" s="668"/>
      <c r="O336" s="668"/>
      <c r="P336" s="668"/>
      <c r="Q336" s="668"/>
      <c r="R336" s="668"/>
      <c r="S336" s="668"/>
      <c r="T336" s="668"/>
      <c r="U336" s="668"/>
      <c r="V336" s="668"/>
      <c r="W336" s="668"/>
      <c r="X336" s="668"/>
      <c r="Y336" s="668"/>
      <c r="Z336" s="668"/>
    </row>
    <row r="337" spans="1:26" ht="15.75" customHeight="1" x14ac:dyDescent="0.25">
      <c r="A337" s="668"/>
      <c r="B337" s="668"/>
      <c r="C337" s="668"/>
      <c r="D337" s="668"/>
      <c r="E337" s="668"/>
      <c r="F337" s="668"/>
      <c r="G337" s="668"/>
      <c r="H337" s="668"/>
      <c r="I337" s="668"/>
      <c r="J337" s="668"/>
      <c r="K337" s="668"/>
      <c r="L337" s="668"/>
      <c r="M337" s="668"/>
      <c r="N337" s="668"/>
      <c r="O337" s="668"/>
      <c r="P337" s="668"/>
      <c r="Q337" s="668"/>
      <c r="R337" s="668"/>
      <c r="S337" s="668"/>
      <c r="T337" s="668"/>
      <c r="U337" s="668"/>
      <c r="V337" s="668"/>
      <c r="W337" s="668"/>
      <c r="X337" s="668"/>
      <c r="Y337" s="668"/>
      <c r="Z337" s="668"/>
    </row>
    <row r="338" spans="1:26" ht="15.75" customHeight="1" x14ac:dyDescent="0.25">
      <c r="A338" s="668"/>
      <c r="B338" s="668"/>
      <c r="C338" s="668"/>
      <c r="D338" s="668"/>
      <c r="E338" s="668"/>
      <c r="F338" s="668"/>
      <c r="G338" s="668"/>
      <c r="H338" s="668"/>
      <c r="I338" s="668"/>
      <c r="J338" s="668"/>
      <c r="K338" s="668"/>
      <c r="L338" s="668"/>
      <c r="M338" s="668"/>
      <c r="N338" s="668"/>
      <c r="O338" s="668"/>
      <c r="P338" s="668"/>
      <c r="Q338" s="668"/>
      <c r="R338" s="668"/>
      <c r="S338" s="668"/>
      <c r="T338" s="668"/>
      <c r="U338" s="668"/>
      <c r="V338" s="668"/>
      <c r="W338" s="668"/>
      <c r="X338" s="668"/>
      <c r="Y338" s="668"/>
      <c r="Z338" s="668"/>
    </row>
    <row r="339" spans="1:26" ht="15.75" customHeight="1" x14ac:dyDescent="0.25">
      <c r="A339" s="668"/>
      <c r="B339" s="668"/>
      <c r="C339" s="668"/>
      <c r="D339" s="668"/>
      <c r="E339" s="668"/>
      <c r="F339" s="668"/>
      <c r="G339" s="668"/>
      <c r="H339" s="668"/>
      <c r="I339" s="668"/>
      <c r="J339" s="668"/>
      <c r="K339" s="668"/>
      <c r="L339" s="668"/>
      <c r="M339" s="668"/>
      <c r="N339" s="668"/>
      <c r="O339" s="668"/>
      <c r="P339" s="668"/>
      <c r="Q339" s="668"/>
      <c r="R339" s="668"/>
      <c r="S339" s="668"/>
      <c r="T339" s="668"/>
      <c r="U339" s="668"/>
      <c r="V339" s="668"/>
      <c r="W339" s="668"/>
      <c r="X339" s="668"/>
      <c r="Y339" s="668"/>
      <c r="Z339" s="668"/>
    </row>
    <row r="340" spans="1:26" ht="15.75" customHeight="1" x14ac:dyDescent="0.25">
      <c r="A340" s="668"/>
      <c r="B340" s="668"/>
      <c r="C340" s="668"/>
      <c r="D340" s="668"/>
      <c r="E340" s="668"/>
      <c r="F340" s="668"/>
      <c r="G340" s="668"/>
      <c r="H340" s="668"/>
      <c r="I340" s="668"/>
      <c r="J340" s="668"/>
      <c r="K340" s="668"/>
      <c r="L340" s="668"/>
      <c r="M340" s="668"/>
      <c r="N340" s="668"/>
      <c r="O340" s="668"/>
      <c r="P340" s="668"/>
      <c r="Q340" s="668"/>
      <c r="R340" s="668"/>
      <c r="S340" s="668"/>
      <c r="T340" s="668"/>
      <c r="U340" s="668"/>
      <c r="V340" s="668"/>
      <c r="W340" s="668"/>
      <c r="X340" s="668"/>
      <c r="Y340" s="668"/>
      <c r="Z340" s="668"/>
    </row>
    <row r="341" spans="1:26" ht="15.75" customHeight="1" x14ac:dyDescent="0.25">
      <c r="A341" s="668"/>
      <c r="B341" s="668"/>
      <c r="C341" s="668"/>
      <c r="D341" s="668"/>
      <c r="E341" s="668"/>
      <c r="F341" s="668"/>
      <c r="G341" s="668"/>
      <c r="H341" s="668"/>
      <c r="I341" s="668"/>
      <c r="J341" s="668"/>
      <c r="K341" s="668"/>
      <c r="L341" s="668"/>
      <c r="M341" s="668"/>
      <c r="N341" s="668"/>
      <c r="O341" s="668"/>
      <c r="P341" s="668"/>
      <c r="Q341" s="668"/>
      <c r="R341" s="668"/>
      <c r="S341" s="668"/>
      <c r="T341" s="668"/>
      <c r="U341" s="668"/>
      <c r="V341" s="668"/>
      <c r="W341" s="668"/>
      <c r="X341" s="668"/>
      <c r="Y341" s="668"/>
      <c r="Z341" s="668"/>
    </row>
    <row r="342" spans="1:26" ht="15.75" customHeight="1" x14ac:dyDescent="0.25">
      <c r="A342" s="668"/>
      <c r="B342" s="668"/>
      <c r="C342" s="668"/>
      <c r="D342" s="668"/>
      <c r="E342" s="668"/>
      <c r="F342" s="668"/>
      <c r="G342" s="668"/>
      <c r="H342" s="668"/>
      <c r="I342" s="668"/>
      <c r="J342" s="668"/>
      <c r="K342" s="668"/>
      <c r="L342" s="668"/>
      <c r="M342" s="668"/>
      <c r="N342" s="668"/>
      <c r="O342" s="668"/>
      <c r="P342" s="668"/>
      <c r="Q342" s="668"/>
      <c r="R342" s="668"/>
      <c r="S342" s="668"/>
      <c r="T342" s="668"/>
      <c r="U342" s="668"/>
      <c r="V342" s="668"/>
      <c r="W342" s="668"/>
      <c r="X342" s="668"/>
      <c r="Y342" s="668"/>
      <c r="Z342" s="668"/>
    </row>
    <row r="343" spans="1:26" ht="15.75" customHeight="1" x14ac:dyDescent="0.25">
      <c r="A343" s="668"/>
      <c r="B343" s="668"/>
      <c r="C343" s="668"/>
      <c r="D343" s="668"/>
      <c r="E343" s="668"/>
      <c r="F343" s="668"/>
      <c r="G343" s="668"/>
      <c r="H343" s="668"/>
      <c r="I343" s="668"/>
      <c r="J343" s="668"/>
      <c r="K343" s="668"/>
      <c r="L343" s="668"/>
      <c r="M343" s="668"/>
      <c r="N343" s="668"/>
      <c r="O343" s="668"/>
      <c r="P343" s="668"/>
      <c r="Q343" s="668"/>
      <c r="R343" s="668"/>
      <c r="S343" s="668"/>
      <c r="T343" s="668"/>
      <c r="U343" s="668"/>
      <c r="V343" s="668"/>
      <c r="W343" s="668"/>
      <c r="X343" s="668"/>
      <c r="Y343" s="668"/>
      <c r="Z343" s="668"/>
    </row>
    <row r="344" spans="1:26" ht="15.75" customHeight="1" x14ac:dyDescent="0.25">
      <c r="A344" s="668"/>
      <c r="B344" s="668"/>
      <c r="C344" s="668"/>
      <c r="D344" s="668"/>
      <c r="E344" s="668"/>
      <c r="F344" s="668"/>
      <c r="G344" s="668"/>
      <c r="H344" s="668"/>
      <c r="I344" s="668"/>
      <c r="J344" s="668"/>
      <c r="K344" s="668"/>
      <c r="L344" s="668"/>
      <c r="M344" s="668"/>
      <c r="N344" s="668"/>
      <c r="O344" s="668"/>
      <c r="P344" s="668"/>
      <c r="Q344" s="668"/>
      <c r="R344" s="668"/>
      <c r="S344" s="668"/>
      <c r="T344" s="668"/>
      <c r="U344" s="668"/>
      <c r="V344" s="668"/>
      <c r="W344" s="668"/>
      <c r="X344" s="668"/>
      <c r="Y344" s="668"/>
      <c r="Z344" s="668"/>
    </row>
    <row r="345" spans="1:26" ht="15.75" customHeight="1" x14ac:dyDescent="0.25">
      <c r="A345" s="668"/>
      <c r="B345" s="668"/>
      <c r="C345" s="668"/>
      <c r="D345" s="668"/>
      <c r="E345" s="668"/>
      <c r="F345" s="668"/>
      <c r="G345" s="668"/>
      <c r="H345" s="668"/>
      <c r="I345" s="668"/>
      <c r="J345" s="668"/>
      <c r="K345" s="668"/>
      <c r="L345" s="668"/>
      <c r="M345" s="668"/>
      <c r="N345" s="668"/>
      <c r="O345" s="668"/>
      <c r="P345" s="668"/>
      <c r="Q345" s="668"/>
      <c r="R345" s="668"/>
      <c r="S345" s="668"/>
      <c r="T345" s="668"/>
      <c r="U345" s="668"/>
      <c r="V345" s="668"/>
      <c r="W345" s="668"/>
      <c r="X345" s="668"/>
      <c r="Y345" s="668"/>
      <c r="Z345" s="668"/>
    </row>
    <row r="346" spans="1:26" ht="15.75" customHeight="1" x14ac:dyDescent="0.25">
      <c r="A346" s="668"/>
      <c r="B346" s="668"/>
      <c r="C346" s="668"/>
      <c r="D346" s="668"/>
      <c r="E346" s="668"/>
      <c r="F346" s="668"/>
      <c r="G346" s="668"/>
      <c r="H346" s="668"/>
      <c r="I346" s="668"/>
      <c r="J346" s="668"/>
      <c r="K346" s="668"/>
      <c r="L346" s="668"/>
      <c r="M346" s="668"/>
      <c r="N346" s="668"/>
      <c r="O346" s="668"/>
      <c r="P346" s="668"/>
      <c r="Q346" s="668"/>
      <c r="R346" s="668"/>
      <c r="S346" s="668"/>
      <c r="T346" s="668"/>
      <c r="U346" s="668"/>
      <c r="V346" s="668"/>
      <c r="W346" s="668"/>
      <c r="X346" s="668"/>
      <c r="Y346" s="668"/>
      <c r="Z346" s="668"/>
    </row>
    <row r="347" spans="1:26" ht="15.75" customHeight="1" x14ac:dyDescent="0.25">
      <c r="A347" s="668"/>
      <c r="B347" s="668"/>
      <c r="C347" s="668"/>
      <c r="D347" s="668"/>
      <c r="E347" s="668"/>
      <c r="F347" s="668"/>
      <c r="G347" s="668"/>
      <c r="H347" s="668"/>
      <c r="I347" s="668"/>
      <c r="J347" s="668"/>
      <c r="K347" s="668"/>
      <c r="L347" s="668"/>
      <c r="M347" s="668"/>
      <c r="N347" s="668"/>
      <c r="O347" s="668"/>
      <c r="P347" s="668"/>
      <c r="Q347" s="668"/>
      <c r="R347" s="668"/>
      <c r="S347" s="668"/>
      <c r="T347" s="668"/>
      <c r="U347" s="668"/>
      <c r="V347" s="668"/>
      <c r="W347" s="668"/>
      <c r="X347" s="668"/>
      <c r="Y347" s="668"/>
      <c r="Z347" s="668"/>
    </row>
    <row r="348" spans="1:26" ht="15.75" customHeight="1" x14ac:dyDescent="0.25">
      <c r="A348" s="668"/>
      <c r="B348" s="668"/>
      <c r="C348" s="668"/>
      <c r="D348" s="668"/>
      <c r="E348" s="668"/>
      <c r="F348" s="668"/>
      <c r="G348" s="668"/>
      <c r="H348" s="668"/>
      <c r="I348" s="668"/>
      <c r="J348" s="668"/>
      <c r="K348" s="668"/>
      <c r="L348" s="668"/>
      <c r="M348" s="668"/>
      <c r="N348" s="668"/>
      <c r="O348" s="668"/>
      <c r="P348" s="668"/>
      <c r="Q348" s="668"/>
      <c r="R348" s="668"/>
      <c r="S348" s="668"/>
      <c r="T348" s="668"/>
      <c r="U348" s="668"/>
      <c r="V348" s="668"/>
      <c r="W348" s="668"/>
      <c r="X348" s="668"/>
      <c r="Y348" s="668"/>
      <c r="Z348" s="668"/>
    </row>
    <row r="349" spans="1:26" ht="15.75" customHeight="1" x14ac:dyDescent="0.25">
      <c r="A349" s="668"/>
      <c r="B349" s="668"/>
      <c r="C349" s="668"/>
      <c r="D349" s="668"/>
      <c r="E349" s="668"/>
      <c r="F349" s="668"/>
      <c r="G349" s="668"/>
      <c r="H349" s="668"/>
      <c r="I349" s="668"/>
      <c r="J349" s="668"/>
      <c r="K349" s="668"/>
      <c r="L349" s="668"/>
      <c r="M349" s="668"/>
      <c r="N349" s="668"/>
      <c r="O349" s="668"/>
      <c r="P349" s="668"/>
      <c r="Q349" s="668"/>
      <c r="R349" s="668"/>
      <c r="S349" s="668"/>
      <c r="T349" s="668"/>
      <c r="U349" s="668"/>
      <c r="V349" s="668"/>
      <c r="W349" s="668"/>
      <c r="X349" s="668"/>
      <c r="Y349" s="668"/>
      <c r="Z349" s="668"/>
    </row>
    <row r="350" spans="1:26" ht="15.75" customHeight="1" x14ac:dyDescent="0.25">
      <c r="A350" s="668"/>
      <c r="B350" s="668"/>
      <c r="C350" s="668"/>
      <c r="D350" s="668"/>
      <c r="E350" s="668"/>
      <c r="F350" s="668"/>
      <c r="G350" s="668"/>
      <c r="H350" s="668"/>
      <c r="I350" s="668"/>
      <c r="J350" s="668"/>
      <c r="K350" s="668"/>
      <c r="L350" s="668"/>
      <c r="M350" s="668"/>
      <c r="N350" s="668"/>
      <c r="O350" s="668"/>
      <c r="P350" s="668"/>
      <c r="Q350" s="668"/>
      <c r="R350" s="668"/>
      <c r="S350" s="668"/>
      <c r="T350" s="668"/>
      <c r="U350" s="668"/>
      <c r="V350" s="668"/>
      <c r="W350" s="668"/>
      <c r="X350" s="668"/>
      <c r="Y350" s="668"/>
      <c r="Z350" s="668"/>
    </row>
    <row r="351" spans="1:26" ht="15.75" customHeight="1" x14ac:dyDescent="0.25">
      <c r="A351" s="668"/>
      <c r="B351" s="668"/>
      <c r="C351" s="668"/>
      <c r="D351" s="668"/>
      <c r="E351" s="668"/>
      <c r="F351" s="668"/>
      <c r="G351" s="668"/>
      <c r="H351" s="668"/>
      <c r="I351" s="668"/>
      <c r="J351" s="668"/>
      <c r="K351" s="668"/>
      <c r="L351" s="668"/>
      <c r="M351" s="668"/>
      <c r="N351" s="668"/>
      <c r="O351" s="668"/>
      <c r="P351" s="668"/>
      <c r="Q351" s="668"/>
      <c r="R351" s="668"/>
      <c r="S351" s="668"/>
      <c r="T351" s="668"/>
      <c r="U351" s="668"/>
      <c r="V351" s="668"/>
      <c r="W351" s="668"/>
      <c r="X351" s="668"/>
      <c r="Y351" s="668"/>
      <c r="Z351" s="668"/>
    </row>
    <row r="352" spans="1:26" ht="15.75" customHeight="1" x14ac:dyDescent="0.25">
      <c r="A352" s="668"/>
      <c r="B352" s="668"/>
      <c r="C352" s="668"/>
      <c r="D352" s="668"/>
      <c r="E352" s="668"/>
      <c r="F352" s="668"/>
      <c r="G352" s="668"/>
      <c r="H352" s="668"/>
      <c r="I352" s="668"/>
      <c r="J352" s="668"/>
      <c r="K352" s="668"/>
      <c r="L352" s="668"/>
      <c r="M352" s="668"/>
      <c r="N352" s="668"/>
      <c r="O352" s="668"/>
      <c r="P352" s="668"/>
      <c r="Q352" s="668"/>
      <c r="R352" s="668"/>
      <c r="S352" s="668"/>
      <c r="T352" s="668"/>
      <c r="U352" s="668"/>
      <c r="V352" s="668"/>
      <c r="W352" s="668"/>
      <c r="X352" s="668"/>
      <c r="Y352" s="668"/>
      <c r="Z352" s="668"/>
    </row>
    <row r="353" spans="1:26" ht="15.75" customHeight="1" x14ac:dyDescent="0.25">
      <c r="A353" s="668"/>
      <c r="B353" s="668"/>
      <c r="C353" s="668"/>
      <c r="D353" s="668"/>
      <c r="E353" s="668"/>
      <c r="F353" s="668"/>
      <c r="G353" s="668"/>
      <c r="H353" s="668"/>
      <c r="I353" s="668"/>
      <c r="J353" s="668"/>
      <c r="K353" s="668"/>
      <c r="L353" s="668"/>
      <c r="M353" s="668"/>
      <c r="N353" s="668"/>
      <c r="O353" s="668"/>
      <c r="P353" s="668"/>
      <c r="Q353" s="668"/>
      <c r="R353" s="668"/>
      <c r="S353" s="668"/>
      <c r="T353" s="668"/>
      <c r="U353" s="668"/>
      <c r="V353" s="668"/>
      <c r="W353" s="668"/>
      <c r="X353" s="668"/>
      <c r="Y353" s="668"/>
      <c r="Z353" s="668"/>
    </row>
    <row r="354" spans="1:26" ht="15.75" customHeight="1" x14ac:dyDescent="0.25">
      <c r="A354" s="668"/>
      <c r="B354" s="668"/>
      <c r="C354" s="668"/>
      <c r="D354" s="668"/>
      <c r="E354" s="668"/>
      <c r="F354" s="668"/>
      <c r="G354" s="668"/>
      <c r="H354" s="668"/>
      <c r="I354" s="668"/>
      <c r="J354" s="668"/>
      <c r="K354" s="668"/>
      <c r="L354" s="668"/>
      <c r="M354" s="668"/>
      <c r="N354" s="668"/>
      <c r="O354" s="668"/>
      <c r="P354" s="668"/>
      <c r="Q354" s="668"/>
      <c r="R354" s="668"/>
      <c r="S354" s="668"/>
      <c r="T354" s="668"/>
      <c r="U354" s="668"/>
      <c r="V354" s="668"/>
      <c r="W354" s="668"/>
      <c r="X354" s="668"/>
      <c r="Y354" s="668"/>
      <c r="Z354" s="668"/>
    </row>
    <row r="355" spans="1:26" ht="15.75" customHeight="1" x14ac:dyDescent="0.25">
      <c r="A355" s="668"/>
      <c r="B355" s="668"/>
      <c r="C355" s="668"/>
      <c r="D355" s="668"/>
      <c r="E355" s="668"/>
      <c r="F355" s="668"/>
      <c r="G355" s="668"/>
      <c r="H355" s="668"/>
      <c r="I355" s="668"/>
      <c r="J355" s="668"/>
      <c r="K355" s="668"/>
      <c r="L355" s="668"/>
      <c r="M355" s="668"/>
      <c r="N355" s="668"/>
      <c r="O355" s="668"/>
      <c r="P355" s="668"/>
      <c r="Q355" s="668"/>
      <c r="R355" s="668"/>
      <c r="S355" s="668"/>
      <c r="T355" s="668"/>
      <c r="U355" s="668"/>
      <c r="V355" s="668"/>
      <c r="W355" s="668"/>
      <c r="X355" s="668"/>
      <c r="Y355" s="668"/>
      <c r="Z355" s="668"/>
    </row>
    <row r="356" spans="1:26" ht="15.75" customHeight="1" x14ac:dyDescent="0.25">
      <c r="A356" s="668"/>
      <c r="B356" s="668"/>
      <c r="C356" s="668"/>
      <c r="D356" s="668"/>
      <c r="E356" s="668"/>
      <c r="F356" s="668"/>
      <c r="G356" s="668"/>
      <c r="H356" s="668"/>
      <c r="I356" s="668"/>
      <c r="J356" s="668"/>
      <c r="K356" s="668"/>
      <c r="L356" s="668"/>
      <c r="M356" s="668"/>
      <c r="N356" s="668"/>
      <c r="O356" s="668"/>
      <c r="P356" s="668"/>
      <c r="Q356" s="668"/>
      <c r="R356" s="668"/>
      <c r="S356" s="668"/>
      <c r="T356" s="668"/>
      <c r="U356" s="668"/>
      <c r="V356" s="668"/>
      <c r="W356" s="668"/>
      <c r="X356" s="668"/>
      <c r="Y356" s="668"/>
      <c r="Z356" s="668"/>
    </row>
    <row r="357" spans="1:26" ht="15.75" customHeight="1" x14ac:dyDescent="0.25">
      <c r="A357" s="668"/>
      <c r="B357" s="668"/>
      <c r="C357" s="668"/>
      <c r="D357" s="668"/>
      <c r="E357" s="668"/>
      <c r="F357" s="668"/>
      <c r="G357" s="668"/>
      <c r="H357" s="668"/>
      <c r="I357" s="668"/>
      <c r="J357" s="668"/>
      <c r="K357" s="668"/>
      <c r="L357" s="668"/>
      <c r="M357" s="668"/>
      <c r="N357" s="668"/>
      <c r="O357" s="668"/>
      <c r="P357" s="668"/>
      <c r="Q357" s="668"/>
      <c r="R357" s="668"/>
      <c r="S357" s="668"/>
      <c r="T357" s="668"/>
      <c r="U357" s="668"/>
      <c r="V357" s="668"/>
      <c r="W357" s="668"/>
      <c r="X357" s="668"/>
      <c r="Y357" s="668"/>
      <c r="Z357" s="668"/>
    </row>
    <row r="358" spans="1:26" ht="15.75" customHeight="1" x14ac:dyDescent="0.25">
      <c r="A358" s="668"/>
      <c r="B358" s="668"/>
      <c r="C358" s="668"/>
      <c r="D358" s="668"/>
      <c r="E358" s="668"/>
      <c r="F358" s="668"/>
      <c r="G358" s="668"/>
      <c r="H358" s="668"/>
      <c r="I358" s="668"/>
      <c r="J358" s="668"/>
      <c r="K358" s="668"/>
      <c r="L358" s="668"/>
      <c r="M358" s="668"/>
      <c r="N358" s="668"/>
      <c r="O358" s="668"/>
      <c r="P358" s="668"/>
      <c r="Q358" s="668"/>
      <c r="R358" s="668"/>
      <c r="S358" s="668"/>
      <c r="T358" s="668"/>
      <c r="U358" s="668"/>
      <c r="V358" s="668"/>
      <c r="W358" s="668"/>
      <c r="X358" s="668"/>
      <c r="Y358" s="668"/>
      <c r="Z358" s="668"/>
    </row>
    <row r="359" spans="1:26" ht="15.75" customHeight="1" x14ac:dyDescent="0.25">
      <c r="A359" s="668"/>
      <c r="B359" s="668"/>
      <c r="C359" s="668"/>
      <c r="D359" s="668"/>
      <c r="E359" s="668"/>
      <c r="F359" s="668"/>
      <c r="G359" s="668"/>
      <c r="H359" s="668"/>
      <c r="I359" s="668"/>
      <c r="J359" s="668"/>
      <c r="K359" s="668"/>
      <c r="L359" s="668"/>
      <c r="M359" s="668"/>
      <c r="N359" s="668"/>
      <c r="O359" s="668"/>
      <c r="P359" s="668"/>
      <c r="Q359" s="668"/>
      <c r="R359" s="668"/>
      <c r="S359" s="668"/>
      <c r="T359" s="668"/>
      <c r="U359" s="668"/>
      <c r="V359" s="668"/>
      <c r="W359" s="668"/>
      <c r="X359" s="668"/>
      <c r="Y359" s="668"/>
      <c r="Z359" s="668"/>
    </row>
    <row r="360" spans="1:26" ht="15.75" customHeight="1" x14ac:dyDescent="0.25">
      <c r="A360" s="668"/>
      <c r="B360" s="668"/>
      <c r="C360" s="668"/>
      <c r="D360" s="668"/>
      <c r="E360" s="668"/>
      <c r="F360" s="668"/>
      <c r="G360" s="668"/>
      <c r="H360" s="668"/>
      <c r="I360" s="668"/>
      <c r="J360" s="668"/>
      <c r="K360" s="668"/>
      <c r="L360" s="668"/>
      <c r="M360" s="668"/>
      <c r="N360" s="668"/>
      <c r="O360" s="668"/>
      <c r="P360" s="668"/>
      <c r="Q360" s="668"/>
      <c r="R360" s="668"/>
      <c r="S360" s="668"/>
      <c r="T360" s="668"/>
      <c r="U360" s="668"/>
      <c r="V360" s="668"/>
      <c r="W360" s="668"/>
      <c r="X360" s="668"/>
      <c r="Y360" s="668"/>
      <c r="Z360" s="668"/>
    </row>
    <row r="361" spans="1:26" ht="15.75" customHeight="1" x14ac:dyDescent="0.25">
      <c r="A361" s="668"/>
      <c r="B361" s="668"/>
      <c r="C361" s="668"/>
      <c r="D361" s="668"/>
      <c r="E361" s="668"/>
      <c r="F361" s="668"/>
      <c r="G361" s="668"/>
      <c r="H361" s="668"/>
      <c r="I361" s="668"/>
      <c r="J361" s="668"/>
      <c r="K361" s="668"/>
      <c r="L361" s="668"/>
      <c r="M361" s="668"/>
      <c r="N361" s="668"/>
      <c r="O361" s="668"/>
      <c r="P361" s="668"/>
      <c r="Q361" s="668"/>
      <c r="R361" s="668"/>
      <c r="S361" s="668"/>
      <c r="T361" s="668"/>
      <c r="U361" s="668"/>
      <c r="V361" s="668"/>
      <c r="W361" s="668"/>
      <c r="X361" s="668"/>
      <c r="Y361" s="668"/>
      <c r="Z361" s="668"/>
    </row>
    <row r="362" spans="1:26" ht="15.75" customHeight="1" x14ac:dyDescent="0.25">
      <c r="A362" s="668"/>
      <c r="B362" s="668"/>
      <c r="C362" s="668"/>
      <c r="D362" s="668"/>
      <c r="E362" s="668"/>
      <c r="F362" s="668"/>
      <c r="G362" s="668"/>
      <c r="H362" s="668"/>
      <c r="I362" s="668"/>
      <c r="J362" s="668"/>
      <c r="K362" s="668"/>
      <c r="L362" s="668"/>
      <c r="M362" s="668"/>
      <c r="N362" s="668"/>
      <c r="O362" s="668"/>
      <c r="P362" s="668"/>
      <c r="Q362" s="668"/>
      <c r="R362" s="668"/>
      <c r="S362" s="668"/>
      <c r="T362" s="668"/>
      <c r="U362" s="668"/>
      <c r="V362" s="668"/>
      <c r="W362" s="668"/>
      <c r="X362" s="668"/>
      <c r="Y362" s="668"/>
      <c r="Z362" s="668"/>
    </row>
    <row r="363" spans="1:26" ht="15.75" customHeight="1" x14ac:dyDescent="0.25">
      <c r="A363" s="668"/>
      <c r="B363" s="668"/>
      <c r="C363" s="668"/>
      <c r="D363" s="668"/>
      <c r="E363" s="668"/>
      <c r="F363" s="668"/>
      <c r="G363" s="668"/>
      <c r="H363" s="668"/>
      <c r="I363" s="668"/>
      <c r="J363" s="668"/>
      <c r="K363" s="668"/>
      <c r="L363" s="668"/>
      <c r="M363" s="668"/>
      <c r="N363" s="668"/>
      <c r="O363" s="668"/>
      <c r="P363" s="668"/>
      <c r="Q363" s="668"/>
      <c r="R363" s="668"/>
      <c r="S363" s="668"/>
      <c r="T363" s="668"/>
      <c r="U363" s="668"/>
      <c r="V363" s="668"/>
      <c r="W363" s="668"/>
      <c r="X363" s="668"/>
      <c r="Y363" s="668"/>
      <c r="Z363" s="668"/>
    </row>
    <row r="364" spans="1:26" ht="15.75" customHeight="1" x14ac:dyDescent="0.25">
      <c r="A364" s="668"/>
      <c r="B364" s="668"/>
      <c r="C364" s="668"/>
      <c r="D364" s="668"/>
      <c r="E364" s="668"/>
      <c r="F364" s="668"/>
      <c r="G364" s="668"/>
      <c r="H364" s="668"/>
      <c r="I364" s="668"/>
      <c r="J364" s="668"/>
      <c r="K364" s="668"/>
      <c r="L364" s="668"/>
      <c r="M364" s="668"/>
      <c r="N364" s="668"/>
      <c r="O364" s="668"/>
      <c r="P364" s="668"/>
      <c r="Q364" s="668"/>
      <c r="R364" s="668"/>
      <c r="S364" s="668"/>
      <c r="T364" s="668"/>
      <c r="U364" s="668"/>
      <c r="V364" s="668"/>
      <c r="W364" s="668"/>
      <c r="X364" s="668"/>
      <c r="Y364" s="668"/>
      <c r="Z364" s="668"/>
    </row>
    <row r="365" spans="1:26" ht="15.75" customHeight="1" x14ac:dyDescent="0.25">
      <c r="A365" s="668"/>
      <c r="B365" s="668"/>
      <c r="C365" s="668"/>
      <c r="D365" s="668"/>
      <c r="E365" s="668"/>
      <c r="F365" s="668"/>
      <c r="G365" s="668"/>
      <c r="H365" s="668"/>
      <c r="I365" s="668"/>
      <c r="J365" s="668"/>
      <c r="K365" s="668"/>
      <c r="L365" s="668"/>
      <c r="M365" s="668"/>
      <c r="N365" s="668"/>
      <c r="O365" s="668"/>
      <c r="P365" s="668"/>
      <c r="Q365" s="668"/>
      <c r="R365" s="668"/>
      <c r="S365" s="668"/>
      <c r="T365" s="668"/>
      <c r="U365" s="668"/>
      <c r="V365" s="668"/>
      <c r="W365" s="668"/>
      <c r="X365" s="668"/>
      <c r="Y365" s="668"/>
      <c r="Z365" s="668"/>
    </row>
    <row r="366" spans="1:26" ht="15.75" customHeight="1" x14ac:dyDescent="0.25">
      <c r="A366" s="668"/>
      <c r="B366" s="668"/>
      <c r="C366" s="668"/>
      <c r="D366" s="668"/>
      <c r="E366" s="668"/>
      <c r="F366" s="668"/>
      <c r="G366" s="668"/>
      <c r="H366" s="668"/>
      <c r="I366" s="668"/>
      <c r="J366" s="668"/>
      <c r="K366" s="668"/>
      <c r="L366" s="668"/>
      <c r="M366" s="668"/>
      <c r="N366" s="668"/>
      <c r="O366" s="668"/>
      <c r="P366" s="668"/>
      <c r="Q366" s="668"/>
      <c r="R366" s="668"/>
      <c r="S366" s="668"/>
      <c r="T366" s="668"/>
      <c r="U366" s="668"/>
      <c r="V366" s="668"/>
      <c r="W366" s="668"/>
      <c r="X366" s="668"/>
      <c r="Y366" s="668"/>
      <c r="Z366" s="668"/>
    </row>
    <row r="367" spans="1:26" ht="15.75" customHeight="1" x14ac:dyDescent="0.25">
      <c r="A367" s="668"/>
      <c r="B367" s="668"/>
      <c r="C367" s="668"/>
      <c r="D367" s="668"/>
      <c r="E367" s="668"/>
      <c r="F367" s="668"/>
      <c r="G367" s="668"/>
      <c r="H367" s="668"/>
      <c r="I367" s="668"/>
      <c r="J367" s="668"/>
      <c r="K367" s="668"/>
      <c r="L367" s="668"/>
      <c r="M367" s="668"/>
      <c r="N367" s="668"/>
      <c r="O367" s="668"/>
      <c r="P367" s="668"/>
      <c r="Q367" s="668"/>
      <c r="R367" s="668"/>
      <c r="S367" s="668"/>
      <c r="T367" s="668"/>
      <c r="U367" s="668"/>
      <c r="V367" s="668"/>
      <c r="W367" s="668"/>
      <c r="X367" s="668"/>
      <c r="Y367" s="668"/>
      <c r="Z367" s="668"/>
    </row>
    <row r="368" spans="1:26" ht="15.75" customHeight="1" x14ac:dyDescent="0.25">
      <c r="A368" s="668"/>
      <c r="B368" s="668"/>
      <c r="C368" s="668"/>
      <c r="D368" s="668"/>
      <c r="E368" s="668"/>
      <c r="F368" s="668"/>
      <c r="G368" s="668"/>
      <c r="H368" s="668"/>
      <c r="I368" s="668"/>
      <c r="J368" s="668"/>
      <c r="K368" s="668"/>
      <c r="L368" s="668"/>
      <c r="M368" s="668"/>
      <c r="N368" s="668"/>
      <c r="O368" s="668"/>
      <c r="P368" s="668"/>
      <c r="Q368" s="668"/>
      <c r="R368" s="668"/>
      <c r="S368" s="668"/>
      <c r="T368" s="668"/>
      <c r="U368" s="668"/>
      <c r="V368" s="668"/>
      <c r="W368" s="668"/>
      <c r="X368" s="668"/>
      <c r="Y368" s="668"/>
      <c r="Z368" s="668"/>
    </row>
    <row r="369" spans="1:26" ht="15.75" customHeight="1" x14ac:dyDescent="0.25">
      <c r="A369" s="668"/>
      <c r="B369" s="668"/>
      <c r="C369" s="668"/>
      <c r="D369" s="668"/>
      <c r="E369" s="668"/>
      <c r="F369" s="668"/>
      <c r="G369" s="668"/>
      <c r="H369" s="668"/>
      <c r="I369" s="668"/>
      <c r="J369" s="668"/>
      <c r="K369" s="668"/>
      <c r="L369" s="668"/>
      <c r="M369" s="668"/>
      <c r="N369" s="668"/>
      <c r="O369" s="668"/>
      <c r="P369" s="668"/>
      <c r="Q369" s="668"/>
      <c r="R369" s="668"/>
      <c r="S369" s="668"/>
      <c r="T369" s="668"/>
      <c r="U369" s="668"/>
      <c r="V369" s="668"/>
      <c r="W369" s="668"/>
      <c r="X369" s="668"/>
      <c r="Y369" s="668"/>
      <c r="Z369" s="668"/>
    </row>
    <row r="370" spans="1:26" ht="15.75" customHeight="1" x14ac:dyDescent="0.25">
      <c r="A370" s="668"/>
      <c r="B370" s="668"/>
      <c r="C370" s="668"/>
      <c r="D370" s="668"/>
      <c r="E370" s="668"/>
      <c r="F370" s="668"/>
      <c r="G370" s="668"/>
      <c r="H370" s="668"/>
      <c r="I370" s="668"/>
      <c r="J370" s="668"/>
      <c r="K370" s="668"/>
      <c r="L370" s="668"/>
      <c r="M370" s="668"/>
      <c r="N370" s="668"/>
      <c r="O370" s="668"/>
      <c r="P370" s="668"/>
      <c r="Q370" s="668"/>
      <c r="R370" s="668"/>
      <c r="S370" s="668"/>
      <c r="T370" s="668"/>
      <c r="U370" s="668"/>
      <c r="V370" s="668"/>
      <c r="W370" s="668"/>
      <c r="X370" s="668"/>
      <c r="Y370" s="668"/>
      <c r="Z370" s="668"/>
    </row>
    <row r="371" spans="1:26" ht="15.75" customHeight="1" x14ac:dyDescent="0.25">
      <c r="A371" s="668"/>
      <c r="B371" s="668"/>
      <c r="C371" s="668"/>
      <c r="D371" s="668"/>
      <c r="E371" s="668"/>
      <c r="F371" s="668"/>
      <c r="G371" s="668"/>
      <c r="H371" s="668"/>
      <c r="I371" s="668"/>
      <c r="J371" s="668"/>
      <c r="K371" s="668"/>
      <c r="L371" s="668"/>
      <c r="M371" s="668"/>
      <c r="N371" s="668"/>
      <c r="O371" s="668"/>
      <c r="P371" s="668"/>
      <c r="Q371" s="668"/>
      <c r="R371" s="668"/>
      <c r="S371" s="668"/>
      <c r="T371" s="668"/>
      <c r="U371" s="668"/>
      <c r="V371" s="668"/>
      <c r="W371" s="668"/>
      <c r="X371" s="668"/>
      <c r="Y371" s="668"/>
      <c r="Z371" s="668"/>
    </row>
    <row r="372" spans="1:26" ht="15.75" customHeight="1" x14ac:dyDescent="0.25">
      <c r="A372" s="668"/>
      <c r="B372" s="668"/>
      <c r="C372" s="668"/>
      <c r="D372" s="668"/>
      <c r="E372" s="668"/>
      <c r="F372" s="668"/>
      <c r="G372" s="668"/>
      <c r="H372" s="668"/>
      <c r="I372" s="668"/>
      <c r="J372" s="668"/>
      <c r="K372" s="668"/>
      <c r="L372" s="668"/>
      <c r="M372" s="668"/>
      <c r="N372" s="668"/>
      <c r="O372" s="668"/>
      <c r="P372" s="668"/>
      <c r="Q372" s="668"/>
      <c r="R372" s="668"/>
      <c r="S372" s="668"/>
      <c r="T372" s="668"/>
      <c r="U372" s="668"/>
      <c r="V372" s="668"/>
      <c r="W372" s="668"/>
      <c r="X372" s="668"/>
      <c r="Y372" s="668"/>
      <c r="Z372" s="668"/>
    </row>
    <row r="373" spans="1:26" ht="15.75" customHeight="1" x14ac:dyDescent="0.25">
      <c r="A373" s="668"/>
      <c r="B373" s="668"/>
      <c r="C373" s="668"/>
      <c r="D373" s="668"/>
      <c r="E373" s="668"/>
      <c r="F373" s="668"/>
      <c r="G373" s="668"/>
      <c r="H373" s="668"/>
      <c r="I373" s="668"/>
      <c r="J373" s="668"/>
      <c r="K373" s="668"/>
      <c r="L373" s="668"/>
      <c r="M373" s="668"/>
      <c r="N373" s="668"/>
      <c r="O373" s="668"/>
      <c r="P373" s="668"/>
      <c r="Q373" s="668"/>
      <c r="R373" s="668"/>
      <c r="S373" s="668"/>
      <c r="T373" s="668"/>
      <c r="U373" s="668"/>
      <c r="V373" s="668"/>
      <c r="W373" s="668"/>
      <c r="X373" s="668"/>
      <c r="Y373" s="668"/>
      <c r="Z373" s="668"/>
    </row>
    <row r="374" spans="1:26" ht="15.75" customHeight="1" x14ac:dyDescent="0.25">
      <c r="A374" s="668"/>
      <c r="B374" s="668"/>
      <c r="C374" s="668"/>
      <c r="D374" s="668"/>
      <c r="E374" s="668"/>
      <c r="F374" s="668"/>
      <c r="G374" s="668"/>
      <c r="H374" s="668"/>
      <c r="I374" s="668"/>
      <c r="J374" s="668"/>
      <c r="K374" s="668"/>
      <c r="L374" s="668"/>
      <c r="M374" s="668"/>
      <c r="N374" s="668"/>
      <c r="O374" s="668"/>
      <c r="P374" s="668"/>
      <c r="Q374" s="668"/>
      <c r="R374" s="668"/>
      <c r="S374" s="668"/>
      <c r="T374" s="668"/>
      <c r="U374" s="668"/>
      <c r="V374" s="668"/>
      <c r="W374" s="668"/>
      <c r="X374" s="668"/>
      <c r="Y374" s="668"/>
      <c r="Z374" s="668"/>
    </row>
    <row r="375" spans="1:26" ht="15.75" customHeight="1" x14ac:dyDescent="0.25">
      <c r="A375" s="668"/>
      <c r="B375" s="668"/>
      <c r="C375" s="668"/>
      <c r="D375" s="668"/>
      <c r="E375" s="668"/>
      <c r="F375" s="668"/>
      <c r="G375" s="668"/>
      <c r="H375" s="668"/>
      <c r="I375" s="668"/>
      <c r="J375" s="668"/>
      <c r="K375" s="668"/>
      <c r="L375" s="668"/>
      <c r="M375" s="668"/>
      <c r="N375" s="668"/>
      <c r="O375" s="668"/>
      <c r="P375" s="668"/>
      <c r="Q375" s="668"/>
      <c r="R375" s="668"/>
      <c r="S375" s="668"/>
      <c r="T375" s="668"/>
      <c r="U375" s="668"/>
      <c r="V375" s="668"/>
      <c r="W375" s="668"/>
      <c r="X375" s="668"/>
      <c r="Y375" s="668"/>
      <c r="Z375" s="668"/>
    </row>
    <row r="376" spans="1:26" ht="15.75" customHeight="1" x14ac:dyDescent="0.25">
      <c r="A376" s="668"/>
      <c r="B376" s="668"/>
      <c r="C376" s="668"/>
      <c r="D376" s="668"/>
      <c r="E376" s="668"/>
      <c r="F376" s="668"/>
      <c r="G376" s="668"/>
      <c r="H376" s="668"/>
      <c r="I376" s="668"/>
      <c r="J376" s="668"/>
      <c r="K376" s="668"/>
      <c r="L376" s="668"/>
      <c r="M376" s="668"/>
      <c r="N376" s="668"/>
      <c r="O376" s="668"/>
      <c r="P376" s="668"/>
      <c r="Q376" s="668"/>
      <c r="R376" s="668"/>
      <c r="S376" s="668"/>
      <c r="T376" s="668"/>
      <c r="U376" s="668"/>
      <c r="V376" s="668"/>
      <c r="W376" s="668"/>
      <c r="X376" s="668"/>
      <c r="Y376" s="668"/>
      <c r="Z376" s="668"/>
    </row>
    <row r="377" spans="1:26" ht="15.75" customHeight="1" x14ac:dyDescent="0.25">
      <c r="A377" s="668"/>
      <c r="B377" s="668"/>
      <c r="C377" s="668"/>
      <c r="D377" s="668"/>
      <c r="E377" s="668"/>
      <c r="F377" s="668"/>
      <c r="G377" s="668"/>
      <c r="H377" s="668"/>
      <c r="I377" s="668"/>
      <c r="J377" s="668"/>
      <c r="K377" s="668"/>
      <c r="L377" s="668"/>
      <c r="M377" s="668"/>
      <c r="N377" s="668"/>
      <c r="O377" s="668"/>
      <c r="P377" s="668"/>
      <c r="Q377" s="668"/>
      <c r="R377" s="668"/>
      <c r="S377" s="668"/>
      <c r="T377" s="668"/>
      <c r="U377" s="668"/>
      <c r="V377" s="668"/>
      <c r="W377" s="668"/>
      <c r="X377" s="668"/>
      <c r="Y377" s="668"/>
      <c r="Z377" s="668"/>
    </row>
    <row r="378" spans="1:26" ht="15.75" customHeight="1" x14ac:dyDescent="0.25">
      <c r="A378" s="668"/>
      <c r="B378" s="668"/>
      <c r="C378" s="668"/>
      <c r="D378" s="668"/>
      <c r="E378" s="668"/>
      <c r="F378" s="668"/>
      <c r="G378" s="668"/>
      <c r="H378" s="668"/>
      <c r="I378" s="668"/>
      <c r="J378" s="668"/>
      <c r="K378" s="668"/>
      <c r="L378" s="668"/>
      <c r="M378" s="668"/>
      <c r="N378" s="668"/>
      <c r="O378" s="668"/>
      <c r="P378" s="668"/>
      <c r="Q378" s="668"/>
      <c r="R378" s="668"/>
      <c r="S378" s="668"/>
      <c r="T378" s="668"/>
      <c r="U378" s="668"/>
      <c r="V378" s="668"/>
      <c r="W378" s="668"/>
      <c r="X378" s="668"/>
      <c r="Y378" s="668"/>
      <c r="Z378" s="668"/>
    </row>
    <row r="379" spans="1:26" ht="15.75" customHeight="1" x14ac:dyDescent="0.25">
      <c r="A379" s="668"/>
      <c r="B379" s="668"/>
      <c r="C379" s="668"/>
      <c r="D379" s="668"/>
      <c r="E379" s="668"/>
      <c r="F379" s="668"/>
      <c r="G379" s="668"/>
      <c r="H379" s="668"/>
      <c r="I379" s="668"/>
      <c r="J379" s="668"/>
      <c r="K379" s="668"/>
      <c r="L379" s="668"/>
      <c r="M379" s="668"/>
      <c r="N379" s="668"/>
      <c r="O379" s="668"/>
      <c r="P379" s="668"/>
      <c r="Q379" s="668"/>
      <c r="R379" s="668"/>
      <c r="S379" s="668"/>
      <c r="T379" s="668"/>
      <c r="U379" s="668"/>
      <c r="V379" s="668"/>
      <c r="W379" s="668"/>
      <c r="X379" s="668"/>
      <c r="Y379" s="668"/>
      <c r="Z379" s="668"/>
    </row>
    <row r="380" spans="1:26" ht="15.75" customHeight="1" x14ac:dyDescent="0.25">
      <c r="A380" s="668"/>
      <c r="B380" s="668"/>
      <c r="C380" s="668"/>
      <c r="D380" s="668"/>
      <c r="E380" s="668"/>
      <c r="F380" s="668"/>
      <c r="G380" s="668"/>
      <c r="H380" s="668"/>
      <c r="I380" s="668"/>
      <c r="J380" s="668"/>
      <c r="K380" s="668"/>
      <c r="L380" s="668"/>
      <c r="M380" s="668"/>
      <c r="N380" s="668"/>
      <c r="O380" s="668"/>
      <c r="P380" s="668"/>
      <c r="Q380" s="668"/>
      <c r="R380" s="668"/>
      <c r="S380" s="668"/>
      <c r="T380" s="668"/>
      <c r="U380" s="668"/>
      <c r="V380" s="668"/>
      <c r="W380" s="668"/>
      <c r="X380" s="668"/>
      <c r="Y380" s="668"/>
      <c r="Z380" s="668"/>
    </row>
    <row r="381" spans="1:26" ht="15.75" customHeight="1" x14ac:dyDescent="0.25">
      <c r="A381" s="668"/>
      <c r="B381" s="668"/>
      <c r="C381" s="668"/>
      <c r="D381" s="668"/>
      <c r="E381" s="668"/>
      <c r="F381" s="668"/>
      <c r="G381" s="668"/>
      <c r="H381" s="668"/>
      <c r="I381" s="668"/>
      <c r="J381" s="668"/>
      <c r="K381" s="668"/>
      <c r="L381" s="668"/>
      <c r="M381" s="668"/>
      <c r="N381" s="668"/>
      <c r="O381" s="668"/>
      <c r="P381" s="668"/>
      <c r="Q381" s="668"/>
      <c r="R381" s="668"/>
      <c r="S381" s="668"/>
      <c r="T381" s="668"/>
      <c r="U381" s="668"/>
      <c r="V381" s="668"/>
      <c r="W381" s="668"/>
      <c r="X381" s="668"/>
      <c r="Y381" s="668"/>
      <c r="Z381" s="668"/>
    </row>
    <row r="382" spans="1:26" ht="15.75" customHeight="1" x14ac:dyDescent="0.25">
      <c r="A382" s="668"/>
      <c r="B382" s="668"/>
      <c r="C382" s="668"/>
      <c r="D382" s="668"/>
      <c r="E382" s="668"/>
      <c r="F382" s="668"/>
      <c r="G382" s="668"/>
      <c r="H382" s="668"/>
      <c r="I382" s="668"/>
      <c r="J382" s="668"/>
      <c r="K382" s="668"/>
      <c r="L382" s="668"/>
      <c r="M382" s="668"/>
      <c r="N382" s="668"/>
      <c r="O382" s="668"/>
      <c r="P382" s="668"/>
      <c r="Q382" s="668"/>
      <c r="R382" s="668"/>
      <c r="S382" s="668"/>
      <c r="T382" s="668"/>
      <c r="U382" s="668"/>
      <c r="V382" s="668"/>
      <c r="W382" s="668"/>
      <c r="X382" s="668"/>
      <c r="Y382" s="668"/>
      <c r="Z382" s="668"/>
    </row>
    <row r="383" spans="1:26" ht="15.75" customHeight="1" x14ac:dyDescent="0.25">
      <c r="A383" s="668"/>
      <c r="B383" s="668"/>
      <c r="C383" s="668"/>
      <c r="D383" s="668"/>
      <c r="E383" s="668"/>
      <c r="F383" s="668"/>
      <c r="G383" s="668"/>
      <c r="H383" s="668"/>
      <c r="I383" s="668"/>
      <c r="J383" s="668"/>
      <c r="K383" s="668"/>
      <c r="L383" s="668"/>
      <c r="M383" s="668"/>
      <c r="N383" s="668"/>
      <c r="O383" s="668"/>
      <c r="P383" s="668"/>
      <c r="Q383" s="668"/>
      <c r="R383" s="668"/>
      <c r="S383" s="668"/>
      <c r="T383" s="668"/>
      <c r="U383" s="668"/>
      <c r="V383" s="668"/>
      <c r="W383" s="668"/>
      <c r="X383" s="668"/>
      <c r="Y383" s="668"/>
      <c r="Z383" s="668"/>
    </row>
    <row r="384" spans="1:26" ht="15.75" customHeight="1" x14ac:dyDescent="0.25">
      <c r="A384" s="668"/>
      <c r="B384" s="668"/>
      <c r="C384" s="668"/>
      <c r="D384" s="668"/>
      <c r="E384" s="668"/>
      <c r="F384" s="668"/>
      <c r="G384" s="668"/>
      <c r="H384" s="668"/>
      <c r="I384" s="668"/>
      <c r="J384" s="668"/>
      <c r="K384" s="668"/>
      <c r="L384" s="668"/>
      <c r="M384" s="668"/>
      <c r="N384" s="668"/>
      <c r="O384" s="668"/>
      <c r="P384" s="668"/>
      <c r="Q384" s="668"/>
      <c r="R384" s="668"/>
      <c r="S384" s="668"/>
      <c r="T384" s="668"/>
      <c r="U384" s="668"/>
      <c r="V384" s="668"/>
      <c r="W384" s="668"/>
      <c r="X384" s="668"/>
      <c r="Y384" s="668"/>
      <c r="Z384" s="668"/>
    </row>
    <row r="385" spans="1:26" ht="15.75" customHeight="1" x14ac:dyDescent="0.25">
      <c r="A385" s="668"/>
      <c r="B385" s="668"/>
      <c r="C385" s="668"/>
      <c r="D385" s="668"/>
      <c r="E385" s="668"/>
      <c r="F385" s="668"/>
      <c r="G385" s="668"/>
      <c r="H385" s="668"/>
      <c r="I385" s="668"/>
      <c r="J385" s="668"/>
      <c r="K385" s="668"/>
      <c r="L385" s="668"/>
      <c r="M385" s="668"/>
      <c r="N385" s="668"/>
      <c r="O385" s="668"/>
      <c r="P385" s="668"/>
      <c r="Q385" s="668"/>
      <c r="R385" s="668"/>
      <c r="S385" s="668"/>
      <c r="T385" s="668"/>
      <c r="U385" s="668"/>
      <c r="V385" s="668"/>
      <c r="W385" s="668"/>
      <c r="X385" s="668"/>
      <c r="Y385" s="668"/>
      <c r="Z385" s="668"/>
    </row>
    <row r="386" spans="1:26" ht="15.75" customHeight="1" x14ac:dyDescent="0.25">
      <c r="A386" s="668"/>
      <c r="B386" s="668"/>
      <c r="C386" s="668"/>
      <c r="D386" s="668"/>
      <c r="E386" s="668"/>
      <c r="F386" s="668"/>
      <c r="G386" s="668"/>
      <c r="H386" s="668"/>
      <c r="I386" s="668"/>
      <c r="J386" s="668"/>
      <c r="K386" s="668"/>
      <c r="L386" s="668"/>
      <c r="M386" s="668"/>
      <c r="N386" s="668"/>
      <c r="O386" s="668"/>
      <c r="P386" s="668"/>
      <c r="Q386" s="668"/>
      <c r="R386" s="668"/>
      <c r="S386" s="668"/>
      <c r="T386" s="668"/>
      <c r="U386" s="668"/>
      <c r="V386" s="668"/>
      <c r="W386" s="668"/>
      <c r="X386" s="668"/>
      <c r="Y386" s="668"/>
      <c r="Z386" s="668"/>
    </row>
    <row r="387" spans="1:26" ht="15.75" customHeight="1" x14ac:dyDescent="0.25">
      <c r="A387" s="668"/>
      <c r="B387" s="668"/>
      <c r="C387" s="668"/>
      <c r="D387" s="668"/>
      <c r="E387" s="668"/>
      <c r="F387" s="668"/>
      <c r="G387" s="668"/>
      <c r="H387" s="668"/>
      <c r="I387" s="668"/>
      <c r="J387" s="668"/>
      <c r="K387" s="668"/>
      <c r="L387" s="668"/>
      <c r="M387" s="668"/>
      <c r="N387" s="668"/>
      <c r="O387" s="668"/>
      <c r="P387" s="668"/>
      <c r="Q387" s="668"/>
      <c r="R387" s="668"/>
      <c r="S387" s="668"/>
      <c r="T387" s="668"/>
      <c r="U387" s="668"/>
      <c r="V387" s="668"/>
      <c r="W387" s="668"/>
      <c r="X387" s="668"/>
      <c r="Y387" s="668"/>
      <c r="Z387" s="668"/>
    </row>
    <row r="388" spans="1:26" ht="15.75" customHeight="1" x14ac:dyDescent="0.25">
      <c r="A388" s="668"/>
      <c r="B388" s="668"/>
      <c r="C388" s="668"/>
      <c r="D388" s="668"/>
      <c r="E388" s="668"/>
      <c r="F388" s="668"/>
      <c r="G388" s="668"/>
      <c r="H388" s="668"/>
      <c r="I388" s="668"/>
      <c r="J388" s="668"/>
      <c r="K388" s="668"/>
      <c r="L388" s="668"/>
      <c r="M388" s="668"/>
      <c r="N388" s="668"/>
      <c r="O388" s="668"/>
      <c r="P388" s="668"/>
      <c r="Q388" s="668"/>
      <c r="R388" s="668"/>
      <c r="S388" s="668"/>
      <c r="T388" s="668"/>
      <c r="U388" s="668"/>
      <c r="V388" s="668"/>
      <c r="W388" s="668"/>
      <c r="X388" s="668"/>
      <c r="Y388" s="668"/>
      <c r="Z388" s="668"/>
    </row>
    <row r="389" spans="1:26" ht="15.75" customHeight="1" x14ac:dyDescent="0.25">
      <c r="A389" s="668"/>
      <c r="B389" s="668"/>
      <c r="C389" s="668"/>
      <c r="D389" s="668"/>
      <c r="E389" s="668"/>
      <c r="F389" s="668"/>
      <c r="G389" s="668"/>
      <c r="H389" s="668"/>
      <c r="I389" s="668"/>
      <c r="J389" s="668"/>
      <c r="K389" s="668"/>
      <c r="L389" s="668"/>
      <c r="M389" s="668"/>
      <c r="N389" s="668"/>
      <c r="O389" s="668"/>
      <c r="P389" s="668"/>
      <c r="Q389" s="668"/>
      <c r="R389" s="668"/>
      <c r="S389" s="668"/>
      <c r="T389" s="668"/>
      <c r="U389" s="668"/>
      <c r="V389" s="668"/>
      <c r="W389" s="668"/>
      <c r="X389" s="668"/>
      <c r="Y389" s="668"/>
      <c r="Z389" s="668"/>
    </row>
    <row r="390" spans="1:26" ht="15.75" customHeight="1" x14ac:dyDescent="0.25">
      <c r="A390" s="668"/>
      <c r="B390" s="668"/>
      <c r="C390" s="668"/>
      <c r="D390" s="668"/>
      <c r="E390" s="668"/>
      <c r="F390" s="668"/>
      <c r="G390" s="668"/>
      <c r="H390" s="668"/>
      <c r="I390" s="668"/>
      <c r="J390" s="668"/>
      <c r="K390" s="668"/>
      <c r="L390" s="668"/>
      <c r="M390" s="668"/>
      <c r="N390" s="668"/>
      <c r="O390" s="668"/>
      <c r="P390" s="668"/>
      <c r="Q390" s="668"/>
      <c r="R390" s="668"/>
      <c r="S390" s="668"/>
      <c r="T390" s="668"/>
      <c r="U390" s="668"/>
      <c r="V390" s="668"/>
      <c r="W390" s="668"/>
      <c r="X390" s="668"/>
      <c r="Y390" s="668"/>
      <c r="Z390" s="668"/>
    </row>
    <row r="391" spans="1:26" ht="15.75" customHeight="1" x14ac:dyDescent="0.25">
      <c r="A391" s="668"/>
      <c r="B391" s="668"/>
      <c r="C391" s="668"/>
      <c r="D391" s="668"/>
      <c r="E391" s="668"/>
      <c r="F391" s="668"/>
      <c r="G391" s="668"/>
      <c r="H391" s="668"/>
      <c r="I391" s="668"/>
      <c r="J391" s="668"/>
      <c r="K391" s="668"/>
      <c r="L391" s="668"/>
      <c r="M391" s="668"/>
      <c r="N391" s="668"/>
      <c r="O391" s="668"/>
      <c r="P391" s="668"/>
      <c r="Q391" s="668"/>
      <c r="R391" s="668"/>
      <c r="S391" s="668"/>
      <c r="T391" s="668"/>
      <c r="U391" s="668"/>
      <c r="V391" s="668"/>
      <c r="W391" s="668"/>
      <c r="X391" s="668"/>
      <c r="Y391" s="668"/>
      <c r="Z391" s="668"/>
    </row>
    <row r="392" spans="1:26" ht="15.75" customHeight="1" x14ac:dyDescent="0.25">
      <c r="A392" s="668"/>
      <c r="B392" s="668"/>
      <c r="C392" s="668"/>
      <c r="D392" s="668"/>
      <c r="E392" s="668"/>
      <c r="F392" s="668"/>
      <c r="G392" s="668"/>
      <c r="H392" s="668"/>
      <c r="I392" s="668"/>
      <c r="J392" s="668"/>
      <c r="K392" s="668"/>
      <c r="L392" s="668"/>
      <c r="M392" s="668"/>
      <c r="N392" s="668"/>
      <c r="O392" s="668"/>
      <c r="P392" s="668"/>
      <c r="Q392" s="668"/>
      <c r="R392" s="668"/>
      <c r="S392" s="668"/>
      <c r="T392" s="668"/>
      <c r="U392" s="668"/>
      <c r="V392" s="668"/>
      <c r="W392" s="668"/>
      <c r="X392" s="668"/>
      <c r="Y392" s="668"/>
      <c r="Z392" s="668"/>
    </row>
    <row r="393" spans="1:26" ht="15.75" customHeight="1" x14ac:dyDescent="0.25">
      <c r="A393" s="668"/>
      <c r="B393" s="668"/>
      <c r="C393" s="668"/>
      <c r="D393" s="668"/>
      <c r="E393" s="668"/>
      <c r="F393" s="668"/>
      <c r="G393" s="668"/>
      <c r="H393" s="668"/>
      <c r="I393" s="668"/>
      <c r="J393" s="668"/>
      <c r="K393" s="668"/>
      <c r="L393" s="668"/>
      <c r="M393" s="668"/>
      <c r="N393" s="668"/>
      <c r="O393" s="668"/>
      <c r="P393" s="668"/>
      <c r="Q393" s="668"/>
      <c r="R393" s="668"/>
      <c r="S393" s="668"/>
      <c r="T393" s="668"/>
      <c r="U393" s="668"/>
      <c r="V393" s="668"/>
      <c r="W393" s="668"/>
      <c r="X393" s="668"/>
      <c r="Y393" s="668"/>
      <c r="Z393" s="668"/>
    </row>
    <row r="394" spans="1:26" ht="15.75" customHeight="1" x14ac:dyDescent="0.25">
      <c r="A394" s="668"/>
      <c r="B394" s="668"/>
      <c r="C394" s="668"/>
      <c r="D394" s="668"/>
      <c r="E394" s="668"/>
      <c r="F394" s="668"/>
      <c r="G394" s="668"/>
      <c r="H394" s="668"/>
      <c r="I394" s="668"/>
      <c r="J394" s="668"/>
      <c r="K394" s="668"/>
      <c r="L394" s="668"/>
      <c r="M394" s="668"/>
      <c r="N394" s="668"/>
      <c r="O394" s="668"/>
      <c r="P394" s="668"/>
      <c r="Q394" s="668"/>
      <c r="R394" s="668"/>
      <c r="S394" s="668"/>
      <c r="T394" s="668"/>
      <c r="U394" s="668"/>
      <c r="V394" s="668"/>
      <c r="W394" s="668"/>
      <c r="X394" s="668"/>
      <c r="Y394" s="668"/>
      <c r="Z394" s="668"/>
    </row>
    <row r="395" spans="1:26" ht="15.75" customHeight="1" x14ac:dyDescent="0.25">
      <c r="A395" s="668"/>
      <c r="B395" s="668"/>
      <c r="C395" s="668"/>
      <c r="D395" s="668"/>
      <c r="E395" s="668"/>
      <c r="F395" s="668"/>
      <c r="G395" s="668"/>
      <c r="H395" s="668"/>
      <c r="I395" s="668"/>
      <c r="J395" s="668"/>
      <c r="K395" s="668"/>
      <c r="L395" s="668"/>
      <c r="M395" s="668"/>
      <c r="N395" s="668"/>
      <c r="O395" s="668"/>
      <c r="P395" s="668"/>
      <c r="Q395" s="668"/>
      <c r="R395" s="668"/>
      <c r="S395" s="668"/>
      <c r="T395" s="668"/>
      <c r="U395" s="668"/>
      <c r="V395" s="668"/>
      <c r="W395" s="668"/>
      <c r="X395" s="668"/>
      <c r="Y395" s="668"/>
      <c r="Z395" s="668"/>
    </row>
    <row r="396" spans="1:26" ht="15.75" customHeight="1" x14ac:dyDescent="0.25">
      <c r="A396" s="668"/>
      <c r="B396" s="668"/>
      <c r="C396" s="668"/>
      <c r="D396" s="668"/>
      <c r="E396" s="668"/>
      <c r="F396" s="668"/>
      <c r="G396" s="668"/>
      <c r="H396" s="668"/>
      <c r="I396" s="668"/>
      <c r="J396" s="668"/>
      <c r="K396" s="668"/>
      <c r="L396" s="668"/>
      <c r="M396" s="668"/>
      <c r="N396" s="668"/>
      <c r="O396" s="668"/>
      <c r="P396" s="668"/>
      <c r="Q396" s="668"/>
      <c r="R396" s="668"/>
      <c r="S396" s="668"/>
      <c r="T396" s="668"/>
      <c r="U396" s="668"/>
      <c r="V396" s="668"/>
      <c r="W396" s="668"/>
      <c r="X396" s="668"/>
      <c r="Y396" s="668"/>
      <c r="Z396" s="668"/>
    </row>
    <row r="397" spans="1:26" ht="15.75" customHeight="1" x14ac:dyDescent="0.25">
      <c r="A397" s="668"/>
      <c r="B397" s="668"/>
      <c r="C397" s="668"/>
      <c r="D397" s="668"/>
      <c r="E397" s="668"/>
      <c r="F397" s="668"/>
      <c r="G397" s="668"/>
      <c r="H397" s="668"/>
      <c r="I397" s="668"/>
      <c r="J397" s="668"/>
      <c r="K397" s="668"/>
      <c r="L397" s="668"/>
      <c r="M397" s="668"/>
      <c r="N397" s="668"/>
      <c r="O397" s="668"/>
      <c r="P397" s="668"/>
      <c r="Q397" s="668"/>
      <c r="R397" s="668"/>
      <c r="S397" s="668"/>
      <c r="T397" s="668"/>
      <c r="U397" s="668"/>
      <c r="V397" s="668"/>
      <c r="W397" s="668"/>
      <c r="X397" s="668"/>
      <c r="Y397" s="668"/>
      <c r="Z397" s="668"/>
    </row>
    <row r="398" spans="1:26" ht="15.75" customHeight="1" x14ac:dyDescent="0.25">
      <c r="A398" s="668"/>
      <c r="B398" s="668"/>
      <c r="C398" s="668"/>
      <c r="D398" s="668"/>
      <c r="E398" s="668"/>
      <c r="F398" s="668"/>
      <c r="G398" s="668"/>
      <c r="H398" s="668"/>
      <c r="I398" s="668"/>
      <c r="J398" s="668"/>
      <c r="K398" s="668"/>
      <c r="L398" s="668"/>
      <c r="M398" s="668"/>
      <c r="N398" s="668"/>
      <c r="O398" s="668"/>
      <c r="P398" s="668"/>
      <c r="Q398" s="668"/>
      <c r="R398" s="668"/>
      <c r="S398" s="668"/>
      <c r="T398" s="668"/>
      <c r="U398" s="668"/>
      <c r="V398" s="668"/>
      <c r="W398" s="668"/>
      <c r="X398" s="668"/>
      <c r="Y398" s="668"/>
      <c r="Z398" s="668"/>
    </row>
    <row r="399" spans="1:26" ht="15.75" customHeight="1" x14ac:dyDescent="0.25">
      <c r="A399" s="668"/>
      <c r="B399" s="668"/>
      <c r="C399" s="668"/>
      <c r="D399" s="668"/>
      <c r="E399" s="668"/>
      <c r="F399" s="668"/>
      <c r="G399" s="668"/>
      <c r="H399" s="668"/>
      <c r="I399" s="668"/>
      <c r="J399" s="668"/>
      <c r="K399" s="668"/>
      <c r="L399" s="668"/>
      <c r="M399" s="668"/>
      <c r="N399" s="668"/>
      <c r="O399" s="668"/>
      <c r="P399" s="668"/>
      <c r="Q399" s="668"/>
      <c r="R399" s="668"/>
      <c r="S399" s="668"/>
      <c r="T399" s="668"/>
      <c r="U399" s="668"/>
      <c r="V399" s="668"/>
      <c r="W399" s="668"/>
      <c r="X399" s="668"/>
      <c r="Y399" s="668"/>
      <c r="Z399" s="668"/>
    </row>
    <row r="400" spans="1:26" ht="15.75" customHeight="1" x14ac:dyDescent="0.25">
      <c r="A400" s="668"/>
      <c r="B400" s="668"/>
      <c r="C400" s="668"/>
      <c r="D400" s="668"/>
      <c r="E400" s="668"/>
      <c r="F400" s="668"/>
      <c r="G400" s="668"/>
      <c r="H400" s="668"/>
      <c r="I400" s="668"/>
      <c r="J400" s="668"/>
      <c r="K400" s="668"/>
      <c r="L400" s="668"/>
      <c r="M400" s="668"/>
      <c r="N400" s="668"/>
      <c r="O400" s="668"/>
      <c r="P400" s="668"/>
      <c r="Q400" s="668"/>
      <c r="R400" s="668"/>
      <c r="S400" s="668"/>
      <c r="T400" s="668"/>
      <c r="U400" s="668"/>
      <c r="V400" s="668"/>
      <c r="W400" s="668"/>
      <c r="X400" s="668"/>
      <c r="Y400" s="668"/>
      <c r="Z400" s="668"/>
    </row>
    <row r="401" spans="1:26" ht="15.75" customHeight="1" x14ac:dyDescent="0.25">
      <c r="A401" s="668"/>
      <c r="B401" s="668"/>
      <c r="C401" s="668"/>
      <c r="D401" s="668"/>
      <c r="E401" s="668"/>
      <c r="F401" s="668"/>
      <c r="G401" s="668"/>
      <c r="H401" s="668"/>
      <c r="I401" s="668"/>
      <c r="J401" s="668"/>
      <c r="K401" s="668"/>
      <c r="L401" s="668"/>
      <c r="M401" s="668"/>
      <c r="N401" s="668"/>
      <c r="O401" s="668"/>
      <c r="P401" s="668"/>
      <c r="Q401" s="668"/>
      <c r="R401" s="668"/>
      <c r="S401" s="668"/>
      <c r="T401" s="668"/>
      <c r="U401" s="668"/>
      <c r="V401" s="668"/>
      <c r="W401" s="668"/>
      <c r="X401" s="668"/>
      <c r="Y401" s="668"/>
      <c r="Z401" s="668"/>
    </row>
    <row r="402" spans="1:26" ht="15.75" customHeight="1" x14ac:dyDescent="0.25">
      <c r="A402" s="668"/>
      <c r="B402" s="668"/>
      <c r="C402" s="668"/>
      <c r="D402" s="668"/>
      <c r="E402" s="668"/>
      <c r="F402" s="668"/>
      <c r="G402" s="668"/>
      <c r="H402" s="668"/>
      <c r="I402" s="668"/>
      <c r="J402" s="668"/>
      <c r="K402" s="668"/>
      <c r="L402" s="668"/>
      <c r="M402" s="668"/>
      <c r="N402" s="668"/>
      <c r="O402" s="668"/>
      <c r="P402" s="668"/>
      <c r="Q402" s="668"/>
      <c r="R402" s="668"/>
      <c r="S402" s="668"/>
      <c r="T402" s="668"/>
      <c r="U402" s="668"/>
      <c r="V402" s="668"/>
      <c r="W402" s="668"/>
      <c r="X402" s="668"/>
      <c r="Y402" s="668"/>
      <c r="Z402" s="668"/>
    </row>
    <row r="403" spans="1:26" ht="15.75" customHeight="1" x14ac:dyDescent="0.25">
      <c r="A403" s="668"/>
      <c r="B403" s="668"/>
      <c r="C403" s="668"/>
      <c r="D403" s="668"/>
      <c r="E403" s="668"/>
      <c r="F403" s="668"/>
      <c r="G403" s="668"/>
      <c r="H403" s="668"/>
      <c r="I403" s="668"/>
      <c r="J403" s="668"/>
      <c r="K403" s="668"/>
      <c r="L403" s="668"/>
      <c r="M403" s="668"/>
      <c r="N403" s="668"/>
      <c r="O403" s="668"/>
      <c r="P403" s="668"/>
      <c r="Q403" s="668"/>
      <c r="R403" s="668"/>
      <c r="S403" s="668"/>
      <c r="T403" s="668"/>
      <c r="U403" s="668"/>
      <c r="V403" s="668"/>
      <c r="W403" s="668"/>
      <c r="X403" s="668"/>
      <c r="Y403" s="668"/>
      <c r="Z403" s="668"/>
    </row>
    <row r="404" spans="1:26" ht="15.75" customHeight="1" x14ac:dyDescent="0.25">
      <c r="A404" s="668"/>
      <c r="B404" s="668"/>
      <c r="C404" s="668"/>
      <c r="D404" s="668"/>
      <c r="E404" s="668"/>
      <c r="F404" s="668"/>
      <c r="G404" s="668"/>
      <c r="H404" s="668"/>
      <c r="I404" s="668"/>
      <c r="J404" s="668"/>
      <c r="K404" s="668"/>
      <c r="L404" s="668"/>
      <c r="M404" s="668"/>
      <c r="N404" s="668"/>
      <c r="O404" s="668"/>
      <c r="P404" s="668"/>
      <c r="Q404" s="668"/>
      <c r="R404" s="668"/>
      <c r="S404" s="668"/>
      <c r="T404" s="668"/>
      <c r="U404" s="668"/>
      <c r="V404" s="668"/>
      <c r="W404" s="668"/>
      <c r="X404" s="668"/>
      <c r="Y404" s="668"/>
      <c r="Z404" s="668"/>
    </row>
    <row r="405" spans="1:26" ht="15.75" customHeight="1" x14ac:dyDescent="0.25">
      <c r="A405" s="668"/>
      <c r="B405" s="668"/>
      <c r="C405" s="668"/>
      <c r="D405" s="668"/>
      <c r="E405" s="668"/>
      <c r="F405" s="668"/>
      <c r="G405" s="668"/>
      <c r="H405" s="668"/>
      <c r="I405" s="668"/>
      <c r="J405" s="668"/>
      <c r="K405" s="668"/>
      <c r="L405" s="668"/>
      <c r="M405" s="668"/>
      <c r="N405" s="668"/>
      <c r="O405" s="668"/>
      <c r="P405" s="668"/>
      <c r="Q405" s="668"/>
      <c r="R405" s="668"/>
      <c r="S405" s="668"/>
      <c r="T405" s="668"/>
      <c r="U405" s="668"/>
      <c r="V405" s="668"/>
      <c r="W405" s="668"/>
      <c r="X405" s="668"/>
      <c r="Y405" s="668"/>
      <c r="Z405" s="668"/>
    </row>
    <row r="406" spans="1:26" ht="15.75" customHeight="1" x14ac:dyDescent="0.25">
      <c r="A406" s="668"/>
      <c r="B406" s="668"/>
      <c r="C406" s="668"/>
      <c r="D406" s="668"/>
      <c r="E406" s="668"/>
      <c r="F406" s="668"/>
      <c r="G406" s="668"/>
      <c r="H406" s="668"/>
      <c r="I406" s="668"/>
      <c r="J406" s="668"/>
      <c r="K406" s="668"/>
      <c r="L406" s="668"/>
      <c r="M406" s="668"/>
      <c r="N406" s="668"/>
      <c r="O406" s="668"/>
      <c r="P406" s="668"/>
      <c r="Q406" s="668"/>
      <c r="R406" s="668"/>
      <c r="S406" s="668"/>
      <c r="T406" s="668"/>
      <c r="U406" s="668"/>
      <c r="V406" s="668"/>
      <c r="W406" s="668"/>
      <c r="X406" s="668"/>
      <c r="Y406" s="668"/>
      <c r="Z406" s="668"/>
    </row>
    <row r="407" spans="1:26" ht="15.75" customHeight="1" x14ac:dyDescent="0.25">
      <c r="A407" s="668"/>
      <c r="B407" s="668"/>
      <c r="C407" s="668"/>
      <c r="D407" s="668"/>
      <c r="E407" s="668"/>
      <c r="F407" s="668"/>
      <c r="G407" s="668"/>
      <c r="H407" s="668"/>
      <c r="I407" s="668"/>
      <c r="J407" s="668"/>
      <c r="K407" s="668"/>
      <c r="L407" s="668"/>
      <c r="M407" s="668"/>
      <c r="N407" s="668"/>
      <c r="O407" s="668"/>
      <c r="P407" s="668"/>
      <c r="Q407" s="668"/>
      <c r="R407" s="668"/>
      <c r="S407" s="668"/>
      <c r="T407" s="668"/>
      <c r="U407" s="668"/>
      <c r="V407" s="668"/>
      <c r="W407" s="668"/>
      <c r="X407" s="668"/>
      <c r="Y407" s="668"/>
      <c r="Z407" s="668"/>
    </row>
    <row r="408" spans="1:26" ht="15.75" customHeight="1" x14ac:dyDescent="0.25">
      <c r="A408" s="668"/>
      <c r="B408" s="668"/>
      <c r="C408" s="668"/>
      <c r="D408" s="668"/>
      <c r="E408" s="668"/>
      <c r="F408" s="668"/>
      <c r="G408" s="668"/>
      <c r="H408" s="668"/>
      <c r="I408" s="668"/>
      <c r="J408" s="668"/>
      <c r="K408" s="668"/>
      <c r="L408" s="668"/>
      <c r="M408" s="668"/>
      <c r="N408" s="668"/>
      <c r="O408" s="668"/>
      <c r="P408" s="668"/>
      <c r="Q408" s="668"/>
      <c r="R408" s="668"/>
      <c r="S408" s="668"/>
      <c r="T408" s="668"/>
      <c r="U408" s="668"/>
      <c r="V408" s="668"/>
      <c r="W408" s="668"/>
      <c r="X408" s="668"/>
      <c r="Y408" s="668"/>
      <c r="Z408" s="668"/>
    </row>
    <row r="409" spans="1:26" ht="15.75" customHeight="1" x14ac:dyDescent="0.25">
      <c r="A409" s="668"/>
      <c r="B409" s="668"/>
      <c r="C409" s="668"/>
      <c r="D409" s="668"/>
      <c r="E409" s="668"/>
      <c r="F409" s="668"/>
      <c r="G409" s="668"/>
      <c r="H409" s="668"/>
      <c r="I409" s="668"/>
      <c r="J409" s="668"/>
      <c r="K409" s="668"/>
      <c r="L409" s="668"/>
      <c r="M409" s="668"/>
      <c r="N409" s="668"/>
      <c r="O409" s="668"/>
      <c r="P409" s="668"/>
      <c r="Q409" s="668"/>
      <c r="R409" s="668"/>
      <c r="S409" s="668"/>
      <c r="T409" s="668"/>
      <c r="U409" s="668"/>
      <c r="V409" s="668"/>
      <c r="W409" s="668"/>
      <c r="X409" s="668"/>
      <c r="Y409" s="668"/>
      <c r="Z409" s="668"/>
    </row>
    <row r="410" spans="1:26" ht="15.75" customHeight="1" x14ac:dyDescent="0.25">
      <c r="A410" s="668"/>
      <c r="B410" s="668"/>
      <c r="C410" s="668"/>
      <c r="D410" s="668"/>
      <c r="E410" s="668"/>
      <c r="F410" s="668"/>
      <c r="G410" s="668"/>
      <c r="H410" s="668"/>
      <c r="I410" s="668"/>
      <c r="J410" s="668"/>
      <c r="K410" s="668"/>
      <c r="L410" s="668"/>
      <c r="M410" s="668"/>
      <c r="N410" s="668"/>
      <c r="O410" s="668"/>
      <c r="P410" s="668"/>
      <c r="Q410" s="668"/>
      <c r="R410" s="668"/>
      <c r="S410" s="668"/>
      <c r="T410" s="668"/>
      <c r="U410" s="668"/>
      <c r="V410" s="668"/>
      <c r="W410" s="668"/>
      <c r="X410" s="668"/>
      <c r="Y410" s="668"/>
      <c r="Z410" s="668"/>
    </row>
    <row r="411" spans="1:26" ht="15.75" customHeight="1" x14ac:dyDescent="0.25">
      <c r="A411" s="668"/>
      <c r="B411" s="668"/>
      <c r="C411" s="668"/>
      <c r="D411" s="668"/>
      <c r="E411" s="668"/>
      <c r="F411" s="668"/>
      <c r="G411" s="668"/>
      <c r="H411" s="668"/>
      <c r="I411" s="668"/>
      <c r="J411" s="668"/>
      <c r="K411" s="668"/>
      <c r="L411" s="668"/>
      <c r="M411" s="668"/>
      <c r="N411" s="668"/>
      <c r="O411" s="668"/>
      <c r="P411" s="668"/>
      <c r="Q411" s="668"/>
      <c r="R411" s="668"/>
      <c r="S411" s="668"/>
      <c r="T411" s="668"/>
      <c r="U411" s="668"/>
      <c r="V411" s="668"/>
      <c r="W411" s="668"/>
      <c r="X411" s="668"/>
      <c r="Y411" s="668"/>
      <c r="Z411" s="668"/>
    </row>
    <row r="412" spans="1:26" ht="15.75" customHeight="1" x14ac:dyDescent="0.25">
      <c r="A412" s="668"/>
      <c r="B412" s="668"/>
      <c r="C412" s="668"/>
      <c r="D412" s="668"/>
      <c r="E412" s="668"/>
      <c r="F412" s="668"/>
      <c r="G412" s="668"/>
      <c r="H412" s="668"/>
      <c r="I412" s="668"/>
      <c r="J412" s="668"/>
      <c r="K412" s="668"/>
      <c r="L412" s="668"/>
      <c r="M412" s="668"/>
      <c r="N412" s="668"/>
      <c r="O412" s="668"/>
      <c r="P412" s="668"/>
      <c r="Q412" s="668"/>
      <c r="R412" s="668"/>
      <c r="S412" s="668"/>
      <c r="T412" s="668"/>
      <c r="U412" s="668"/>
      <c r="V412" s="668"/>
      <c r="W412" s="668"/>
      <c r="X412" s="668"/>
      <c r="Y412" s="668"/>
      <c r="Z412" s="668"/>
    </row>
    <row r="413" spans="1:26" ht="15.75" customHeight="1" x14ac:dyDescent="0.25">
      <c r="A413" s="668"/>
      <c r="B413" s="668"/>
      <c r="C413" s="668"/>
      <c r="D413" s="668"/>
      <c r="E413" s="668"/>
      <c r="F413" s="668"/>
      <c r="G413" s="668"/>
      <c r="H413" s="668"/>
      <c r="I413" s="668"/>
      <c r="J413" s="668"/>
      <c r="K413" s="668"/>
      <c r="L413" s="668"/>
      <c r="M413" s="668"/>
      <c r="N413" s="668"/>
      <c r="O413" s="668"/>
      <c r="P413" s="668"/>
      <c r="Q413" s="668"/>
      <c r="R413" s="668"/>
      <c r="S413" s="668"/>
      <c r="T413" s="668"/>
      <c r="U413" s="668"/>
      <c r="V413" s="668"/>
      <c r="W413" s="668"/>
      <c r="X413" s="668"/>
      <c r="Y413" s="668"/>
      <c r="Z413" s="668"/>
    </row>
    <row r="414" spans="1:26" ht="15.75" customHeight="1" x14ac:dyDescent="0.25">
      <c r="A414" s="668"/>
      <c r="B414" s="668"/>
      <c r="C414" s="668"/>
      <c r="D414" s="668"/>
      <c r="E414" s="668"/>
      <c r="F414" s="668"/>
      <c r="G414" s="668"/>
      <c r="H414" s="668"/>
      <c r="I414" s="668"/>
      <c r="J414" s="668"/>
      <c r="K414" s="668"/>
      <c r="L414" s="668"/>
      <c r="M414" s="668"/>
      <c r="N414" s="668"/>
      <c r="O414" s="668"/>
      <c r="P414" s="668"/>
      <c r="Q414" s="668"/>
      <c r="R414" s="668"/>
      <c r="S414" s="668"/>
      <c r="T414" s="668"/>
      <c r="U414" s="668"/>
      <c r="V414" s="668"/>
      <c r="W414" s="668"/>
      <c r="X414" s="668"/>
      <c r="Y414" s="668"/>
      <c r="Z414" s="668"/>
    </row>
    <row r="415" spans="1:26" ht="15.75" customHeight="1" x14ac:dyDescent="0.25">
      <c r="A415" s="668"/>
      <c r="B415" s="668"/>
      <c r="C415" s="668"/>
      <c r="D415" s="668"/>
      <c r="E415" s="668"/>
      <c r="F415" s="668"/>
      <c r="G415" s="668"/>
      <c r="H415" s="668"/>
      <c r="I415" s="668"/>
      <c r="J415" s="668"/>
      <c r="K415" s="668"/>
      <c r="L415" s="668"/>
      <c r="M415" s="668"/>
      <c r="N415" s="668"/>
      <c r="O415" s="668"/>
      <c r="P415" s="668"/>
      <c r="Q415" s="668"/>
      <c r="R415" s="668"/>
      <c r="S415" s="668"/>
      <c r="T415" s="668"/>
      <c r="U415" s="668"/>
      <c r="V415" s="668"/>
      <c r="W415" s="668"/>
      <c r="X415" s="668"/>
      <c r="Y415" s="668"/>
      <c r="Z415" s="668"/>
    </row>
    <row r="416" spans="1:26" ht="15.75" customHeight="1" x14ac:dyDescent="0.25">
      <c r="A416" s="668"/>
      <c r="B416" s="668"/>
      <c r="C416" s="668"/>
      <c r="D416" s="668"/>
      <c r="E416" s="668"/>
      <c r="F416" s="668"/>
      <c r="G416" s="668"/>
      <c r="H416" s="668"/>
      <c r="I416" s="668"/>
      <c r="J416" s="668"/>
      <c r="K416" s="668"/>
      <c r="L416" s="668"/>
      <c r="M416" s="668"/>
      <c r="N416" s="668"/>
      <c r="O416" s="668"/>
      <c r="P416" s="668"/>
      <c r="Q416" s="668"/>
      <c r="R416" s="668"/>
      <c r="S416" s="668"/>
      <c r="T416" s="668"/>
      <c r="U416" s="668"/>
      <c r="V416" s="668"/>
      <c r="W416" s="668"/>
      <c r="X416" s="668"/>
      <c r="Y416" s="668"/>
      <c r="Z416" s="668"/>
    </row>
    <row r="417" spans="1:26" ht="15.75" customHeight="1" x14ac:dyDescent="0.25">
      <c r="A417" s="668"/>
      <c r="B417" s="668"/>
      <c r="C417" s="668"/>
      <c r="D417" s="668"/>
      <c r="E417" s="668"/>
      <c r="F417" s="668"/>
      <c r="G417" s="668"/>
      <c r="H417" s="668"/>
      <c r="I417" s="668"/>
      <c r="J417" s="668"/>
      <c r="K417" s="668"/>
      <c r="L417" s="668"/>
      <c r="M417" s="668"/>
      <c r="N417" s="668"/>
      <c r="O417" s="668"/>
      <c r="P417" s="668"/>
      <c r="Q417" s="668"/>
      <c r="R417" s="668"/>
      <c r="S417" s="668"/>
      <c r="T417" s="668"/>
      <c r="U417" s="668"/>
      <c r="V417" s="668"/>
      <c r="W417" s="668"/>
      <c r="X417" s="668"/>
      <c r="Y417" s="668"/>
      <c r="Z417" s="668"/>
    </row>
    <row r="418" spans="1:26" ht="15.75" customHeight="1" x14ac:dyDescent="0.25">
      <c r="A418" s="668"/>
      <c r="B418" s="668"/>
      <c r="C418" s="668"/>
      <c r="D418" s="668"/>
      <c r="E418" s="668"/>
      <c r="F418" s="668"/>
      <c r="G418" s="668"/>
      <c r="H418" s="668"/>
      <c r="I418" s="668"/>
      <c r="J418" s="668"/>
      <c r="K418" s="668"/>
      <c r="L418" s="668"/>
      <c r="M418" s="668"/>
      <c r="N418" s="668"/>
      <c r="O418" s="668"/>
      <c r="P418" s="668"/>
      <c r="Q418" s="668"/>
      <c r="R418" s="668"/>
      <c r="S418" s="668"/>
      <c r="T418" s="668"/>
      <c r="U418" s="668"/>
      <c r="V418" s="668"/>
      <c r="W418" s="668"/>
      <c r="X418" s="668"/>
      <c r="Y418" s="668"/>
      <c r="Z418" s="668"/>
    </row>
    <row r="419" spans="1:26" ht="15.75" customHeight="1" x14ac:dyDescent="0.25">
      <c r="A419" s="668"/>
      <c r="B419" s="668"/>
      <c r="C419" s="668"/>
      <c r="D419" s="668"/>
      <c r="E419" s="668"/>
      <c r="F419" s="668"/>
      <c r="G419" s="668"/>
      <c r="H419" s="668"/>
      <c r="I419" s="668"/>
      <c r="J419" s="668"/>
      <c r="K419" s="668"/>
      <c r="L419" s="668"/>
      <c r="M419" s="668"/>
      <c r="N419" s="668"/>
      <c r="O419" s="668"/>
      <c r="P419" s="668"/>
      <c r="Q419" s="668"/>
      <c r="R419" s="668"/>
      <c r="S419" s="668"/>
      <c r="T419" s="668"/>
      <c r="U419" s="668"/>
      <c r="V419" s="668"/>
      <c r="W419" s="668"/>
      <c r="X419" s="668"/>
      <c r="Y419" s="668"/>
      <c r="Z419" s="668"/>
    </row>
    <row r="420" spans="1:26" ht="15.75" customHeight="1" x14ac:dyDescent="0.25">
      <c r="A420" s="668"/>
      <c r="B420" s="668"/>
      <c r="C420" s="668"/>
      <c r="D420" s="668"/>
      <c r="E420" s="668"/>
      <c r="F420" s="668"/>
      <c r="G420" s="668"/>
      <c r="H420" s="668"/>
      <c r="I420" s="668"/>
      <c r="J420" s="668"/>
      <c r="K420" s="668"/>
      <c r="L420" s="668"/>
      <c r="M420" s="668"/>
      <c r="N420" s="668"/>
      <c r="O420" s="668"/>
      <c r="P420" s="668"/>
      <c r="Q420" s="668"/>
      <c r="R420" s="668"/>
      <c r="S420" s="668"/>
      <c r="T420" s="668"/>
      <c r="U420" s="668"/>
      <c r="V420" s="668"/>
      <c r="W420" s="668"/>
      <c r="X420" s="668"/>
      <c r="Y420" s="668"/>
      <c r="Z420" s="668"/>
    </row>
    <row r="421" spans="1:26" ht="15.75" customHeight="1" x14ac:dyDescent="0.25">
      <c r="A421" s="668"/>
      <c r="B421" s="668"/>
      <c r="C421" s="668"/>
      <c r="D421" s="668"/>
      <c r="E421" s="668"/>
      <c r="F421" s="668"/>
      <c r="G421" s="668"/>
      <c r="H421" s="668"/>
      <c r="I421" s="668"/>
      <c r="J421" s="668"/>
      <c r="K421" s="668"/>
      <c r="L421" s="668"/>
      <c r="M421" s="668"/>
      <c r="N421" s="668"/>
      <c r="O421" s="668"/>
      <c r="P421" s="668"/>
      <c r="Q421" s="668"/>
      <c r="R421" s="668"/>
      <c r="S421" s="668"/>
      <c r="T421" s="668"/>
      <c r="U421" s="668"/>
      <c r="V421" s="668"/>
      <c r="W421" s="668"/>
      <c r="X421" s="668"/>
      <c r="Y421" s="668"/>
      <c r="Z421" s="668"/>
    </row>
    <row r="422" spans="1:26" ht="15.75" customHeight="1" x14ac:dyDescent="0.25">
      <c r="A422" s="668"/>
      <c r="B422" s="668"/>
      <c r="C422" s="668"/>
      <c r="D422" s="668"/>
      <c r="E422" s="668"/>
      <c r="F422" s="668"/>
      <c r="G422" s="668"/>
      <c r="H422" s="668"/>
      <c r="I422" s="668"/>
      <c r="J422" s="668"/>
      <c r="K422" s="668"/>
      <c r="L422" s="668"/>
      <c r="M422" s="668"/>
      <c r="N422" s="668"/>
      <c r="O422" s="668"/>
      <c r="P422" s="668"/>
      <c r="Q422" s="668"/>
      <c r="R422" s="668"/>
      <c r="S422" s="668"/>
      <c r="T422" s="668"/>
      <c r="U422" s="668"/>
      <c r="V422" s="668"/>
      <c r="W422" s="668"/>
      <c r="X422" s="668"/>
      <c r="Y422" s="668"/>
      <c r="Z422" s="668"/>
    </row>
    <row r="423" spans="1:26" ht="15.75" customHeight="1" x14ac:dyDescent="0.25">
      <c r="A423" s="668"/>
      <c r="B423" s="668"/>
      <c r="C423" s="668"/>
      <c r="D423" s="668"/>
      <c r="E423" s="668"/>
      <c r="F423" s="668"/>
      <c r="G423" s="668"/>
      <c r="H423" s="668"/>
      <c r="I423" s="668"/>
      <c r="J423" s="668"/>
      <c r="K423" s="668"/>
      <c r="L423" s="668"/>
      <c r="M423" s="668"/>
      <c r="N423" s="668"/>
      <c r="O423" s="668"/>
      <c r="P423" s="668"/>
      <c r="Q423" s="668"/>
      <c r="R423" s="668"/>
      <c r="S423" s="668"/>
      <c r="T423" s="668"/>
      <c r="U423" s="668"/>
      <c r="V423" s="668"/>
      <c r="W423" s="668"/>
      <c r="X423" s="668"/>
      <c r="Y423" s="668"/>
      <c r="Z423" s="668"/>
    </row>
    <row r="424" spans="1:26" ht="15.75" customHeight="1" x14ac:dyDescent="0.25">
      <c r="A424" s="668"/>
      <c r="B424" s="668"/>
      <c r="C424" s="668"/>
      <c r="D424" s="668"/>
      <c r="E424" s="668"/>
      <c r="F424" s="668"/>
      <c r="G424" s="668"/>
      <c r="H424" s="668"/>
      <c r="I424" s="668"/>
      <c r="J424" s="668"/>
      <c r="K424" s="668"/>
      <c r="L424" s="668"/>
      <c r="M424" s="668"/>
      <c r="N424" s="668"/>
      <c r="O424" s="668"/>
      <c r="P424" s="668"/>
      <c r="Q424" s="668"/>
      <c r="R424" s="668"/>
      <c r="S424" s="668"/>
      <c r="T424" s="668"/>
      <c r="U424" s="668"/>
      <c r="V424" s="668"/>
      <c r="W424" s="668"/>
      <c r="X424" s="668"/>
      <c r="Y424" s="668"/>
      <c r="Z424" s="668"/>
    </row>
    <row r="425" spans="1:26" ht="15.75" customHeight="1" x14ac:dyDescent="0.25">
      <c r="A425" s="668"/>
      <c r="B425" s="668"/>
      <c r="C425" s="668"/>
      <c r="D425" s="668"/>
      <c r="E425" s="668"/>
      <c r="F425" s="668"/>
      <c r="G425" s="668"/>
      <c r="H425" s="668"/>
      <c r="I425" s="668"/>
      <c r="J425" s="668"/>
      <c r="K425" s="668"/>
      <c r="L425" s="668"/>
      <c r="M425" s="668"/>
      <c r="N425" s="668"/>
      <c r="O425" s="668"/>
      <c r="P425" s="668"/>
      <c r="Q425" s="668"/>
      <c r="R425" s="668"/>
      <c r="S425" s="668"/>
      <c r="T425" s="668"/>
      <c r="U425" s="668"/>
      <c r="V425" s="668"/>
      <c r="W425" s="668"/>
      <c r="X425" s="668"/>
      <c r="Y425" s="668"/>
      <c r="Z425" s="668"/>
    </row>
    <row r="426" spans="1:26" ht="15.75" customHeight="1" x14ac:dyDescent="0.25">
      <c r="A426" s="668"/>
      <c r="B426" s="668"/>
      <c r="C426" s="668"/>
      <c r="D426" s="668"/>
      <c r="E426" s="668"/>
      <c r="F426" s="668"/>
      <c r="G426" s="668"/>
      <c r="H426" s="668"/>
      <c r="I426" s="668"/>
      <c r="J426" s="668"/>
      <c r="K426" s="668"/>
      <c r="L426" s="668"/>
      <c r="M426" s="668"/>
      <c r="N426" s="668"/>
      <c r="O426" s="668"/>
      <c r="P426" s="668"/>
      <c r="Q426" s="668"/>
      <c r="R426" s="668"/>
      <c r="S426" s="668"/>
      <c r="T426" s="668"/>
      <c r="U426" s="668"/>
      <c r="V426" s="668"/>
      <c r="W426" s="668"/>
      <c r="X426" s="668"/>
      <c r="Y426" s="668"/>
      <c r="Z426" s="668"/>
    </row>
    <row r="427" spans="1:26" ht="15.75" customHeight="1" x14ac:dyDescent="0.25">
      <c r="A427" s="668"/>
      <c r="B427" s="668"/>
      <c r="C427" s="668"/>
      <c r="D427" s="668"/>
      <c r="E427" s="668"/>
      <c r="F427" s="668"/>
      <c r="G427" s="668"/>
      <c r="H427" s="668"/>
      <c r="I427" s="668"/>
      <c r="J427" s="668"/>
      <c r="K427" s="668"/>
      <c r="L427" s="668"/>
      <c r="M427" s="668"/>
      <c r="N427" s="668"/>
      <c r="O427" s="668"/>
      <c r="P427" s="668"/>
      <c r="Q427" s="668"/>
      <c r="R427" s="668"/>
      <c r="S427" s="668"/>
      <c r="T427" s="668"/>
      <c r="U427" s="668"/>
      <c r="V427" s="668"/>
      <c r="W427" s="668"/>
      <c r="X427" s="668"/>
      <c r="Y427" s="668"/>
      <c r="Z427" s="668"/>
    </row>
    <row r="428" spans="1:26" ht="15.75" customHeight="1" x14ac:dyDescent="0.25">
      <c r="A428" s="668"/>
      <c r="B428" s="668"/>
      <c r="C428" s="668"/>
      <c r="D428" s="668"/>
      <c r="E428" s="668"/>
      <c r="F428" s="668"/>
      <c r="G428" s="668"/>
      <c r="H428" s="668"/>
      <c r="I428" s="668"/>
      <c r="J428" s="668"/>
      <c r="K428" s="668"/>
      <c r="L428" s="668"/>
      <c r="M428" s="668"/>
      <c r="N428" s="668"/>
      <c r="O428" s="668"/>
      <c r="P428" s="668"/>
      <c r="Q428" s="668"/>
      <c r="R428" s="668"/>
      <c r="S428" s="668"/>
      <c r="T428" s="668"/>
      <c r="U428" s="668"/>
      <c r="V428" s="668"/>
      <c r="W428" s="668"/>
      <c r="X428" s="668"/>
      <c r="Y428" s="668"/>
      <c r="Z428" s="668"/>
    </row>
    <row r="429" spans="1:26" ht="15.75" customHeight="1" x14ac:dyDescent="0.25">
      <c r="A429" s="668"/>
      <c r="B429" s="668"/>
      <c r="C429" s="668"/>
      <c r="D429" s="668"/>
      <c r="E429" s="668"/>
      <c r="F429" s="668"/>
      <c r="G429" s="668"/>
      <c r="H429" s="668"/>
      <c r="I429" s="668"/>
      <c r="J429" s="668"/>
      <c r="K429" s="668"/>
      <c r="L429" s="668"/>
      <c r="M429" s="668"/>
      <c r="N429" s="668"/>
      <c r="O429" s="668"/>
      <c r="P429" s="668"/>
      <c r="Q429" s="668"/>
      <c r="R429" s="668"/>
      <c r="S429" s="668"/>
      <c r="T429" s="668"/>
      <c r="U429" s="668"/>
      <c r="V429" s="668"/>
      <c r="W429" s="668"/>
      <c r="X429" s="668"/>
      <c r="Y429" s="668"/>
      <c r="Z429" s="668"/>
    </row>
    <row r="430" spans="1:26" ht="15.75" customHeight="1" x14ac:dyDescent="0.25">
      <c r="A430" s="668"/>
      <c r="B430" s="668"/>
      <c r="C430" s="668"/>
      <c r="D430" s="668"/>
      <c r="E430" s="668"/>
      <c r="F430" s="668"/>
      <c r="G430" s="668"/>
      <c r="H430" s="668"/>
      <c r="I430" s="668"/>
      <c r="J430" s="668"/>
      <c r="K430" s="668"/>
      <c r="L430" s="668"/>
      <c r="M430" s="668"/>
      <c r="N430" s="668"/>
      <c r="O430" s="668"/>
      <c r="P430" s="668"/>
      <c r="Q430" s="668"/>
      <c r="R430" s="668"/>
      <c r="S430" s="668"/>
      <c r="T430" s="668"/>
      <c r="U430" s="668"/>
      <c r="V430" s="668"/>
      <c r="W430" s="668"/>
      <c r="X430" s="668"/>
      <c r="Y430" s="668"/>
      <c r="Z430" s="668"/>
    </row>
    <row r="431" spans="1:26" ht="15.75" customHeight="1" x14ac:dyDescent="0.25">
      <c r="A431" s="668"/>
      <c r="B431" s="668"/>
      <c r="C431" s="668"/>
      <c r="D431" s="668"/>
      <c r="E431" s="668"/>
      <c r="F431" s="668"/>
      <c r="G431" s="668"/>
      <c r="H431" s="668"/>
      <c r="I431" s="668"/>
      <c r="J431" s="668"/>
      <c r="K431" s="668"/>
      <c r="L431" s="668"/>
      <c r="M431" s="668"/>
      <c r="N431" s="668"/>
      <c r="O431" s="668"/>
      <c r="P431" s="668"/>
      <c r="Q431" s="668"/>
      <c r="R431" s="668"/>
      <c r="S431" s="668"/>
      <c r="T431" s="668"/>
      <c r="U431" s="668"/>
      <c r="V431" s="668"/>
      <c r="W431" s="668"/>
      <c r="X431" s="668"/>
      <c r="Y431" s="668"/>
      <c r="Z431" s="668"/>
    </row>
    <row r="432" spans="1:26" ht="15.75" customHeight="1" x14ac:dyDescent="0.25">
      <c r="A432" s="668"/>
      <c r="B432" s="668"/>
      <c r="C432" s="668"/>
      <c r="D432" s="668"/>
      <c r="E432" s="668"/>
      <c r="F432" s="668"/>
      <c r="G432" s="668"/>
      <c r="H432" s="668"/>
      <c r="I432" s="668"/>
      <c r="J432" s="668"/>
      <c r="K432" s="668"/>
      <c r="L432" s="668"/>
      <c r="M432" s="668"/>
      <c r="N432" s="668"/>
      <c r="O432" s="668"/>
      <c r="P432" s="668"/>
      <c r="Q432" s="668"/>
      <c r="R432" s="668"/>
      <c r="S432" s="668"/>
      <c r="T432" s="668"/>
      <c r="U432" s="668"/>
      <c r="V432" s="668"/>
      <c r="W432" s="668"/>
      <c r="X432" s="668"/>
      <c r="Y432" s="668"/>
      <c r="Z432" s="668"/>
    </row>
    <row r="433" spans="1:26" ht="15.75" customHeight="1" x14ac:dyDescent="0.25">
      <c r="A433" s="668"/>
      <c r="B433" s="668"/>
      <c r="C433" s="668"/>
      <c r="D433" s="668"/>
      <c r="E433" s="668"/>
      <c r="F433" s="668"/>
      <c r="G433" s="668"/>
      <c r="H433" s="668"/>
      <c r="I433" s="668"/>
      <c r="J433" s="668"/>
      <c r="K433" s="668"/>
      <c r="L433" s="668"/>
      <c r="M433" s="668"/>
      <c r="N433" s="668"/>
      <c r="O433" s="668"/>
      <c r="P433" s="668"/>
      <c r="Q433" s="668"/>
      <c r="R433" s="668"/>
      <c r="S433" s="668"/>
      <c r="T433" s="668"/>
      <c r="U433" s="668"/>
      <c r="V433" s="668"/>
      <c r="W433" s="668"/>
      <c r="X433" s="668"/>
      <c r="Y433" s="668"/>
      <c r="Z433" s="668"/>
    </row>
    <row r="434" spans="1:26" ht="15.75" customHeight="1" x14ac:dyDescent="0.25">
      <c r="A434" s="668"/>
      <c r="B434" s="668"/>
      <c r="C434" s="668"/>
      <c r="D434" s="668"/>
      <c r="E434" s="668"/>
      <c r="F434" s="668"/>
      <c r="G434" s="668"/>
      <c r="H434" s="668"/>
      <c r="I434" s="668"/>
      <c r="J434" s="668"/>
      <c r="K434" s="668"/>
      <c r="L434" s="668"/>
      <c r="M434" s="668"/>
      <c r="N434" s="668"/>
      <c r="O434" s="668"/>
      <c r="P434" s="668"/>
      <c r="Q434" s="668"/>
      <c r="R434" s="668"/>
      <c r="S434" s="668"/>
      <c r="T434" s="668"/>
      <c r="U434" s="668"/>
      <c r="V434" s="668"/>
      <c r="W434" s="668"/>
      <c r="X434" s="668"/>
      <c r="Y434" s="668"/>
      <c r="Z434" s="668"/>
    </row>
    <row r="435" spans="1:26" ht="15.75" customHeight="1" x14ac:dyDescent="0.25">
      <c r="A435" s="668"/>
      <c r="B435" s="668"/>
      <c r="C435" s="668"/>
      <c r="D435" s="668"/>
      <c r="E435" s="668"/>
      <c r="F435" s="668"/>
      <c r="G435" s="668"/>
      <c r="H435" s="668"/>
      <c r="I435" s="668"/>
      <c r="J435" s="668"/>
      <c r="K435" s="668"/>
      <c r="L435" s="668"/>
      <c r="M435" s="668"/>
      <c r="N435" s="668"/>
      <c r="O435" s="668"/>
      <c r="P435" s="668"/>
      <c r="Q435" s="668"/>
      <c r="R435" s="668"/>
      <c r="S435" s="668"/>
      <c r="T435" s="668"/>
      <c r="U435" s="668"/>
      <c r="V435" s="668"/>
      <c r="W435" s="668"/>
      <c r="X435" s="668"/>
      <c r="Y435" s="668"/>
      <c r="Z435" s="668"/>
    </row>
    <row r="436" spans="1:26" ht="15.75" customHeight="1" x14ac:dyDescent="0.25">
      <c r="A436" s="668"/>
      <c r="B436" s="668"/>
      <c r="C436" s="668"/>
      <c r="D436" s="668"/>
      <c r="E436" s="668"/>
      <c r="F436" s="668"/>
      <c r="G436" s="668"/>
      <c r="H436" s="668"/>
      <c r="I436" s="668"/>
      <c r="J436" s="668"/>
      <c r="K436" s="668"/>
      <c r="L436" s="668"/>
      <c r="M436" s="668"/>
      <c r="N436" s="668"/>
      <c r="O436" s="668"/>
      <c r="P436" s="668"/>
      <c r="Q436" s="668"/>
      <c r="R436" s="668"/>
      <c r="S436" s="668"/>
      <c r="T436" s="668"/>
      <c r="U436" s="668"/>
      <c r="V436" s="668"/>
      <c r="W436" s="668"/>
      <c r="X436" s="668"/>
      <c r="Y436" s="668"/>
      <c r="Z436" s="668"/>
    </row>
    <row r="437" spans="1:26" ht="15.75" customHeight="1" x14ac:dyDescent="0.25">
      <c r="A437" s="668"/>
      <c r="B437" s="668"/>
      <c r="C437" s="668"/>
      <c r="D437" s="668"/>
      <c r="E437" s="668"/>
      <c r="F437" s="668"/>
      <c r="G437" s="668"/>
      <c r="H437" s="668"/>
      <c r="I437" s="668"/>
      <c r="J437" s="668"/>
      <c r="K437" s="668"/>
      <c r="L437" s="668"/>
      <c r="M437" s="668"/>
      <c r="N437" s="668"/>
      <c r="O437" s="668"/>
      <c r="P437" s="668"/>
      <c r="Q437" s="668"/>
      <c r="R437" s="668"/>
      <c r="S437" s="668"/>
      <c r="T437" s="668"/>
      <c r="U437" s="668"/>
      <c r="V437" s="668"/>
      <c r="W437" s="668"/>
      <c r="X437" s="668"/>
      <c r="Y437" s="668"/>
      <c r="Z437" s="668"/>
    </row>
    <row r="438" spans="1:26" ht="15.75" customHeight="1" x14ac:dyDescent="0.25">
      <c r="A438" s="668"/>
      <c r="B438" s="668"/>
      <c r="C438" s="668"/>
      <c r="D438" s="668"/>
      <c r="E438" s="668"/>
      <c r="F438" s="668"/>
      <c r="G438" s="668"/>
      <c r="H438" s="668"/>
      <c r="I438" s="668"/>
      <c r="J438" s="668"/>
      <c r="K438" s="668"/>
      <c r="L438" s="668"/>
      <c r="M438" s="668"/>
      <c r="N438" s="668"/>
      <c r="O438" s="668"/>
      <c r="P438" s="668"/>
      <c r="Q438" s="668"/>
      <c r="R438" s="668"/>
      <c r="S438" s="668"/>
      <c r="T438" s="668"/>
      <c r="U438" s="668"/>
      <c r="V438" s="668"/>
      <c r="W438" s="668"/>
      <c r="X438" s="668"/>
      <c r="Y438" s="668"/>
      <c r="Z438" s="668"/>
    </row>
    <row r="439" spans="1:26" ht="15.75" customHeight="1" x14ac:dyDescent="0.25">
      <c r="A439" s="668"/>
      <c r="B439" s="668"/>
      <c r="C439" s="668"/>
      <c r="D439" s="668"/>
      <c r="E439" s="668"/>
      <c r="F439" s="668"/>
      <c r="G439" s="668"/>
      <c r="H439" s="668"/>
      <c r="I439" s="668"/>
      <c r="J439" s="668"/>
      <c r="K439" s="668"/>
      <c r="L439" s="668"/>
      <c r="M439" s="668"/>
      <c r="N439" s="668"/>
      <c r="O439" s="668"/>
      <c r="P439" s="668"/>
      <c r="Q439" s="668"/>
      <c r="R439" s="668"/>
      <c r="S439" s="668"/>
      <c r="T439" s="668"/>
      <c r="U439" s="668"/>
      <c r="V439" s="668"/>
      <c r="W439" s="668"/>
      <c r="X439" s="668"/>
      <c r="Y439" s="668"/>
      <c r="Z439" s="668"/>
    </row>
    <row r="440" spans="1:26" ht="15.75" customHeight="1" x14ac:dyDescent="0.25">
      <c r="A440" s="668"/>
      <c r="B440" s="668"/>
      <c r="C440" s="668"/>
      <c r="D440" s="668"/>
      <c r="E440" s="668"/>
      <c r="F440" s="668"/>
      <c r="G440" s="668"/>
      <c r="H440" s="668"/>
      <c r="I440" s="668"/>
      <c r="J440" s="668"/>
      <c r="K440" s="668"/>
      <c r="L440" s="668"/>
      <c r="M440" s="668"/>
      <c r="N440" s="668"/>
      <c r="O440" s="668"/>
      <c r="P440" s="668"/>
      <c r="Q440" s="668"/>
      <c r="R440" s="668"/>
      <c r="S440" s="668"/>
      <c r="T440" s="668"/>
      <c r="U440" s="668"/>
      <c r="V440" s="668"/>
      <c r="W440" s="668"/>
      <c r="X440" s="668"/>
      <c r="Y440" s="668"/>
      <c r="Z440" s="668"/>
    </row>
    <row r="441" spans="1:26" ht="15.75" customHeight="1" x14ac:dyDescent="0.25">
      <c r="A441" s="668"/>
      <c r="B441" s="668"/>
      <c r="C441" s="668"/>
      <c r="D441" s="668"/>
      <c r="E441" s="668"/>
      <c r="F441" s="668"/>
      <c r="G441" s="668"/>
      <c r="H441" s="668"/>
      <c r="I441" s="668"/>
      <c r="J441" s="668"/>
      <c r="K441" s="668"/>
      <c r="L441" s="668"/>
      <c r="M441" s="668"/>
      <c r="N441" s="668"/>
      <c r="O441" s="668"/>
      <c r="P441" s="668"/>
      <c r="Q441" s="668"/>
      <c r="R441" s="668"/>
      <c r="S441" s="668"/>
      <c r="T441" s="668"/>
      <c r="U441" s="668"/>
      <c r="V441" s="668"/>
      <c r="W441" s="668"/>
      <c r="X441" s="668"/>
      <c r="Y441" s="668"/>
      <c r="Z441" s="668"/>
    </row>
    <row r="442" spans="1:26" ht="15.75" customHeight="1" x14ac:dyDescent="0.25">
      <c r="A442" s="668"/>
      <c r="B442" s="668"/>
      <c r="C442" s="668"/>
      <c r="D442" s="668"/>
      <c r="E442" s="668"/>
      <c r="F442" s="668"/>
      <c r="G442" s="668"/>
      <c r="H442" s="668"/>
      <c r="I442" s="668"/>
      <c r="J442" s="668"/>
      <c r="K442" s="668"/>
      <c r="L442" s="668"/>
      <c r="M442" s="668"/>
      <c r="N442" s="668"/>
      <c r="O442" s="668"/>
      <c r="P442" s="668"/>
      <c r="Q442" s="668"/>
      <c r="R442" s="668"/>
      <c r="S442" s="668"/>
      <c r="T442" s="668"/>
      <c r="U442" s="668"/>
      <c r="V442" s="668"/>
      <c r="W442" s="668"/>
      <c r="X442" s="668"/>
      <c r="Y442" s="668"/>
      <c r="Z442" s="668"/>
    </row>
    <row r="443" spans="1:26" ht="15.75" customHeight="1" x14ac:dyDescent="0.25">
      <c r="A443" s="668"/>
      <c r="B443" s="668"/>
      <c r="C443" s="668"/>
      <c r="D443" s="668"/>
      <c r="E443" s="668"/>
      <c r="F443" s="668"/>
      <c r="G443" s="668"/>
      <c r="H443" s="668"/>
      <c r="I443" s="668"/>
      <c r="J443" s="668"/>
      <c r="K443" s="668"/>
      <c r="L443" s="668"/>
      <c r="M443" s="668"/>
      <c r="N443" s="668"/>
      <c r="O443" s="668"/>
      <c r="P443" s="668"/>
      <c r="Q443" s="668"/>
      <c r="R443" s="668"/>
      <c r="S443" s="668"/>
      <c r="T443" s="668"/>
      <c r="U443" s="668"/>
      <c r="V443" s="668"/>
      <c r="W443" s="668"/>
      <c r="X443" s="668"/>
      <c r="Y443" s="668"/>
      <c r="Z443" s="668"/>
    </row>
    <row r="444" spans="1:26" ht="15.75" customHeight="1" x14ac:dyDescent="0.25">
      <c r="A444" s="668"/>
      <c r="B444" s="668"/>
      <c r="C444" s="668"/>
      <c r="D444" s="668"/>
      <c r="E444" s="668"/>
      <c r="F444" s="668"/>
      <c r="G444" s="668"/>
      <c r="H444" s="668"/>
      <c r="I444" s="668"/>
      <c r="J444" s="668"/>
      <c r="K444" s="668"/>
      <c r="L444" s="668"/>
      <c r="M444" s="668"/>
      <c r="N444" s="668"/>
      <c r="O444" s="668"/>
      <c r="P444" s="668"/>
      <c r="Q444" s="668"/>
      <c r="R444" s="668"/>
      <c r="S444" s="668"/>
      <c r="T444" s="668"/>
      <c r="U444" s="668"/>
      <c r="V444" s="668"/>
      <c r="W444" s="668"/>
      <c r="X444" s="668"/>
      <c r="Y444" s="668"/>
      <c r="Z444" s="668"/>
    </row>
    <row r="445" spans="1:26" ht="15.75" customHeight="1" x14ac:dyDescent="0.25">
      <c r="A445" s="668"/>
      <c r="B445" s="668"/>
      <c r="C445" s="668"/>
      <c r="D445" s="668"/>
      <c r="E445" s="668"/>
      <c r="F445" s="668"/>
      <c r="G445" s="668"/>
      <c r="H445" s="668"/>
      <c r="I445" s="668"/>
      <c r="J445" s="668"/>
      <c r="K445" s="668"/>
      <c r="L445" s="668"/>
      <c r="M445" s="668"/>
      <c r="N445" s="668"/>
      <c r="O445" s="668"/>
      <c r="P445" s="668"/>
      <c r="Q445" s="668"/>
      <c r="R445" s="668"/>
      <c r="S445" s="668"/>
      <c r="T445" s="668"/>
      <c r="U445" s="668"/>
      <c r="V445" s="668"/>
      <c r="W445" s="668"/>
      <c r="X445" s="668"/>
      <c r="Y445" s="668"/>
      <c r="Z445" s="668"/>
    </row>
    <row r="446" spans="1:26" ht="15.75" customHeight="1" x14ac:dyDescent="0.25">
      <c r="A446" s="668"/>
      <c r="B446" s="668"/>
      <c r="C446" s="668"/>
      <c r="D446" s="668"/>
      <c r="E446" s="668"/>
      <c r="F446" s="668"/>
      <c r="G446" s="668"/>
      <c r="H446" s="668"/>
      <c r="I446" s="668"/>
      <c r="J446" s="668"/>
      <c r="K446" s="668"/>
      <c r="L446" s="668"/>
      <c r="M446" s="668"/>
      <c r="N446" s="668"/>
      <c r="O446" s="668"/>
      <c r="P446" s="668"/>
      <c r="Q446" s="668"/>
      <c r="R446" s="668"/>
      <c r="S446" s="668"/>
      <c r="T446" s="668"/>
      <c r="U446" s="668"/>
      <c r="V446" s="668"/>
      <c r="W446" s="668"/>
      <c r="X446" s="668"/>
      <c r="Y446" s="668"/>
      <c r="Z446" s="668"/>
    </row>
    <row r="447" spans="1:26" ht="15.75" customHeight="1" x14ac:dyDescent="0.25">
      <c r="A447" s="668"/>
      <c r="B447" s="668"/>
      <c r="C447" s="668"/>
      <c r="D447" s="668"/>
      <c r="E447" s="668"/>
      <c r="F447" s="668"/>
      <c r="G447" s="668"/>
      <c r="H447" s="668"/>
      <c r="I447" s="668"/>
      <c r="J447" s="668"/>
      <c r="K447" s="668"/>
      <c r="L447" s="668"/>
      <c r="M447" s="668"/>
      <c r="N447" s="668"/>
      <c r="O447" s="668"/>
      <c r="P447" s="668"/>
      <c r="Q447" s="668"/>
      <c r="R447" s="668"/>
      <c r="S447" s="668"/>
      <c r="T447" s="668"/>
      <c r="U447" s="668"/>
      <c r="V447" s="668"/>
      <c r="W447" s="668"/>
      <c r="X447" s="668"/>
      <c r="Y447" s="668"/>
      <c r="Z447" s="668"/>
    </row>
    <row r="448" spans="1:26" ht="15.75" customHeight="1" x14ac:dyDescent="0.25">
      <c r="A448" s="668"/>
      <c r="B448" s="668"/>
      <c r="C448" s="668"/>
      <c r="D448" s="668"/>
      <c r="E448" s="668"/>
      <c r="F448" s="668"/>
      <c r="G448" s="668"/>
      <c r="H448" s="668"/>
      <c r="I448" s="668"/>
      <c r="J448" s="668"/>
      <c r="K448" s="668"/>
      <c r="L448" s="668"/>
      <c r="M448" s="668"/>
      <c r="N448" s="668"/>
      <c r="O448" s="668"/>
      <c r="P448" s="668"/>
      <c r="Q448" s="668"/>
      <c r="R448" s="668"/>
      <c r="S448" s="668"/>
      <c r="T448" s="668"/>
      <c r="U448" s="668"/>
      <c r="V448" s="668"/>
      <c r="W448" s="668"/>
      <c r="X448" s="668"/>
      <c r="Y448" s="668"/>
      <c r="Z448" s="668"/>
    </row>
    <row r="449" spans="1:26" ht="15.75" customHeight="1" x14ac:dyDescent="0.25">
      <c r="A449" s="668"/>
      <c r="B449" s="668"/>
      <c r="C449" s="668"/>
      <c r="D449" s="668"/>
      <c r="E449" s="668"/>
      <c r="F449" s="668"/>
      <c r="G449" s="668"/>
      <c r="H449" s="668"/>
      <c r="I449" s="668"/>
      <c r="J449" s="668"/>
      <c r="K449" s="668"/>
      <c r="L449" s="668"/>
      <c r="M449" s="668"/>
      <c r="N449" s="668"/>
      <c r="O449" s="668"/>
      <c r="P449" s="668"/>
      <c r="Q449" s="668"/>
      <c r="R449" s="668"/>
      <c r="S449" s="668"/>
      <c r="T449" s="668"/>
      <c r="U449" s="668"/>
      <c r="V449" s="668"/>
      <c r="W449" s="668"/>
      <c r="X449" s="668"/>
      <c r="Y449" s="668"/>
      <c r="Z449" s="668"/>
    </row>
    <row r="450" spans="1:26" ht="15.75" customHeight="1" x14ac:dyDescent="0.25">
      <c r="A450" s="668"/>
      <c r="B450" s="668"/>
      <c r="C450" s="668"/>
      <c r="D450" s="668"/>
      <c r="E450" s="668"/>
      <c r="F450" s="668"/>
      <c r="G450" s="668"/>
      <c r="H450" s="668"/>
      <c r="I450" s="668"/>
      <c r="J450" s="668"/>
      <c r="K450" s="668"/>
      <c r="L450" s="668"/>
      <c r="M450" s="668"/>
      <c r="N450" s="668"/>
      <c r="O450" s="668"/>
      <c r="P450" s="668"/>
      <c r="Q450" s="668"/>
      <c r="R450" s="668"/>
      <c r="S450" s="668"/>
      <c r="T450" s="668"/>
      <c r="U450" s="668"/>
      <c r="V450" s="668"/>
      <c r="W450" s="668"/>
      <c r="X450" s="668"/>
      <c r="Y450" s="668"/>
      <c r="Z450" s="668"/>
    </row>
    <row r="451" spans="1:26" ht="15.75" customHeight="1" x14ac:dyDescent="0.25">
      <c r="A451" s="668"/>
      <c r="B451" s="668"/>
      <c r="C451" s="668"/>
      <c r="D451" s="668"/>
      <c r="E451" s="668"/>
      <c r="F451" s="668"/>
      <c r="G451" s="668"/>
      <c r="H451" s="668"/>
      <c r="I451" s="668"/>
      <c r="J451" s="668"/>
      <c r="K451" s="668"/>
      <c r="L451" s="668"/>
      <c r="M451" s="668"/>
      <c r="N451" s="668"/>
      <c r="O451" s="668"/>
      <c r="P451" s="668"/>
      <c r="Q451" s="668"/>
      <c r="R451" s="668"/>
      <c r="S451" s="668"/>
      <c r="T451" s="668"/>
      <c r="U451" s="668"/>
      <c r="V451" s="668"/>
      <c r="W451" s="668"/>
      <c r="X451" s="668"/>
      <c r="Y451" s="668"/>
      <c r="Z451" s="668"/>
    </row>
    <row r="452" spans="1:26" ht="15.75" customHeight="1" x14ac:dyDescent="0.25">
      <c r="A452" s="668"/>
      <c r="B452" s="668"/>
      <c r="C452" s="668"/>
      <c r="D452" s="668"/>
      <c r="E452" s="668"/>
      <c r="F452" s="668"/>
      <c r="G452" s="668"/>
      <c r="H452" s="668"/>
      <c r="I452" s="668"/>
      <c r="J452" s="668"/>
      <c r="K452" s="668"/>
      <c r="L452" s="668"/>
      <c r="M452" s="668"/>
      <c r="N452" s="668"/>
      <c r="O452" s="668"/>
      <c r="P452" s="668"/>
      <c r="Q452" s="668"/>
      <c r="R452" s="668"/>
      <c r="S452" s="668"/>
      <c r="T452" s="668"/>
      <c r="U452" s="668"/>
      <c r="V452" s="668"/>
      <c r="W452" s="668"/>
      <c r="X452" s="668"/>
      <c r="Y452" s="668"/>
      <c r="Z452" s="668"/>
    </row>
    <row r="453" spans="1:26" ht="15.75" customHeight="1" x14ac:dyDescent="0.25">
      <c r="A453" s="668"/>
      <c r="B453" s="668"/>
      <c r="C453" s="668"/>
      <c r="D453" s="668"/>
      <c r="E453" s="668"/>
      <c r="F453" s="668"/>
      <c r="G453" s="668"/>
      <c r="H453" s="668"/>
      <c r="I453" s="668"/>
      <c r="J453" s="668"/>
      <c r="K453" s="668"/>
      <c r="L453" s="668"/>
      <c r="M453" s="668"/>
      <c r="N453" s="668"/>
      <c r="O453" s="668"/>
      <c r="P453" s="668"/>
      <c r="Q453" s="668"/>
      <c r="R453" s="668"/>
      <c r="S453" s="668"/>
      <c r="T453" s="668"/>
      <c r="U453" s="668"/>
      <c r="V453" s="668"/>
      <c r="W453" s="668"/>
      <c r="X453" s="668"/>
      <c r="Y453" s="668"/>
      <c r="Z453" s="668"/>
    </row>
    <row r="454" spans="1:26" ht="15.75" customHeight="1" x14ac:dyDescent="0.25">
      <c r="A454" s="668"/>
      <c r="B454" s="668"/>
      <c r="C454" s="668"/>
      <c r="D454" s="668"/>
      <c r="E454" s="668"/>
      <c r="F454" s="668"/>
      <c r="G454" s="668"/>
      <c r="H454" s="668"/>
      <c r="I454" s="668"/>
      <c r="J454" s="668"/>
      <c r="K454" s="668"/>
      <c r="L454" s="668"/>
      <c r="M454" s="668"/>
      <c r="N454" s="668"/>
      <c r="O454" s="668"/>
      <c r="P454" s="668"/>
      <c r="Q454" s="668"/>
      <c r="R454" s="668"/>
      <c r="S454" s="668"/>
      <c r="T454" s="668"/>
      <c r="U454" s="668"/>
      <c r="V454" s="668"/>
      <c r="W454" s="668"/>
      <c r="X454" s="668"/>
      <c r="Y454" s="668"/>
      <c r="Z454" s="668"/>
    </row>
    <row r="455" spans="1:26" ht="15.75" customHeight="1" x14ac:dyDescent="0.25">
      <c r="A455" s="668"/>
      <c r="B455" s="668"/>
      <c r="C455" s="668"/>
      <c r="D455" s="668"/>
      <c r="E455" s="668"/>
      <c r="F455" s="668"/>
      <c r="G455" s="668"/>
      <c r="H455" s="668"/>
      <c r="I455" s="668"/>
      <c r="J455" s="668"/>
      <c r="K455" s="668"/>
      <c r="L455" s="668"/>
      <c r="M455" s="668"/>
      <c r="N455" s="668"/>
      <c r="O455" s="668"/>
      <c r="P455" s="668"/>
      <c r="Q455" s="668"/>
      <c r="R455" s="668"/>
      <c r="S455" s="668"/>
      <c r="T455" s="668"/>
      <c r="U455" s="668"/>
      <c r="V455" s="668"/>
      <c r="W455" s="668"/>
      <c r="X455" s="668"/>
      <c r="Y455" s="668"/>
      <c r="Z455" s="668"/>
    </row>
    <row r="456" spans="1:26" ht="15.75" customHeight="1" x14ac:dyDescent="0.25">
      <c r="A456" s="668"/>
      <c r="B456" s="668"/>
      <c r="C456" s="668"/>
      <c r="D456" s="668"/>
      <c r="E456" s="668"/>
      <c r="F456" s="668"/>
      <c r="G456" s="668"/>
      <c r="H456" s="668"/>
      <c r="I456" s="668"/>
      <c r="J456" s="668"/>
      <c r="K456" s="668"/>
      <c r="L456" s="668"/>
      <c r="M456" s="668"/>
      <c r="N456" s="668"/>
      <c r="O456" s="668"/>
      <c r="P456" s="668"/>
      <c r="Q456" s="668"/>
      <c r="R456" s="668"/>
      <c r="S456" s="668"/>
      <c r="T456" s="668"/>
      <c r="U456" s="668"/>
      <c r="V456" s="668"/>
      <c r="W456" s="668"/>
      <c r="X456" s="668"/>
      <c r="Y456" s="668"/>
      <c r="Z456" s="668"/>
    </row>
    <row r="457" spans="1:26" ht="15.75" customHeight="1" x14ac:dyDescent="0.25">
      <c r="A457" s="668"/>
      <c r="B457" s="668"/>
      <c r="C457" s="668"/>
      <c r="D457" s="668"/>
      <c r="E457" s="668"/>
      <c r="F457" s="668"/>
      <c r="G457" s="668"/>
      <c r="H457" s="668"/>
      <c r="I457" s="668"/>
      <c r="J457" s="668"/>
      <c r="K457" s="668"/>
      <c r="L457" s="668"/>
      <c r="M457" s="668"/>
      <c r="N457" s="668"/>
      <c r="O457" s="668"/>
      <c r="P457" s="668"/>
      <c r="Q457" s="668"/>
      <c r="R457" s="668"/>
      <c r="S457" s="668"/>
      <c r="T457" s="668"/>
      <c r="U457" s="668"/>
      <c r="V457" s="668"/>
      <c r="W457" s="668"/>
      <c r="X457" s="668"/>
      <c r="Y457" s="668"/>
      <c r="Z457" s="668"/>
    </row>
    <row r="458" spans="1:26" ht="15.75" customHeight="1" x14ac:dyDescent="0.25">
      <c r="A458" s="668"/>
      <c r="B458" s="668"/>
      <c r="C458" s="668"/>
      <c r="D458" s="668"/>
      <c r="E458" s="668"/>
      <c r="F458" s="668"/>
      <c r="G458" s="668"/>
      <c r="H458" s="668"/>
      <c r="I458" s="668"/>
      <c r="J458" s="668"/>
      <c r="K458" s="668"/>
      <c r="L458" s="668"/>
      <c r="M458" s="668"/>
      <c r="N458" s="668"/>
      <c r="O458" s="668"/>
      <c r="P458" s="668"/>
      <c r="Q458" s="668"/>
      <c r="R458" s="668"/>
      <c r="S458" s="668"/>
      <c r="T458" s="668"/>
      <c r="U458" s="668"/>
      <c r="V458" s="668"/>
      <c r="W458" s="668"/>
      <c r="X458" s="668"/>
      <c r="Y458" s="668"/>
      <c r="Z458" s="668"/>
    </row>
    <row r="459" spans="1:26" ht="15.75" customHeight="1" x14ac:dyDescent="0.25">
      <c r="A459" s="668"/>
      <c r="B459" s="668"/>
      <c r="C459" s="668"/>
      <c r="D459" s="668"/>
      <c r="E459" s="668"/>
      <c r="F459" s="668"/>
      <c r="G459" s="668"/>
      <c r="H459" s="668"/>
      <c r="I459" s="668"/>
      <c r="J459" s="668"/>
      <c r="K459" s="668"/>
      <c r="L459" s="668"/>
      <c r="M459" s="668"/>
      <c r="N459" s="668"/>
      <c r="O459" s="668"/>
      <c r="P459" s="668"/>
      <c r="Q459" s="668"/>
      <c r="R459" s="668"/>
      <c r="S459" s="668"/>
      <c r="T459" s="668"/>
      <c r="U459" s="668"/>
      <c r="V459" s="668"/>
      <c r="W459" s="668"/>
      <c r="X459" s="668"/>
      <c r="Y459" s="668"/>
      <c r="Z459" s="668"/>
    </row>
    <row r="460" spans="1:26" ht="15.75" customHeight="1" x14ac:dyDescent="0.25">
      <c r="A460" s="668"/>
      <c r="B460" s="668"/>
      <c r="C460" s="668"/>
      <c r="D460" s="668"/>
      <c r="E460" s="668"/>
      <c r="F460" s="668"/>
      <c r="G460" s="668"/>
      <c r="H460" s="668"/>
      <c r="I460" s="668"/>
      <c r="J460" s="668"/>
      <c r="K460" s="668"/>
      <c r="L460" s="668"/>
      <c r="M460" s="668"/>
      <c r="N460" s="668"/>
      <c r="O460" s="668"/>
      <c r="P460" s="668"/>
      <c r="Q460" s="668"/>
      <c r="R460" s="668"/>
      <c r="S460" s="668"/>
      <c r="T460" s="668"/>
      <c r="U460" s="668"/>
      <c r="V460" s="668"/>
      <c r="W460" s="668"/>
      <c r="X460" s="668"/>
      <c r="Y460" s="668"/>
      <c r="Z460" s="668"/>
    </row>
    <row r="461" spans="1:26" ht="15.75" customHeight="1" x14ac:dyDescent="0.25">
      <c r="A461" s="668"/>
      <c r="B461" s="668"/>
      <c r="C461" s="668"/>
      <c r="D461" s="668"/>
      <c r="E461" s="668"/>
      <c r="F461" s="668"/>
      <c r="G461" s="668"/>
      <c r="H461" s="668"/>
      <c r="I461" s="668"/>
      <c r="J461" s="668"/>
      <c r="K461" s="668"/>
      <c r="L461" s="668"/>
      <c r="M461" s="668"/>
      <c r="N461" s="668"/>
      <c r="O461" s="668"/>
      <c r="P461" s="668"/>
      <c r="Q461" s="668"/>
      <c r="R461" s="668"/>
      <c r="S461" s="668"/>
      <c r="T461" s="668"/>
      <c r="U461" s="668"/>
      <c r="V461" s="668"/>
      <c r="W461" s="668"/>
      <c r="X461" s="668"/>
      <c r="Y461" s="668"/>
      <c r="Z461" s="668"/>
    </row>
    <row r="462" spans="1:26" ht="15.75" customHeight="1" x14ac:dyDescent="0.25">
      <c r="A462" s="668"/>
      <c r="B462" s="668"/>
      <c r="C462" s="668"/>
      <c r="D462" s="668"/>
      <c r="E462" s="668"/>
      <c r="F462" s="668"/>
      <c r="G462" s="668"/>
      <c r="H462" s="668"/>
      <c r="I462" s="668"/>
      <c r="J462" s="668"/>
      <c r="K462" s="668"/>
      <c r="L462" s="668"/>
      <c r="M462" s="668"/>
      <c r="N462" s="668"/>
      <c r="O462" s="668"/>
      <c r="P462" s="668"/>
      <c r="Q462" s="668"/>
      <c r="R462" s="668"/>
      <c r="S462" s="668"/>
      <c r="T462" s="668"/>
      <c r="U462" s="668"/>
      <c r="V462" s="668"/>
      <c r="W462" s="668"/>
      <c r="X462" s="668"/>
      <c r="Y462" s="668"/>
      <c r="Z462" s="668"/>
    </row>
    <row r="463" spans="1:26" ht="15.75" customHeight="1" x14ac:dyDescent="0.25">
      <c r="A463" s="668"/>
      <c r="B463" s="668"/>
      <c r="C463" s="668"/>
      <c r="D463" s="668"/>
      <c r="E463" s="668"/>
      <c r="F463" s="668"/>
      <c r="G463" s="668"/>
      <c r="H463" s="668"/>
      <c r="I463" s="668"/>
      <c r="J463" s="668"/>
      <c r="K463" s="668"/>
      <c r="L463" s="668"/>
      <c r="M463" s="668"/>
      <c r="N463" s="668"/>
      <c r="O463" s="668"/>
      <c r="P463" s="668"/>
      <c r="Q463" s="668"/>
      <c r="R463" s="668"/>
      <c r="S463" s="668"/>
      <c r="T463" s="668"/>
      <c r="U463" s="668"/>
      <c r="V463" s="668"/>
      <c r="W463" s="668"/>
      <c r="X463" s="668"/>
      <c r="Y463" s="668"/>
      <c r="Z463" s="668"/>
    </row>
    <row r="464" spans="1:26" ht="15.75" customHeight="1" x14ac:dyDescent="0.25">
      <c r="A464" s="668"/>
      <c r="B464" s="668"/>
      <c r="C464" s="668"/>
      <c r="D464" s="668"/>
      <c r="E464" s="668"/>
      <c r="F464" s="668"/>
      <c r="G464" s="668"/>
      <c r="H464" s="668"/>
      <c r="I464" s="668"/>
      <c r="J464" s="668"/>
      <c r="K464" s="668"/>
      <c r="L464" s="668"/>
      <c r="M464" s="668"/>
      <c r="N464" s="668"/>
      <c r="O464" s="668"/>
      <c r="P464" s="668"/>
      <c r="Q464" s="668"/>
      <c r="R464" s="668"/>
      <c r="S464" s="668"/>
      <c r="T464" s="668"/>
      <c r="U464" s="668"/>
      <c r="V464" s="668"/>
      <c r="W464" s="668"/>
      <c r="X464" s="668"/>
      <c r="Y464" s="668"/>
      <c r="Z464" s="668"/>
    </row>
    <row r="465" spans="1:26" ht="15.75" customHeight="1" x14ac:dyDescent="0.25">
      <c r="A465" s="668"/>
      <c r="B465" s="668"/>
      <c r="C465" s="668"/>
      <c r="D465" s="668"/>
      <c r="E465" s="668"/>
      <c r="F465" s="668"/>
      <c r="G465" s="668"/>
      <c r="H465" s="668"/>
      <c r="I465" s="668"/>
      <c r="J465" s="668"/>
      <c r="K465" s="668"/>
      <c r="L465" s="668"/>
      <c r="M465" s="668"/>
      <c r="N465" s="668"/>
      <c r="O465" s="668"/>
      <c r="P465" s="668"/>
      <c r="Q465" s="668"/>
      <c r="R465" s="668"/>
      <c r="S465" s="668"/>
      <c r="T465" s="668"/>
      <c r="U465" s="668"/>
      <c r="V465" s="668"/>
      <c r="W465" s="668"/>
      <c r="X465" s="668"/>
      <c r="Y465" s="668"/>
      <c r="Z465" s="668"/>
    </row>
    <row r="466" spans="1:26" ht="15.75" customHeight="1" x14ac:dyDescent="0.25">
      <c r="A466" s="668"/>
      <c r="B466" s="668"/>
      <c r="C466" s="668"/>
      <c r="D466" s="668"/>
      <c r="E466" s="668"/>
      <c r="F466" s="668"/>
      <c r="G466" s="668"/>
      <c r="H466" s="668"/>
      <c r="I466" s="668"/>
      <c r="J466" s="668"/>
      <c r="K466" s="668"/>
      <c r="L466" s="668"/>
      <c r="M466" s="668"/>
      <c r="N466" s="668"/>
      <c r="O466" s="668"/>
      <c r="P466" s="668"/>
      <c r="Q466" s="668"/>
      <c r="R466" s="668"/>
      <c r="S466" s="668"/>
      <c r="T466" s="668"/>
      <c r="U466" s="668"/>
      <c r="V466" s="668"/>
      <c r="W466" s="668"/>
      <c r="X466" s="668"/>
      <c r="Y466" s="668"/>
      <c r="Z466" s="668"/>
    </row>
    <row r="467" spans="1:26" ht="15.75" customHeight="1" x14ac:dyDescent="0.25">
      <c r="A467" s="668"/>
      <c r="B467" s="668"/>
      <c r="C467" s="668"/>
      <c r="D467" s="668"/>
      <c r="E467" s="668"/>
      <c r="F467" s="668"/>
      <c r="G467" s="668"/>
      <c r="H467" s="668"/>
      <c r="I467" s="668"/>
      <c r="J467" s="668"/>
      <c r="K467" s="668"/>
      <c r="L467" s="668"/>
      <c r="M467" s="668"/>
      <c r="N467" s="668"/>
      <c r="O467" s="668"/>
      <c r="P467" s="668"/>
      <c r="Q467" s="668"/>
      <c r="R467" s="668"/>
      <c r="S467" s="668"/>
      <c r="T467" s="668"/>
      <c r="U467" s="668"/>
      <c r="V467" s="668"/>
      <c r="W467" s="668"/>
      <c r="X467" s="668"/>
      <c r="Y467" s="668"/>
      <c r="Z467" s="668"/>
    </row>
    <row r="468" spans="1:26" ht="15.75" customHeight="1" x14ac:dyDescent="0.25">
      <c r="A468" s="668"/>
      <c r="B468" s="668"/>
      <c r="C468" s="668"/>
      <c r="D468" s="668"/>
      <c r="E468" s="668"/>
      <c r="F468" s="668"/>
      <c r="G468" s="668"/>
      <c r="H468" s="668"/>
      <c r="I468" s="668"/>
      <c r="J468" s="668"/>
      <c r="K468" s="668"/>
      <c r="L468" s="668"/>
      <c r="M468" s="668"/>
      <c r="N468" s="668"/>
      <c r="O468" s="668"/>
      <c r="P468" s="668"/>
      <c r="Q468" s="668"/>
      <c r="R468" s="668"/>
      <c r="S468" s="668"/>
      <c r="T468" s="668"/>
      <c r="U468" s="668"/>
      <c r="V468" s="668"/>
      <c r="W468" s="668"/>
      <c r="X468" s="668"/>
      <c r="Y468" s="668"/>
      <c r="Z468" s="668"/>
    </row>
    <row r="469" spans="1:26" ht="15.75" customHeight="1" x14ac:dyDescent="0.25">
      <c r="A469" s="668"/>
      <c r="B469" s="668"/>
      <c r="C469" s="668"/>
      <c r="D469" s="668"/>
      <c r="E469" s="668"/>
      <c r="F469" s="668"/>
      <c r="G469" s="668"/>
      <c r="H469" s="668"/>
      <c r="I469" s="668"/>
      <c r="J469" s="668"/>
      <c r="K469" s="668"/>
      <c r="L469" s="668"/>
      <c r="M469" s="668"/>
      <c r="N469" s="668"/>
      <c r="O469" s="668"/>
      <c r="P469" s="668"/>
      <c r="Q469" s="668"/>
      <c r="R469" s="668"/>
      <c r="S469" s="668"/>
      <c r="T469" s="668"/>
      <c r="U469" s="668"/>
      <c r="V469" s="668"/>
      <c r="W469" s="668"/>
      <c r="X469" s="668"/>
      <c r="Y469" s="668"/>
      <c r="Z469" s="668"/>
    </row>
    <row r="470" spans="1:26" ht="15.75" customHeight="1" x14ac:dyDescent="0.25">
      <c r="A470" s="668"/>
      <c r="B470" s="668"/>
      <c r="C470" s="668"/>
      <c r="D470" s="668"/>
      <c r="E470" s="668"/>
      <c r="F470" s="668"/>
      <c r="G470" s="668"/>
      <c r="H470" s="668"/>
      <c r="I470" s="668"/>
      <c r="J470" s="668"/>
      <c r="K470" s="668"/>
      <c r="L470" s="668"/>
      <c r="M470" s="668"/>
      <c r="N470" s="668"/>
      <c r="O470" s="668"/>
      <c r="P470" s="668"/>
      <c r="Q470" s="668"/>
      <c r="R470" s="668"/>
      <c r="S470" s="668"/>
      <c r="T470" s="668"/>
      <c r="U470" s="668"/>
      <c r="V470" s="668"/>
      <c r="W470" s="668"/>
      <c r="X470" s="668"/>
      <c r="Y470" s="668"/>
      <c r="Z470" s="668"/>
    </row>
    <row r="471" spans="1:26" ht="15.75" customHeight="1" x14ac:dyDescent="0.25">
      <c r="A471" s="668"/>
      <c r="B471" s="668"/>
      <c r="C471" s="668"/>
      <c r="D471" s="668"/>
      <c r="E471" s="668"/>
      <c r="F471" s="668"/>
      <c r="G471" s="668"/>
      <c r="H471" s="668"/>
      <c r="I471" s="668"/>
      <c r="J471" s="668"/>
      <c r="K471" s="668"/>
      <c r="L471" s="668"/>
      <c r="M471" s="668"/>
      <c r="N471" s="668"/>
      <c r="O471" s="668"/>
      <c r="P471" s="668"/>
      <c r="Q471" s="668"/>
      <c r="R471" s="668"/>
      <c r="S471" s="668"/>
      <c r="T471" s="668"/>
      <c r="U471" s="668"/>
      <c r="V471" s="668"/>
      <c r="W471" s="668"/>
      <c r="X471" s="668"/>
      <c r="Y471" s="668"/>
      <c r="Z471" s="668"/>
    </row>
    <row r="472" spans="1:26" ht="15.75" customHeight="1" x14ac:dyDescent="0.25">
      <c r="A472" s="668"/>
      <c r="B472" s="668"/>
      <c r="C472" s="668"/>
      <c r="D472" s="668"/>
      <c r="E472" s="668"/>
      <c r="F472" s="668"/>
      <c r="G472" s="668"/>
      <c r="H472" s="668"/>
      <c r="I472" s="668"/>
      <c r="J472" s="668"/>
      <c r="K472" s="668"/>
      <c r="L472" s="668"/>
      <c r="M472" s="668"/>
      <c r="N472" s="668"/>
      <c r="O472" s="668"/>
      <c r="P472" s="668"/>
      <c r="Q472" s="668"/>
      <c r="R472" s="668"/>
      <c r="S472" s="668"/>
      <c r="T472" s="668"/>
      <c r="U472" s="668"/>
      <c r="V472" s="668"/>
      <c r="W472" s="668"/>
      <c r="X472" s="668"/>
      <c r="Y472" s="668"/>
      <c r="Z472" s="668"/>
    </row>
    <row r="473" spans="1:26" ht="15.75" customHeight="1" x14ac:dyDescent="0.25">
      <c r="A473" s="668"/>
      <c r="B473" s="668"/>
      <c r="C473" s="668"/>
      <c r="D473" s="668"/>
      <c r="E473" s="668"/>
      <c r="F473" s="668"/>
      <c r="G473" s="668"/>
      <c r="H473" s="668"/>
      <c r="I473" s="668"/>
      <c r="J473" s="668"/>
      <c r="K473" s="668"/>
      <c r="L473" s="668"/>
      <c r="M473" s="668"/>
      <c r="N473" s="668"/>
      <c r="O473" s="668"/>
      <c r="P473" s="668"/>
      <c r="Q473" s="668"/>
      <c r="R473" s="668"/>
      <c r="S473" s="668"/>
      <c r="T473" s="668"/>
      <c r="U473" s="668"/>
      <c r="V473" s="668"/>
      <c r="W473" s="668"/>
      <c r="X473" s="668"/>
      <c r="Y473" s="668"/>
      <c r="Z473" s="668"/>
    </row>
    <row r="474" spans="1:26" ht="15.75" customHeight="1" x14ac:dyDescent="0.25">
      <c r="A474" s="668"/>
      <c r="B474" s="668"/>
      <c r="C474" s="668"/>
      <c r="D474" s="668"/>
      <c r="E474" s="668"/>
      <c r="F474" s="668"/>
      <c r="G474" s="668"/>
      <c r="H474" s="668"/>
      <c r="I474" s="668"/>
      <c r="J474" s="668"/>
      <c r="K474" s="668"/>
      <c r="L474" s="668"/>
      <c r="M474" s="668"/>
      <c r="N474" s="668"/>
      <c r="O474" s="668"/>
      <c r="P474" s="668"/>
      <c r="Q474" s="668"/>
      <c r="R474" s="668"/>
      <c r="S474" s="668"/>
      <c r="T474" s="668"/>
      <c r="U474" s="668"/>
      <c r="V474" s="668"/>
      <c r="W474" s="668"/>
      <c r="X474" s="668"/>
      <c r="Y474" s="668"/>
      <c r="Z474" s="668"/>
    </row>
    <row r="475" spans="1:26" ht="15.75" customHeight="1" x14ac:dyDescent="0.25">
      <c r="A475" s="668"/>
      <c r="B475" s="668"/>
      <c r="C475" s="668"/>
      <c r="D475" s="668"/>
      <c r="E475" s="668"/>
      <c r="F475" s="668"/>
      <c r="G475" s="668"/>
      <c r="H475" s="668"/>
      <c r="I475" s="668"/>
      <c r="J475" s="668"/>
      <c r="K475" s="668"/>
      <c r="L475" s="668"/>
      <c r="M475" s="668"/>
      <c r="N475" s="668"/>
      <c r="O475" s="668"/>
      <c r="P475" s="668"/>
      <c r="Q475" s="668"/>
      <c r="R475" s="668"/>
      <c r="S475" s="668"/>
      <c r="T475" s="668"/>
      <c r="U475" s="668"/>
      <c r="V475" s="668"/>
      <c r="W475" s="668"/>
      <c r="X475" s="668"/>
      <c r="Y475" s="668"/>
      <c r="Z475" s="668"/>
    </row>
    <row r="476" spans="1:26" ht="15.75" customHeight="1" x14ac:dyDescent="0.25">
      <c r="A476" s="668"/>
      <c r="B476" s="668"/>
      <c r="C476" s="668"/>
      <c r="D476" s="668"/>
      <c r="E476" s="668"/>
      <c r="F476" s="668"/>
      <c r="G476" s="668"/>
      <c r="H476" s="668"/>
      <c r="I476" s="668"/>
      <c r="J476" s="668"/>
      <c r="K476" s="668"/>
      <c r="L476" s="668"/>
      <c r="M476" s="668"/>
      <c r="N476" s="668"/>
      <c r="O476" s="668"/>
      <c r="P476" s="668"/>
      <c r="Q476" s="668"/>
      <c r="R476" s="668"/>
      <c r="S476" s="668"/>
      <c r="T476" s="668"/>
      <c r="U476" s="668"/>
      <c r="V476" s="668"/>
      <c r="W476" s="668"/>
      <c r="X476" s="668"/>
      <c r="Y476" s="668"/>
      <c r="Z476" s="668"/>
    </row>
    <row r="477" spans="1:26" ht="15.75" customHeight="1" x14ac:dyDescent="0.25">
      <c r="A477" s="668"/>
      <c r="B477" s="668"/>
      <c r="C477" s="668"/>
      <c r="D477" s="668"/>
      <c r="E477" s="668"/>
      <c r="F477" s="668"/>
      <c r="G477" s="668"/>
      <c r="H477" s="668"/>
      <c r="I477" s="668"/>
      <c r="J477" s="668"/>
      <c r="K477" s="668"/>
      <c r="L477" s="668"/>
      <c r="M477" s="668"/>
      <c r="N477" s="668"/>
      <c r="O477" s="668"/>
      <c r="P477" s="668"/>
      <c r="Q477" s="668"/>
      <c r="R477" s="668"/>
      <c r="S477" s="668"/>
      <c r="T477" s="668"/>
      <c r="U477" s="668"/>
      <c r="V477" s="668"/>
      <c r="W477" s="668"/>
      <c r="X477" s="668"/>
      <c r="Y477" s="668"/>
      <c r="Z477" s="668"/>
    </row>
    <row r="478" spans="1:26" ht="15.75" customHeight="1" x14ac:dyDescent="0.25">
      <c r="A478" s="668"/>
      <c r="B478" s="668"/>
      <c r="C478" s="668"/>
      <c r="D478" s="668"/>
      <c r="E478" s="668"/>
      <c r="F478" s="668"/>
      <c r="G478" s="668"/>
      <c r="H478" s="668"/>
      <c r="I478" s="668"/>
      <c r="J478" s="668"/>
      <c r="K478" s="668"/>
      <c r="L478" s="668"/>
      <c r="M478" s="668"/>
      <c r="N478" s="668"/>
      <c r="O478" s="668"/>
      <c r="P478" s="668"/>
      <c r="Q478" s="668"/>
      <c r="R478" s="668"/>
      <c r="S478" s="668"/>
      <c r="T478" s="668"/>
      <c r="U478" s="668"/>
      <c r="V478" s="668"/>
      <c r="W478" s="668"/>
      <c r="X478" s="668"/>
      <c r="Y478" s="668"/>
      <c r="Z478" s="668"/>
    </row>
    <row r="479" spans="1:26" ht="15.75" customHeight="1" x14ac:dyDescent="0.25">
      <c r="A479" s="668"/>
      <c r="B479" s="668"/>
      <c r="C479" s="668"/>
      <c r="D479" s="668"/>
      <c r="E479" s="668"/>
      <c r="F479" s="668"/>
      <c r="G479" s="668"/>
      <c r="H479" s="668"/>
      <c r="I479" s="668"/>
      <c r="J479" s="668"/>
      <c r="K479" s="668"/>
      <c r="L479" s="668"/>
      <c r="M479" s="668"/>
      <c r="N479" s="668"/>
      <c r="O479" s="668"/>
      <c r="P479" s="668"/>
      <c r="Q479" s="668"/>
      <c r="R479" s="668"/>
      <c r="S479" s="668"/>
      <c r="T479" s="668"/>
      <c r="U479" s="668"/>
      <c r="V479" s="668"/>
      <c r="W479" s="668"/>
      <c r="X479" s="668"/>
      <c r="Y479" s="668"/>
      <c r="Z479" s="668"/>
    </row>
    <row r="480" spans="1:26" ht="15.75" customHeight="1" x14ac:dyDescent="0.25">
      <c r="A480" s="668"/>
      <c r="B480" s="668"/>
      <c r="C480" s="668"/>
      <c r="D480" s="668"/>
      <c r="E480" s="668"/>
      <c r="F480" s="668"/>
      <c r="G480" s="668"/>
      <c r="H480" s="668"/>
      <c r="I480" s="668"/>
      <c r="J480" s="668"/>
      <c r="K480" s="668"/>
      <c r="L480" s="668"/>
      <c r="M480" s="668"/>
      <c r="N480" s="668"/>
      <c r="O480" s="668"/>
      <c r="P480" s="668"/>
      <c r="Q480" s="668"/>
      <c r="R480" s="668"/>
      <c r="S480" s="668"/>
      <c r="T480" s="668"/>
      <c r="U480" s="668"/>
      <c r="V480" s="668"/>
      <c r="W480" s="668"/>
      <c r="X480" s="668"/>
      <c r="Y480" s="668"/>
      <c r="Z480" s="668"/>
    </row>
    <row r="481" spans="1:26" ht="15.75" customHeight="1" x14ac:dyDescent="0.25">
      <c r="A481" s="668"/>
      <c r="B481" s="668"/>
      <c r="C481" s="668"/>
      <c r="D481" s="668"/>
      <c r="E481" s="668"/>
      <c r="F481" s="668"/>
      <c r="G481" s="668"/>
      <c r="H481" s="668"/>
      <c r="I481" s="668"/>
      <c r="J481" s="668"/>
      <c r="K481" s="668"/>
      <c r="L481" s="668"/>
      <c r="M481" s="668"/>
      <c r="N481" s="668"/>
      <c r="O481" s="668"/>
      <c r="P481" s="668"/>
      <c r="Q481" s="668"/>
      <c r="R481" s="668"/>
      <c r="S481" s="668"/>
      <c r="T481" s="668"/>
      <c r="U481" s="668"/>
      <c r="V481" s="668"/>
      <c r="W481" s="668"/>
      <c r="X481" s="668"/>
      <c r="Y481" s="668"/>
      <c r="Z481" s="668"/>
    </row>
    <row r="482" spans="1:26" ht="15.75" customHeight="1" x14ac:dyDescent="0.25">
      <c r="A482" s="668"/>
      <c r="B482" s="668"/>
      <c r="C482" s="668"/>
      <c r="D482" s="668"/>
      <c r="E482" s="668"/>
      <c r="F482" s="668"/>
      <c r="G482" s="668"/>
      <c r="H482" s="668"/>
      <c r="I482" s="668"/>
      <c r="J482" s="668"/>
      <c r="K482" s="668"/>
      <c r="L482" s="668"/>
      <c r="M482" s="668"/>
      <c r="N482" s="668"/>
      <c r="O482" s="668"/>
      <c r="P482" s="668"/>
      <c r="Q482" s="668"/>
      <c r="R482" s="668"/>
      <c r="S482" s="668"/>
      <c r="T482" s="668"/>
      <c r="U482" s="668"/>
      <c r="V482" s="668"/>
      <c r="W482" s="668"/>
      <c r="X482" s="668"/>
      <c r="Y482" s="668"/>
      <c r="Z482" s="668"/>
    </row>
    <row r="483" spans="1:26" ht="15.75" customHeight="1" x14ac:dyDescent="0.25">
      <c r="A483" s="668"/>
      <c r="B483" s="668"/>
      <c r="C483" s="668"/>
      <c r="D483" s="668"/>
      <c r="E483" s="668"/>
      <c r="F483" s="668"/>
      <c r="G483" s="668"/>
      <c r="H483" s="668"/>
      <c r="I483" s="668"/>
      <c r="J483" s="668"/>
      <c r="K483" s="668"/>
      <c r="L483" s="668"/>
      <c r="M483" s="668"/>
      <c r="N483" s="668"/>
      <c r="O483" s="668"/>
      <c r="P483" s="668"/>
      <c r="Q483" s="668"/>
      <c r="R483" s="668"/>
      <c r="S483" s="668"/>
      <c r="T483" s="668"/>
      <c r="U483" s="668"/>
      <c r="V483" s="668"/>
      <c r="W483" s="668"/>
      <c r="X483" s="668"/>
      <c r="Y483" s="668"/>
      <c r="Z483" s="668"/>
    </row>
    <row r="484" spans="1:26" ht="15.75" customHeight="1" x14ac:dyDescent="0.25">
      <c r="A484" s="668"/>
      <c r="B484" s="668"/>
      <c r="C484" s="668"/>
      <c r="D484" s="668"/>
      <c r="E484" s="668"/>
      <c r="F484" s="668"/>
      <c r="G484" s="668"/>
      <c r="H484" s="668"/>
      <c r="I484" s="668"/>
      <c r="J484" s="668"/>
      <c r="K484" s="668"/>
      <c r="L484" s="668"/>
      <c r="M484" s="668"/>
      <c r="N484" s="668"/>
      <c r="O484" s="668"/>
      <c r="P484" s="668"/>
      <c r="Q484" s="668"/>
      <c r="R484" s="668"/>
      <c r="S484" s="668"/>
      <c r="T484" s="668"/>
      <c r="U484" s="668"/>
      <c r="V484" s="668"/>
      <c r="W484" s="668"/>
      <c r="X484" s="668"/>
      <c r="Y484" s="668"/>
      <c r="Z484" s="668"/>
    </row>
    <row r="485" spans="1:26" ht="15.75" customHeight="1" x14ac:dyDescent="0.25">
      <c r="A485" s="668"/>
      <c r="B485" s="668"/>
      <c r="C485" s="668"/>
      <c r="D485" s="668"/>
      <c r="E485" s="668"/>
      <c r="F485" s="668"/>
      <c r="G485" s="668"/>
      <c r="H485" s="668"/>
      <c r="I485" s="668"/>
      <c r="J485" s="668"/>
      <c r="K485" s="668"/>
      <c r="L485" s="668"/>
      <c r="M485" s="668"/>
      <c r="N485" s="668"/>
      <c r="O485" s="668"/>
      <c r="P485" s="668"/>
      <c r="Q485" s="668"/>
      <c r="R485" s="668"/>
      <c r="S485" s="668"/>
      <c r="T485" s="668"/>
      <c r="U485" s="668"/>
      <c r="V485" s="668"/>
      <c r="W485" s="668"/>
      <c r="X485" s="668"/>
      <c r="Y485" s="668"/>
      <c r="Z485" s="668"/>
    </row>
    <row r="486" spans="1:26" ht="15.75" customHeight="1" x14ac:dyDescent="0.25">
      <c r="A486" s="668"/>
      <c r="B486" s="668"/>
      <c r="C486" s="668"/>
      <c r="D486" s="668"/>
      <c r="E486" s="668"/>
      <c r="F486" s="668"/>
      <c r="G486" s="668"/>
      <c r="H486" s="668"/>
      <c r="I486" s="668"/>
      <c r="J486" s="668"/>
      <c r="K486" s="668"/>
      <c r="L486" s="668"/>
      <c r="M486" s="668"/>
      <c r="N486" s="668"/>
      <c r="O486" s="668"/>
      <c r="P486" s="668"/>
      <c r="Q486" s="668"/>
      <c r="R486" s="668"/>
      <c r="S486" s="668"/>
      <c r="T486" s="668"/>
      <c r="U486" s="668"/>
      <c r="V486" s="668"/>
      <c r="W486" s="668"/>
      <c r="X486" s="668"/>
      <c r="Y486" s="668"/>
      <c r="Z486" s="668"/>
    </row>
    <row r="487" spans="1:26" ht="15.75" customHeight="1" x14ac:dyDescent="0.25">
      <c r="A487" s="668"/>
      <c r="B487" s="668"/>
      <c r="C487" s="668"/>
      <c r="D487" s="668"/>
      <c r="E487" s="668"/>
      <c r="F487" s="668"/>
      <c r="G487" s="668"/>
      <c r="H487" s="668"/>
      <c r="I487" s="668"/>
      <c r="J487" s="668"/>
      <c r="K487" s="668"/>
      <c r="L487" s="668"/>
      <c r="M487" s="668"/>
      <c r="N487" s="668"/>
      <c r="O487" s="668"/>
      <c r="P487" s="668"/>
      <c r="Q487" s="668"/>
      <c r="R487" s="668"/>
      <c r="S487" s="668"/>
      <c r="T487" s="668"/>
      <c r="U487" s="668"/>
      <c r="V487" s="668"/>
      <c r="W487" s="668"/>
      <c r="X487" s="668"/>
      <c r="Y487" s="668"/>
      <c r="Z487" s="668"/>
    </row>
    <row r="488" spans="1:26" ht="15.75" customHeight="1" x14ac:dyDescent="0.25">
      <c r="A488" s="668"/>
      <c r="B488" s="668"/>
      <c r="C488" s="668"/>
      <c r="D488" s="668"/>
      <c r="E488" s="668"/>
      <c r="F488" s="668"/>
      <c r="G488" s="668"/>
      <c r="H488" s="668"/>
      <c r="I488" s="668"/>
      <c r="J488" s="668"/>
      <c r="K488" s="668"/>
      <c r="L488" s="668"/>
      <c r="M488" s="668"/>
      <c r="N488" s="668"/>
      <c r="O488" s="668"/>
      <c r="P488" s="668"/>
      <c r="Q488" s="668"/>
      <c r="R488" s="668"/>
      <c r="S488" s="668"/>
      <c r="T488" s="668"/>
      <c r="U488" s="668"/>
      <c r="V488" s="668"/>
      <c r="W488" s="668"/>
      <c r="X488" s="668"/>
      <c r="Y488" s="668"/>
      <c r="Z488" s="668"/>
    </row>
    <row r="489" spans="1:26" ht="15.75" customHeight="1" x14ac:dyDescent="0.25">
      <c r="A489" s="668"/>
      <c r="B489" s="668"/>
      <c r="C489" s="668"/>
      <c r="D489" s="668"/>
      <c r="E489" s="668"/>
      <c r="F489" s="668"/>
      <c r="G489" s="668"/>
      <c r="H489" s="668"/>
      <c r="I489" s="668"/>
      <c r="J489" s="668"/>
      <c r="K489" s="668"/>
      <c r="L489" s="668"/>
      <c r="M489" s="668"/>
      <c r="N489" s="668"/>
      <c r="O489" s="668"/>
      <c r="P489" s="668"/>
      <c r="Q489" s="668"/>
      <c r="R489" s="668"/>
      <c r="S489" s="668"/>
      <c r="T489" s="668"/>
      <c r="U489" s="668"/>
      <c r="V489" s="668"/>
      <c r="W489" s="668"/>
      <c r="X489" s="668"/>
      <c r="Y489" s="668"/>
      <c r="Z489" s="668"/>
    </row>
    <row r="490" spans="1:26" ht="15.75" customHeight="1" x14ac:dyDescent="0.25">
      <c r="A490" s="668"/>
      <c r="B490" s="668"/>
      <c r="C490" s="668"/>
      <c r="D490" s="668"/>
      <c r="E490" s="668"/>
      <c r="F490" s="668"/>
      <c r="G490" s="668"/>
      <c r="H490" s="668"/>
      <c r="I490" s="668"/>
      <c r="J490" s="668"/>
      <c r="K490" s="668"/>
      <c r="L490" s="668"/>
      <c r="M490" s="668"/>
      <c r="N490" s="668"/>
      <c r="O490" s="668"/>
      <c r="P490" s="668"/>
      <c r="Q490" s="668"/>
      <c r="R490" s="668"/>
      <c r="S490" s="668"/>
      <c r="T490" s="668"/>
      <c r="U490" s="668"/>
      <c r="V490" s="668"/>
      <c r="W490" s="668"/>
      <c r="X490" s="668"/>
      <c r="Y490" s="668"/>
      <c r="Z490" s="668"/>
    </row>
    <row r="491" spans="1:26" ht="15.75" customHeight="1" x14ac:dyDescent="0.25">
      <c r="A491" s="668"/>
      <c r="B491" s="668"/>
      <c r="C491" s="668"/>
      <c r="D491" s="668"/>
      <c r="E491" s="668"/>
      <c r="F491" s="668"/>
      <c r="G491" s="668"/>
      <c r="H491" s="668"/>
      <c r="I491" s="668"/>
      <c r="J491" s="668"/>
      <c r="K491" s="668"/>
      <c r="L491" s="668"/>
      <c r="M491" s="668"/>
      <c r="N491" s="668"/>
      <c r="O491" s="668"/>
      <c r="P491" s="668"/>
      <c r="Q491" s="668"/>
      <c r="R491" s="668"/>
      <c r="S491" s="668"/>
      <c r="T491" s="668"/>
      <c r="U491" s="668"/>
      <c r="V491" s="668"/>
      <c r="W491" s="668"/>
      <c r="X491" s="668"/>
      <c r="Y491" s="668"/>
      <c r="Z491" s="668"/>
    </row>
    <row r="492" spans="1:26" ht="15.75" customHeight="1" x14ac:dyDescent="0.25">
      <c r="A492" s="668"/>
      <c r="B492" s="668"/>
      <c r="C492" s="668"/>
      <c r="D492" s="668"/>
      <c r="E492" s="668"/>
      <c r="F492" s="668"/>
      <c r="G492" s="668"/>
      <c r="H492" s="668"/>
      <c r="I492" s="668"/>
      <c r="J492" s="668"/>
      <c r="K492" s="668"/>
      <c r="L492" s="668"/>
      <c r="M492" s="668"/>
      <c r="N492" s="668"/>
      <c r="O492" s="668"/>
      <c r="P492" s="668"/>
      <c r="Q492" s="668"/>
      <c r="R492" s="668"/>
      <c r="S492" s="668"/>
      <c r="T492" s="668"/>
      <c r="U492" s="668"/>
      <c r="V492" s="668"/>
      <c r="W492" s="668"/>
      <c r="X492" s="668"/>
      <c r="Y492" s="668"/>
      <c r="Z492" s="668"/>
    </row>
    <row r="493" spans="1:26" ht="15.75" customHeight="1" x14ac:dyDescent="0.25">
      <c r="A493" s="668"/>
      <c r="B493" s="668"/>
      <c r="C493" s="668"/>
      <c r="D493" s="668"/>
      <c r="E493" s="668"/>
      <c r="F493" s="668"/>
      <c r="G493" s="668"/>
      <c r="H493" s="668"/>
      <c r="I493" s="668"/>
      <c r="J493" s="668"/>
      <c r="K493" s="668"/>
      <c r="L493" s="668"/>
      <c r="M493" s="668"/>
      <c r="N493" s="668"/>
      <c r="O493" s="668"/>
      <c r="P493" s="668"/>
      <c r="Q493" s="668"/>
      <c r="R493" s="668"/>
      <c r="S493" s="668"/>
      <c r="T493" s="668"/>
      <c r="U493" s="668"/>
      <c r="V493" s="668"/>
      <c r="W493" s="668"/>
      <c r="X493" s="668"/>
      <c r="Y493" s="668"/>
      <c r="Z493" s="668"/>
    </row>
    <row r="494" spans="1:26" ht="15.75" customHeight="1" x14ac:dyDescent="0.25">
      <c r="A494" s="668"/>
      <c r="B494" s="668"/>
      <c r="C494" s="668"/>
      <c r="D494" s="668"/>
      <c r="E494" s="668"/>
      <c r="F494" s="668"/>
      <c r="G494" s="668"/>
      <c r="H494" s="668"/>
      <c r="I494" s="668"/>
      <c r="J494" s="668"/>
      <c r="K494" s="668"/>
      <c r="L494" s="668"/>
      <c r="M494" s="668"/>
      <c r="N494" s="668"/>
      <c r="O494" s="668"/>
      <c r="P494" s="668"/>
      <c r="Q494" s="668"/>
      <c r="R494" s="668"/>
      <c r="S494" s="668"/>
      <c r="T494" s="668"/>
      <c r="U494" s="668"/>
      <c r="V494" s="668"/>
      <c r="W494" s="668"/>
      <c r="X494" s="668"/>
      <c r="Y494" s="668"/>
      <c r="Z494" s="668"/>
    </row>
    <row r="495" spans="1:26" ht="15.75" customHeight="1" x14ac:dyDescent="0.25">
      <c r="A495" s="668"/>
      <c r="B495" s="668"/>
      <c r="C495" s="668"/>
      <c r="D495" s="668"/>
      <c r="E495" s="668"/>
      <c r="F495" s="668"/>
      <c r="G495" s="668"/>
      <c r="H495" s="668"/>
      <c r="I495" s="668"/>
      <c r="J495" s="668"/>
      <c r="K495" s="668"/>
      <c r="L495" s="668"/>
      <c r="M495" s="668"/>
      <c r="N495" s="668"/>
      <c r="O495" s="668"/>
      <c r="P495" s="668"/>
      <c r="Q495" s="668"/>
      <c r="R495" s="668"/>
      <c r="S495" s="668"/>
      <c r="T495" s="668"/>
      <c r="U495" s="668"/>
      <c r="V495" s="668"/>
      <c r="W495" s="668"/>
      <c r="X495" s="668"/>
      <c r="Y495" s="668"/>
      <c r="Z495" s="668"/>
    </row>
    <row r="496" spans="1:26" ht="15.75" customHeight="1" x14ac:dyDescent="0.25">
      <c r="A496" s="668"/>
      <c r="B496" s="668"/>
      <c r="C496" s="668"/>
      <c r="D496" s="668"/>
      <c r="E496" s="668"/>
      <c r="F496" s="668"/>
      <c r="G496" s="668"/>
      <c r="H496" s="668"/>
      <c r="I496" s="668"/>
      <c r="J496" s="668"/>
      <c r="K496" s="668"/>
      <c r="L496" s="668"/>
      <c r="M496" s="668"/>
      <c r="N496" s="668"/>
      <c r="O496" s="668"/>
      <c r="P496" s="668"/>
      <c r="Q496" s="668"/>
      <c r="R496" s="668"/>
      <c r="S496" s="668"/>
      <c r="T496" s="668"/>
      <c r="U496" s="668"/>
      <c r="V496" s="668"/>
      <c r="W496" s="668"/>
      <c r="X496" s="668"/>
      <c r="Y496" s="668"/>
      <c r="Z496" s="668"/>
    </row>
    <row r="497" spans="1:26" ht="15.75" customHeight="1" x14ac:dyDescent="0.25">
      <c r="A497" s="668"/>
      <c r="B497" s="668"/>
      <c r="C497" s="668"/>
      <c r="D497" s="668"/>
      <c r="E497" s="668"/>
      <c r="F497" s="668"/>
      <c r="G497" s="668"/>
      <c r="H497" s="668"/>
      <c r="I497" s="668"/>
      <c r="J497" s="668"/>
      <c r="K497" s="668"/>
      <c r="L497" s="668"/>
      <c r="M497" s="668"/>
      <c r="N497" s="668"/>
      <c r="O497" s="668"/>
      <c r="P497" s="668"/>
      <c r="Q497" s="668"/>
      <c r="R497" s="668"/>
      <c r="S497" s="668"/>
      <c r="T497" s="668"/>
      <c r="U497" s="668"/>
      <c r="V497" s="668"/>
      <c r="W497" s="668"/>
      <c r="X497" s="668"/>
      <c r="Y497" s="668"/>
      <c r="Z497" s="668"/>
    </row>
    <row r="498" spans="1:26" ht="15.75" customHeight="1" x14ac:dyDescent="0.25">
      <c r="A498" s="668"/>
      <c r="B498" s="668"/>
      <c r="C498" s="668"/>
      <c r="D498" s="668"/>
      <c r="E498" s="668"/>
      <c r="F498" s="668"/>
      <c r="G498" s="668"/>
      <c r="H498" s="668"/>
      <c r="I498" s="668"/>
      <c r="J498" s="668"/>
      <c r="K498" s="668"/>
      <c r="L498" s="668"/>
      <c r="M498" s="668"/>
      <c r="N498" s="668"/>
      <c r="O498" s="668"/>
      <c r="P498" s="668"/>
      <c r="Q498" s="668"/>
      <c r="R498" s="668"/>
      <c r="S498" s="668"/>
      <c r="T498" s="668"/>
      <c r="U498" s="668"/>
      <c r="V498" s="668"/>
      <c r="W498" s="668"/>
      <c r="X498" s="668"/>
      <c r="Y498" s="668"/>
      <c r="Z498" s="668"/>
    </row>
    <row r="499" spans="1:26" ht="15.75" customHeight="1" x14ac:dyDescent="0.25">
      <c r="A499" s="668"/>
      <c r="B499" s="668"/>
      <c r="C499" s="668"/>
      <c r="D499" s="668"/>
      <c r="E499" s="668"/>
      <c r="F499" s="668"/>
      <c r="G499" s="668"/>
      <c r="H499" s="668"/>
      <c r="I499" s="668"/>
      <c r="J499" s="668"/>
      <c r="K499" s="668"/>
      <c r="L499" s="668"/>
      <c r="M499" s="668"/>
      <c r="N499" s="668"/>
      <c r="O499" s="668"/>
      <c r="P499" s="668"/>
      <c r="Q499" s="668"/>
      <c r="R499" s="668"/>
      <c r="S499" s="668"/>
      <c r="T499" s="668"/>
      <c r="U499" s="668"/>
      <c r="V499" s="668"/>
      <c r="W499" s="668"/>
      <c r="X499" s="668"/>
      <c r="Y499" s="668"/>
      <c r="Z499" s="668"/>
    </row>
    <row r="500" spans="1:26" ht="15.75" customHeight="1" x14ac:dyDescent="0.25">
      <c r="A500" s="668"/>
      <c r="B500" s="668"/>
      <c r="C500" s="668"/>
      <c r="D500" s="668"/>
      <c r="E500" s="668"/>
      <c r="F500" s="668"/>
      <c r="G500" s="668"/>
      <c r="H500" s="668"/>
      <c r="I500" s="668"/>
      <c r="J500" s="668"/>
      <c r="K500" s="668"/>
      <c r="L500" s="668"/>
      <c r="M500" s="668"/>
      <c r="N500" s="668"/>
      <c r="O500" s="668"/>
      <c r="P500" s="668"/>
      <c r="Q500" s="668"/>
      <c r="R500" s="668"/>
      <c r="S500" s="668"/>
      <c r="T500" s="668"/>
      <c r="U500" s="668"/>
      <c r="V500" s="668"/>
      <c r="W500" s="668"/>
      <c r="X500" s="668"/>
      <c r="Y500" s="668"/>
      <c r="Z500" s="668"/>
    </row>
    <row r="501" spans="1:26" ht="15.75" customHeight="1" x14ac:dyDescent="0.25">
      <c r="A501" s="668"/>
      <c r="B501" s="668"/>
      <c r="C501" s="668"/>
      <c r="D501" s="668"/>
      <c r="E501" s="668"/>
      <c r="F501" s="668"/>
      <c r="G501" s="668"/>
      <c r="H501" s="668"/>
      <c r="I501" s="668"/>
      <c r="J501" s="668"/>
      <c r="K501" s="668"/>
      <c r="L501" s="668"/>
      <c r="M501" s="668"/>
      <c r="N501" s="668"/>
      <c r="O501" s="668"/>
      <c r="P501" s="668"/>
      <c r="Q501" s="668"/>
      <c r="R501" s="668"/>
      <c r="S501" s="668"/>
      <c r="T501" s="668"/>
      <c r="U501" s="668"/>
      <c r="V501" s="668"/>
      <c r="W501" s="668"/>
      <c r="X501" s="668"/>
      <c r="Y501" s="668"/>
      <c r="Z501" s="668"/>
    </row>
    <row r="502" spans="1:26" ht="15.75" customHeight="1" x14ac:dyDescent="0.25">
      <c r="A502" s="668"/>
      <c r="B502" s="668"/>
      <c r="C502" s="668"/>
      <c r="D502" s="668"/>
      <c r="E502" s="668"/>
      <c r="F502" s="668"/>
      <c r="G502" s="668"/>
      <c r="H502" s="668"/>
      <c r="I502" s="668"/>
      <c r="J502" s="668"/>
      <c r="K502" s="668"/>
      <c r="L502" s="668"/>
      <c r="M502" s="668"/>
      <c r="N502" s="668"/>
      <c r="O502" s="668"/>
      <c r="P502" s="668"/>
      <c r="Q502" s="668"/>
      <c r="R502" s="668"/>
      <c r="S502" s="668"/>
      <c r="T502" s="668"/>
      <c r="U502" s="668"/>
      <c r="V502" s="668"/>
      <c r="W502" s="668"/>
      <c r="X502" s="668"/>
      <c r="Y502" s="668"/>
      <c r="Z502" s="668"/>
    </row>
    <row r="503" spans="1:26" ht="15.75" customHeight="1" x14ac:dyDescent="0.25">
      <c r="A503" s="668"/>
      <c r="B503" s="668"/>
      <c r="C503" s="668"/>
      <c r="D503" s="668"/>
      <c r="E503" s="668"/>
      <c r="F503" s="668"/>
      <c r="G503" s="668"/>
      <c r="H503" s="668"/>
      <c r="I503" s="668"/>
      <c r="J503" s="668"/>
      <c r="K503" s="668"/>
      <c r="L503" s="668"/>
      <c r="M503" s="668"/>
      <c r="N503" s="668"/>
      <c r="O503" s="668"/>
      <c r="P503" s="668"/>
      <c r="Q503" s="668"/>
      <c r="R503" s="668"/>
      <c r="S503" s="668"/>
      <c r="T503" s="668"/>
      <c r="U503" s="668"/>
      <c r="V503" s="668"/>
      <c r="W503" s="668"/>
      <c r="X503" s="668"/>
      <c r="Y503" s="668"/>
      <c r="Z503" s="668"/>
    </row>
    <row r="504" spans="1:26" ht="15.75" customHeight="1" x14ac:dyDescent="0.25">
      <c r="A504" s="668"/>
      <c r="B504" s="668"/>
      <c r="C504" s="668"/>
      <c r="D504" s="668"/>
      <c r="E504" s="668"/>
      <c r="F504" s="668"/>
      <c r="G504" s="668"/>
      <c r="H504" s="668"/>
      <c r="I504" s="668"/>
      <c r="J504" s="668"/>
      <c r="K504" s="668"/>
      <c r="L504" s="668"/>
      <c r="M504" s="668"/>
      <c r="N504" s="668"/>
      <c r="O504" s="668"/>
      <c r="P504" s="668"/>
      <c r="Q504" s="668"/>
      <c r="R504" s="668"/>
      <c r="S504" s="668"/>
      <c r="T504" s="668"/>
      <c r="U504" s="668"/>
      <c r="V504" s="668"/>
      <c r="W504" s="668"/>
      <c r="X504" s="668"/>
      <c r="Y504" s="668"/>
      <c r="Z504" s="668"/>
    </row>
    <row r="505" spans="1:26" ht="15.75" customHeight="1" x14ac:dyDescent="0.25">
      <c r="A505" s="668"/>
      <c r="B505" s="668"/>
      <c r="C505" s="668"/>
      <c r="D505" s="668"/>
      <c r="E505" s="668"/>
      <c r="F505" s="668"/>
      <c r="G505" s="668"/>
      <c r="H505" s="668"/>
      <c r="I505" s="668"/>
      <c r="J505" s="668"/>
      <c r="K505" s="668"/>
      <c r="L505" s="668"/>
      <c r="M505" s="668"/>
      <c r="N505" s="668"/>
      <c r="O505" s="668"/>
      <c r="P505" s="668"/>
      <c r="Q505" s="668"/>
      <c r="R505" s="668"/>
      <c r="S505" s="668"/>
      <c r="T505" s="668"/>
      <c r="U505" s="668"/>
      <c r="V505" s="668"/>
      <c r="W505" s="668"/>
      <c r="X505" s="668"/>
      <c r="Y505" s="668"/>
      <c r="Z505" s="668"/>
    </row>
    <row r="506" spans="1:26" ht="15.75" customHeight="1" x14ac:dyDescent="0.25">
      <c r="A506" s="668"/>
      <c r="B506" s="668"/>
      <c r="C506" s="668"/>
      <c r="D506" s="668"/>
      <c r="E506" s="668"/>
      <c r="F506" s="668"/>
      <c r="G506" s="668"/>
      <c r="H506" s="668"/>
      <c r="I506" s="668"/>
      <c r="J506" s="668"/>
      <c r="K506" s="668"/>
      <c r="L506" s="668"/>
      <c r="M506" s="668"/>
      <c r="N506" s="668"/>
      <c r="O506" s="668"/>
      <c r="P506" s="668"/>
      <c r="Q506" s="668"/>
      <c r="R506" s="668"/>
      <c r="S506" s="668"/>
      <c r="T506" s="668"/>
      <c r="U506" s="668"/>
      <c r="V506" s="668"/>
      <c r="W506" s="668"/>
      <c r="X506" s="668"/>
      <c r="Y506" s="668"/>
      <c r="Z506" s="668"/>
    </row>
    <row r="507" spans="1:26" ht="15.75" customHeight="1" x14ac:dyDescent="0.25">
      <c r="A507" s="668"/>
      <c r="B507" s="668"/>
      <c r="C507" s="668"/>
      <c r="D507" s="668"/>
      <c r="E507" s="668"/>
      <c r="F507" s="668"/>
      <c r="G507" s="668"/>
      <c r="H507" s="668"/>
      <c r="I507" s="668"/>
      <c r="J507" s="668"/>
      <c r="K507" s="668"/>
      <c r="L507" s="668"/>
      <c r="M507" s="668"/>
      <c r="N507" s="668"/>
      <c r="O507" s="668"/>
      <c r="P507" s="668"/>
      <c r="Q507" s="668"/>
      <c r="R507" s="668"/>
      <c r="S507" s="668"/>
      <c r="T507" s="668"/>
      <c r="U507" s="668"/>
      <c r="V507" s="668"/>
      <c r="W507" s="668"/>
      <c r="X507" s="668"/>
      <c r="Y507" s="668"/>
      <c r="Z507" s="668"/>
    </row>
    <row r="508" spans="1:26" ht="15.75" customHeight="1" x14ac:dyDescent="0.25">
      <c r="A508" s="668"/>
      <c r="B508" s="668"/>
      <c r="C508" s="668"/>
      <c r="D508" s="668"/>
      <c r="E508" s="668"/>
      <c r="F508" s="668"/>
      <c r="G508" s="668"/>
      <c r="H508" s="668"/>
      <c r="I508" s="668"/>
      <c r="J508" s="668"/>
      <c r="K508" s="668"/>
      <c r="L508" s="668"/>
      <c r="M508" s="668"/>
      <c r="N508" s="668"/>
      <c r="O508" s="668"/>
      <c r="P508" s="668"/>
      <c r="Q508" s="668"/>
      <c r="R508" s="668"/>
      <c r="S508" s="668"/>
      <c r="T508" s="668"/>
      <c r="U508" s="668"/>
      <c r="V508" s="668"/>
      <c r="W508" s="668"/>
      <c r="X508" s="668"/>
      <c r="Y508" s="668"/>
      <c r="Z508" s="668"/>
    </row>
    <row r="509" spans="1:26" ht="15.75" customHeight="1" x14ac:dyDescent="0.25">
      <c r="A509" s="668"/>
      <c r="B509" s="668"/>
      <c r="C509" s="668"/>
      <c r="D509" s="668"/>
      <c r="E509" s="668"/>
      <c r="F509" s="668"/>
      <c r="G509" s="668"/>
      <c r="H509" s="668"/>
      <c r="I509" s="668"/>
      <c r="J509" s="668"/>
      <c r="K509" s="668"/>
      <c r="L509" s="668"/>
      <c r="M509" s="668"/>
      <c r="N509" s="668"/>
      <c r="O509" s="668"/>
      <c r="P509" s="668"/>
      <c r="Q509" s="668"/>
      <c r="R509" s="668"/>
      <c r="S509" s="668"/>
      <c r="T509" s="668"/>
      <c r="U509" s="668"/>
      <c r="V509" s="668"/>
      <c r="W509" s="668"/>
      <c r="X509" s="668"/>
      <c r="Y509" s="668"/>
      <c r="Z509" s="668"/>
    </row>
    <row r="510" spans="1:26" ht="15.75" customHeight="1" x14ac:dyDescent="0.25">
      <c r="A510" s="668"/>
      <c r="B510" s="668"/>
      <c r="C510" s="668"/>
      <c r="D510" s="668"/>
      <c r="E510" s="668"/>
      <c r="F510" s="668"/>
      <c r="G510" s="668"/>
      <c r="H510" s="668"/>
      <c r="I510" s="668"/>
      <c r="J510" s="668"/>
      <c r="K510" s="668"/>
      <c r="L510" s="668"/>
      <c r="M510" s="668"/>
      <c r="N510" s="668"/>
      <c r="O510" s="668"/>
      <c r="P510" s="668"/>
      <c r="Q510" s="668"/>
      <c r="R510" s="668"/>
      <c r="S510" s="668"/>
      <c r="T510" s="668"/>
      <c r="U510" s="668"/>
      <c r="V510" s="668"/>
      <c r="W510" s="668"/>
      <c r="X510" s="668"/>
      <c r="Y510" s="668"/>
      <c r="Z510" s="668"/>
    </row>
    <row r="511" spans="1:26" ht="15.75" customHeight="1" x14ac:dyDescent="0.25">
      <c r="A511" s="668"/>
      <c r="B511" s="668"/>
      <c r="C511" s="668"/>
      <c r="D511" s="668"/>
      <c r="E511" s="668"/>
      <c r="F511" s="668"/>
      <c r="G511" s="668"/>
      <c r="H511" s="668"/>
      <c r="I511" s="668"/>
      <c r="J511" s="668"/>
      <c r="K511" s="668"/>
      <c r="L511" s="668"/>
      <c r="M511" s="668"/>
      <c r="N511" s="668"/>
      <c r="O511" s="668"/>
      <c r="P511" s="668"/>
      <c r="Q511" s="668"/>
      <c r="R511" s="668"/>
      <c r="S511" s="668"/>
      <c r="T511" s="668"/>
      <c r="U511" s="668"/>
      <c r="V511" s="668"/>
      <c r="W511" s="668"/>
      <c r="X511" s="668"/>
      <c r="Y511" s="668"/>
      <c r="Z511" s="668"/>
    </row>
    <row r="512" spans="1:26" ht="15.75" customHeight="1" x14ac:dyDescent="0.25">
      <c r="A512" s="668"/>
      <c r="B512" s="668"/>
      <c r="C512" s="668"/>
      <c r="D512" s="668"/>
      <c r="E512" s="668"/>
      <c r="F512" s="668"/>
      <c r="G512" s="668"/>
      <c r="H512" s="668"/>
      <c r="I512" s="668"/>
      <c r="J512" s="668"/>
      <c r="K512" s="668"/>
      <c r="L512" s="668"/>
      <c r="M512" s="668"/>
      <c r="N512" s="668"/>
      <c r="O512" s="668"/>
      <c r="P512" s="668"/>
      <c r="Q512" s="668"/>
      <c r="R512" s="668"/>
      <c r="S512" s="668"/>
      <c r="T512" s="668"/>
      <c r="U512" s="668"/>
      <c r="V512" s="668"/>
      <c r="W512" s="668"/>
      <c r="X512" s="668"/>
      <c r="Y512" s="668"/>
      <c r="Z512" s="668"/>
    </row>
    <row r="513" spans="1:26" ht="15.75" customHeight="1" x14ac:dyDescent="0.25">
      <c r="A513" s="668"/>
      <c r="B513" s="668"/>
      <c r="C513" s="668"/>
      <c r="D513" s="668"/>
      <c r="E513" s="668"/>
      <c r="F513" s="668"/>
      <c r="G513" s="668"/>
      <c r="H513" s="668"/>
      <c r="I513" s="668"/>
      <c r="J513" s="668"/>
      <c r="K513" s="668"/>
      <c r="L513" s="668"/>
      <c r="M513" s="668"/>
      <c r="N513" s="668"/>
      <c r="O513" s="668"/>
      <c r="P513" s="668"/>
      <c r="Q513" s="668"/>
      <c r="R513" s="668"/>
      <c r="S513" s="668"/>
      <c r="T513" s="668"/>
      <c r="U513" s="668"/>
      <c r="V513" s="668"/>
      <c r="W513" s="668"/>
      <c r="X513" s="668"/>
      <c r="Y513" s="668"/>
      <c r="Z513" s="668"/>
    </row>
    <row r="514" spans="1:26" ht="15.75" customHeight="1" x14ac:dyDescent="0.25">
      <c r="A514" s="668"/>
      <c r="B514" s="668"/>
      <c r="C514" s="668"/>
      <c r="D514" s="668"/>
      <c r="E514" s="668"/>
      <c r="F514" s="668"/>
      <c r="G514" s="668"/>
      <c r="H514" s="668"/>
      <c r="I514" s="668"/>
      <c r="J514" s="668"/>
      <c r="K514" s="668"/>
      <c r="L514" s="668"/>
      <c r="M514" s="668"/>
      <c r="N514" s="668"/>
      <c r="O514" s="668"/>
      <c r="P514" s="668"/>
      <c r="Q514" s="668"/>
      <c r="R514" s="668"/>
      <c r="S514" s="668"/>
      <c r="T514" s="668"/>
      <c r="U514" s="668"/>
      <c r="V514" s="668"/>
      <c r="W514" s="668"/>
      <c r="X514" s="668"/>
      <c r="Y514" s="668"/>
      <c r="Z514" s="668"/>
    </row>
    <row r="515" spans="1:26" ht="15.75" customHeight="1" x14ac:dyDescent="0.25">
      <c r="A515" s="668"/>
      <c r="B515" s="668"/>
      <c r="C515" s="668"/>
      <c r="D515" s="668"/>
      <c r="E515" s="668"/>
      <c r="F515" s="668"/>
      <c r="G515" s="668"/>
      <c r="H515" s="668"/>
      <c r="I515" s="668"/>
      <c r="J515" s="668"/>
      <c r="K515" s="668"/>
      <c r="L515" s="668"/>
      <c r="M515" s="668"/>
      <c r="N515" s="668"/>
      <c r="O515" s="668"/>
      <c r="P515" s="668"/>
      <c r="Q515" s="668"/>
      <c r="R515" s="668"/>
      <c r="S515" s="668"/>
      <c r="T515" s="668"/>
      <c r="U515" s="668"/>
      <c r="V515" s="668"/>
      <c r="W515" s="668"/>
      <c r="X515" s="668"/>
      <c r="Y515" s="668"/>
      <c r="Z515" s="668"/>
    </row>
    <row r="516" spans="1:26" ht="15.75" customHeight="1" x14ac:dyDescent="0.25">
      <c r="A516" s="668"/>
      <c r="B516" s="668"/>
      <c r="C516" s="668"/>
      <c r="D516" s="668"/>
      <c r="E516" s="668"/>
      <c r="F516" s="668"/>
      <c r="G516" s="668"/>
      <c r="H516" s="668"/>
      <c r="I516" s="668"/>
      <c r="J516" s="668"/>
      <c r="K516" s="668"/>
      <c r="L516" s="668"/>
      <c r="M516" s="668"/>
      <c r="N516" s="668"/>
      <c r="O516" s="668"/>
      <c r="P516" s="668"/>
      <c r="Q516" s="668"/>
      <c r="R516" s="668"/>
      <c r="S516" s="668"/>
      <c r="T516" s="668"/>
      <c r="U516" s="668"/>
      <c r="V516" s="668"/>
      <c r="W516" s="668"/>
      <c r="X516" s="668"/>
      <c r="Y516" s="668"/>
      <c r="Z516" s="668"/>
    </row>
    <row r="517" spans="1:26" ht="15.75" customHeight="1" x14ac:dyDescent="0.25">
      <c r="A517" s="668"/>
      <c r="B517" s="668"/>
      <c r="C517" s="668"/>
      <c r="D517" s="668"/>
      <c r="E517" s="668"/>
      <c r="F517" s="668"/>
      <c r="G517" s="668"/>
      <c r="H517" s="668"/>
      <c r="I517" s="668"/>
      <c r="J517" s="668"/>
      <c r="K517" s="668"/>
      <c r="L517" s="668"/>
      <c r="M517" s="668"/>
      <c r="N517" s="668"/>
      <c r="O517" s="668"/>
      <c r="P517" s="668"/>
      <c r="Q517" s="668"/>
      <c r="R517" s="668"/>
      <c r="S517" s="668"/>
      <c r="T517" s="668"/>
      <c r="U517" s="668"/>
      <c r="V517" s="668"/>
      <c r="W517" s="668"/>
      <c r="X517" s="668"/>
      <c r="Y517" s="668"/>
      <c r="Z517" s="668"/>
    </row>
    <row r="518" spans="1:26" ht="15.75" customHeight="1" x14ac:dyDescent="0.25">
      <c r="A518" s="668"/>
      <c r="B518" s="668"/>
      <c r="C518" s="668"/>
      <c r="D518" s="668"/>
      <c r="E518" s="668"/>
      <c r="F518" s="668"/>
      <c r="G518" s="668"/>
      <c r="H518" s="668"/>
      <c r="I518" s="668"/>
      <c r="J518" s="668"/>
      <c r="K518" s="668"/>
      <c r="L518" s="668"/>
      <c r="M518" s="668"/>
      <c r="N518" s="668"/>
      <c r="O518" s="668"/>
      <c r="P518" s="668"/>
      <c r="Q518" s="668"/>
      <c r="R518" s="668"/>
      <c r="S518" s="668"/>
      <c r="T518" s="668"/>
      <c r="U518" s="668"/>
      <c r="V518" s="668"/>
      <c r="W518" s="668"/>
      <c r="X518" s="668"/>
      <c r="Y518" s="668"/>
      <c r="Z518" s="668"/>
    </row>
    <row r="519" spans="1:26" ht="15.75" customHeight="1" x14ac:dyDescent="0.25">
      <c r="A519" s="668"/>
      <c r="B519" s="668"/>
      <c r="C519" s="668"/>
      <c r="D519" s="668"/>
      <c r="E519" s="668"/>
      <c r="F519" s="668"/>
      <c r="G519" s="668"/>
      <c r="H519" s="668"/>
      <c r="I519" s="668"/>
      <c r="J519" s="668"/>
      <c r="K519" s="668"/>
      <c r="L519" s="668"/>
      <c r="M519" s="668"/>
      <c r="N519" s="668"/>
      <c r="O519" s="668"/>
      <c r="P519" s="668"/>
      <c r="Q519" s="668"/>
      <c r="R519" s="668"/>
      <c r="S519" s="668"/>
      <c r="T519" s="668"/>
      <c r="U519" s="668"/>
      <c r="V519" s="668"/>
      <c r="W519" s="668"/>
      <c r="X519" s="668"/>
      <c r="Y519" s="668"/>
      <c r="Z519" s="668"/>
    </row>
    <row r="520" spans="1:26" ht="15.75" customHeight="1" x14ac:dyDescent="0.25">
      <c r="A520" s="668"/>
      <c r="B520" s="668"/>
      <c r="C520" s="668"/>
      <c r="D520" s="668"/>
      <c r="E520" s="668"/>
      <c r="F520" s="668"/>
      <c r="G520" s="668"/>
      <c r="H520" s="668"/>
      <c r="I520" s="668"/>
      <c r="J520" s="668"/>
      <c r="K520" s="668"/>
      <c r="L520" s="668"/>
      <c r="M520" s="668"/>
      <c r="N520" s="668"/>
      <c r="O520" s="668"/>
      <c r="P520" s="668"/>
      <c r="Q520" s="668"/>
      <c r="R520" s="668"/>
      <c r="S520" s="668"/>
      <c r="T520" s="668"/>
      <c r="U520" s="668"/>
      <c r="V520" s="668"/>
      <c r="W520" s="668"/>
      <c r="X520" s="668"/>
      <c r="Y520" s="668"/>
      <c r="Z520" s="668"/>
    </row>
    <row r="521" spans="1:26" ht="15.75" customHeight="1" x14ac:dyDescent="0.25">
      <c r="A521" s="668"/>
      <c r="B521" s="668"/>
      <c r="C521" s="668"/>
      <c r="D521" s="668"/>
      <c r="E521" s="668"/>
      <c r="F521" s="668"/>
      <c r="G521" s="668"/>
      <c r="H521" s="668"/>
      <c r="I521" s="668"/>
      <c r="J521" s="668"/>
      <c r="K521" s="668"/>
      <c r="L521" s="668"/>
      <c r="M521" s="668"/>
      <c r="N521" s="668"/>
      <c r="O521" s="668"/>
      <c r="P521" s="668"/>
      <c r="Q521" s="668"/>
      <c r="R521" s="668"/>
      <c r="S521" s="668"/>
      <c r="T521" s="668"/>
      <c r="U521" s="668"/>
      <c r="V521" s="668"/>
      <c r="W521" s="668"/>
      <c r="X521" s="668"/>
      <c r="Y521" s="668"/>
      <c r="Z521" s="668"/>
    </row>
    <row r="522" spans="1:26" ht="15.75" customHeight="1" x14ac:dyDescent="0.25">
      <c r="A522" s="668"/>
      <c r="B522" s="668"/>
      <c r="C522" s="668"/>
      <c r="D522" s="668"/>
      <c r="E522" s="668"/>
      <c r="F522" s="668"/>
      <c r="G522" s="668"/>
      <c r="H522" s="668"/>
      <c r="I522" s="668"/>
      <c r="J522" s="668"/>
      <c r="K522" s="668"/>
      <c r="L522" s="668"/>
      <c r="M522" s="668"/>
      <c r="N522" s="668"/>
      <c r="O522" s="668"/>
      <c r="P522" s="668"/>
      <c r="Q522" s="668"/>
      <c r="R522" s="668"/>
      <c r="S522" s="668"/>
      <c r="T522" s="668"/>
      <c r="U522" s="668"/>
      <c r="V522" s="668"/>
      <c r="W522" s="668"/>
      <c r="X522" s="668"/>
      <c r="Y522" s="668"/>
      <c r="Z522" s="668"/>
    </row>
    <row r="523" spans="1:26" ht="15.75" customHeight="1" x14ac:dyDescent="0.25">
      <c r="A523" s="668"/>
      <c r="B523" s="668"/>
      <c r="C523" s="668"/>
      <c r="D523" s="668"/>
      <c r="E523" s="668"/>
      <c r="F523" s="668"/>
      <c r="G523" s="668"/>
      <c r="H523" s="668"/>
      <c r="I523" s="668"/>
      <c r="J523" s="668"/>
      <c r="K523" s="668"/>
      <c r="L523" s="668"/>
      <c r="M523" s="668"/>
      <c r="N523" s="668"/>
      <c r="O523" s="668"/>
      <c r="P523" s="668"/>
      <c r="Q523" s="668"/>
      <c r="R523" s="668"/>
      <c r="S523" s="668"/>
      <c r="T523" s="668"/>
      <c r="U523" s="668"/>
      <c r="V523" s="668"/>
      <c r="W523" s="668"/>
      <c r="X523" s="668"/>
      <c r="Y523" s="668"/>
      <c r="Z523" s="668"/>
    </row>
    <row r="524" spans="1:26" ht="15.75" customHeight="1" x14ac:dyDescent="0.25">
      <c r="A524" s="668"/>
      <c r="B524" s="668"/>
      <c r="C524" s="668"/>
      <c r="D524" s="668"/>
      <c r="E524" s="668"/>
      <c r="F524" s="668"/>
      <c r="G524" s="668"/>
      <c r="H524" s="668"/>
      <c r="I524" s="668"/>
      <c r="J524" s="668"/>
      <c r="K524" s="668"/>
      <c r="L524" s="668"/>
      <c r="M524" s="668"/>
      <c r="N524" s="668"/>
      <c r="O524" s="668"/>
      <c r="P524" s="668"/>
      <c r="Q524" s="668"/>
      <c r="R524" s="668"/>
      <c r="S524" s="668"/>
      <c r="T524" s="668"/>
      <c r="U524" s="668"/>
      <c r="V524" s="668"/>
      <c r="W524" s="668"/>
      <c r="X524" s="668"/>
      <c r="Y524" s="668"/>
      <c r="Z524" s="668"/>
    </row>
    <row r="525" spans="1:26" ht="15.75" customHeight="1" x14ac:dyDescent="0.25">
      <c r="A525" s="668"/>
      <c r="B525" s="668"/>
      <c r="C525" s="668"/>
      <c r="D525" s="668"/>
      <c r="E525" s="668"/>
      <c r="F525" s="668"/>
      <c r="G525" s="668"/>
      <c r="H525" s="668"/>
      <c r="I525" s="668"/>
      <c r="J525" s="668"/>
      <c r="K525" s="668"/>
      <c r="L525" s="668"/>
      <c r="M525" s="668"/>
      <c r="N525" s="668"/>
      <c r="O525" s="668"/>
      <c r="P525" s="668"/>
      <c r="Q525" s="668"/>
      <c r="R525" s="668"/>
      <c r="S525" s="668"/>
      <c r="T525" s="668"/>
      <c r="U525" s="668"/>
      <c r="V525" s="668"/>
      <c r="W525" s="668"/>
      <c r="X525" s="668"/>
      <c r="Y525" s="668"/>
      <c r="Z525" s="668"/>
    </row>
    <row r="526" spans="1:26" ht="15.75" customHeight="1" x14ac:dyDescent="0.25">
      <c r="A526" s="668"/>
      <c r="B526" s="668"/>
      <c r="C526" s="668"/>
      <c r="D526" s="668"/>
      <c r="E526" s="668"/>
      <c r="F526" s="668"/>
      <c r="G526" s="668"/>
      <c r="H526" s="668"/>
      <c r="I526" s="668"/>
      <c r="J526" s="668"/>
      <c r="K526" s="668"/>
      <c r="L526" s="668"/>
      <c r="M526" s="668"/>
      <c r="N526" s="668"/>
      <c r="O526" s="668"/>
      <c r="P526" s="668"/>
      <c r="Q526" s="668"/>
      <c r="R526" s="668"/>
      <c r="S526" s="668"/>
      <c r="T526" s="668"/>
      <c r="U526" s="668"/>
      <c r="V526" s="668"/>
      <c r="W526" s="668"/>
      <c r="X526" s="668"/>
      <c r="Y526" s="668"/>
      <c r="Z526" s="668"/>
    </row>
    <row r="527" spans="1:26" ht="15.75" customHeight="1" x14ac:dyDescent="0.25">
      <c r="A527" s="668"/>
      <c r="B527" s="668"/>
      <c r="C527" s="668"/>
      <c r="D527" s="668"/>
      <c r="E527" s="668"/>
      <c r="F527" s="668"/>
      <c r="G527" s="668"/>
      <c r="H527" s="668"/>
      <c r="I527" s="668"/>
      <c r="J527" s="668"/>
      <c r="K527" s="668"/>
      <c r="L527" s="668"/>
      <c r="M527" s="668"/>
      <c r="N527" s="668"/>
      <c r="O527" s="668"/>
      <c r="P527" s="668"/>
      <c r="Q527" s="668"/>
      <c r="R527" s="668"/>
      <c r="S527" s="668"/>
      <c r="T527" s="668"/>
      <c r="U527" s="668"/>
      <c r="V527" s="668"/>
      <c r="W527" s="668"/>
      <c r="X527" s="668"/>
      <c r="Y527" s="668"/>
      <c r="Z527" s="668"/>
    </row>
    <row r="528" spans="1:26" ht="15.75" customHeight="1" x14ac:dyDescent="0.25">
      <c r="A528" s="668"/>
      <c r="B528" s="668"/>
      <c r="C528" s="668"/>
      <c r="D528" s="668"/>
      <c r="E528" s="668"/>
      <c r="F528" s="668"/>
      <c r="G528" s="668"/>
      <c r="H528" s="668"/>
      <c r="I528" s="668"/>
      <c r="J528" s="668"/>
      <c r="K528" s="668"/>
      <c r="L528" s="668"/>
      <c r="M528" s="668"/>
      <c r="N528" s="668"/>
      <c r="O528" s="668"/>
      <c r="P528" s="668"/>
      <c r="Q528" s="668"/>
      <c r="R528" s="668"/>
      <c r="S528" s="668"/>
      <c r="T528" s="668"/>
      <c r="U528" s="668"/>
      <c r="V528" s="668"/>
      <c r="W528" s="668"/>
      <c r="X528" s="668"/>
      <c r="Y528" s="668"/>
      <c r="Z528" s="668"/>
    </row>
    <row r="529" spans="1:26" ht="15.75" customHeight="1" x14ac:dyDescent="0.25">
      <c r="A529" s="668"/>
      <c r="B529" s="668"/>
      <c r="C529" s="668"/>
      <c r="D529" s="668"/>
      <c r="E529" s="668"/>
      <c r="F529" s="668"/>
      <c r="G529" s="668"/>
      <c r="H529" s="668"/>
      <c r="I529" s="668"/>
      <c r="J529" s="668"/>
      <c r="K529" s="668"/>
      <c r="L529" s="668"/>
      <c r="M529" s="668"/>
      <c r="N529" s="668"/>
      <c r="O529" s="668"/>
      <c r="P529" s="668"/>
      <c r="Q529" s="668"/>
      <c r="R529" s="668"/>
      <c r="S529" s="668"/>
      <c r="T529" s="668"/>
      <c r="U529" s="668"/>
      <c r="V529" s="668"/>
      <c r="W529" s="668"/>
      <c r="X529" s="668"/>
      <c r="Y529" s="668"/>
      <c r="Z529" s="668"/>
    </row>
    <row r="530" spans="1:26" ht="15.75" customHeight="1" x14ac:dyDescent="0.25">
      <c r="A530" s="668"/>
      <c r="B530" s="668"/>
      <c r="C530" s="668"/>
      <c r="D530" s="668"/>
      <c r="E530" s="668"/>
      <c r="F530" s="668"/>
      <c r="G530" s="668"/>
      <c r="H530" s="668"/>
      <c r="I530" s="668"/>
      <c r="J530" s="668"/>
      <c r="K530" s="668"/>
      <c r="L530" s="668"/>
      <c r="M530" s="668"/>
      <c r="N530" s="668"/>
      <c r="O530" s="668"/>
      <c r="P530" s="668"/>
      <c r="Q530" s="668"/>
      <c r="R530" s="668"/>
      <c r="S530" s="668"/>
      <c r="T530" s="668"/>
      <c r="U530" s="668"/>
      <c r="V530" s="668"/>
      <c r="W530" s="668"/>
      <c r="X530" s="668"/>
      <c r="Y530" s="668"/>
      <c r="Z530" s="668"/>
    </row>
    <row r="531" spans="1:26" ht="15.75" customHeight="1" x14ac:dyDescent="0.25">
      <c r="A531" s="668"/>
      <c r="B531" s="668"/>
      <c r="C531" s="668"/>
      <c r="D531" s="668"/>
      <c r="E531" s="668"/>
      <c r="F531" s="668"/>
      <c r="G531" s="668"/>
      <c r="H531" s="668"/>
      <c r="I531" s="668"/>
      <c r="J531" s="668"/>
      <c r="K531" s="668"/>
      <c r="L531" s="668"/>
      <c r="M531" s="668"/>
      <c r="N531" s="668"/>
      <c r="O531" s="668"/>
      <c r="P531" s="668"/>
      <c r="Q531" s="668"/>
      <c r="R531" s="668"/>
      <c r="S531" s="668"/>
      <c r="T531" s="668"/>
      <c r="U531" s="668"/>
      <c r="V531" s="668"/>
      <c r="W531" s="668"/>
      <c r="X531" s="668"/>
      <c r="Y531" s="668"/>
      <c r="Z531" s="668"/>
    </row>
    <row r="532" spans="1:26" ht="15.75" customHeight="1" x14ac:dyDescent="0.25">
      <c r="A532" s="668"/>
      <c r="B532" s="668"/>
      <c r="C532" s="668"/>
      <c r="D532" s="668"/>
      <c r="E532" s="668"/>
      <c r="F532" s="668"/>
      <c r="G532" s="668"/>
      <c r="H532" s="668"/>
      <c r="I532" s="668"/>
      <c r="J532" s="668"/>
      <c r="K532" s="668"/>
      <c r="L532" s="668"/>
      <c r="M532" s="668"/>
      <c r="N532" s="668"/>
      <c r="O532" s="668"/>
      <c r="P532" s="668"/>
      <c r="Q532" s="668"/>
      <c r="R532" s="668"/>
      <c r="S532" s="668"/>
      <c r="T532" s="668"/>
      <c r="U532" s="668"/>
      <c r="V532" s="668"/>
      <c r="W532" s="668"/>
      <c r="X532" s="668"/>
      <c r="Y532" s="668"/>
      <c r="Z532" s="668"/>
    </row>
    <row r="533" spans="1:26" ht="15.75" customHeight="1" x14ac:dyDescent="0.25">
      <c r="A533" s="668"/>
      <c r="B533" s="668"/>
      <c r="C533" s="668"/>
      <c r="D533" s="668"/>
      <c r="E533" s="668"/>
      <c r="F533" s="668"/>
      <c r="G533" s="668"/>
      <c r="H533" s="668"/>
      <c r="I533" s="668"/>
      <c r="J533" s="668"/>
      <c r="K533" s="668"/>
      <c r="L533" s="668"/>
      <c r="M533" s="668"/>
      <c r="N533" s="668"/>
      <c r="O533" s="668"/>
      <c r="P533" s="668"/>
      <c r="Q533" s="668"/>
      <c r="R533" s="668"/>
      <c r="S533" s="668"/>
      <c r="T533" s="668"/>
      <c r="U533" s="668"/>
      <c r="V533" s="668"/>
      <c r="W533" s="668"/>
      <c r="X533" s="668"/>
      <c r="Y533" s="668"/>
      <c r="Z533" s="668"/>
    </row>
    <row r="534" spans="1:26" ht="15.75" customHeight="1" x14ac:dyDescent="0.25">
      <c r="A534" s="668"/>
      <c r="B534" s="668"/>
      <c r="C534" s="668"/>
      <c r="D534" s="668"/>
      <c r="E534" s="668"/>
      <c r="F534" s="668"/>
      <c r="G534" s="668"/>
      <c r="H534" s="668"/>
      <c r="I534" s="668"/>
      <c r="J534" s="668"/>
      <c r="K534" s="668"/>
      <c r="L534" s="668"/>
      <c r="M534" s="668"/>
      <c r="N534" s="668"/>
      <c r="O534" s="668"/>
      <c r="P534" s="668"/>
      <c r="Q534" s="668"/>
      <c r="R534" s="668"/>
      <c r="S534" s="668"/>
      <c r="T534" s="668"/>
      <c r="U534" s="668"/>
      <c r="V534" s="668"/>
      <c r="W534" s="668"/>
      <c r="X534" s="668"/>
      <c r="Y534" s="668"/>
      <c r="Z534" s="668"/>
    </row>
    <row r="535" spans="1:26" ht="15.75" customHeight="1" x14ac:dyDescent="0.25">
      <c r="A535" s="668"/>
      <c r="B535" s="668"/>
      <c r="C535" s="668"/>
      <c r="D535" s="668"/>
      <c r="E535" s="668"/>
      <c r="F535" s="668"/>
      <c r="G535" s="668"/>
      <c r="H535" s="668"/>
      <c r="I535" s="668"/>
      <c r="J535" s="668"/>
      <c r="K535" s="668"/>
      <c r="L535" s="668"/>
      <c r="M535" s="668"/>
      <c r="N535" s="668"/>
      <c r="O535" s="668"/>
      <c r="P535" s="668"/>
      <c r="Q535" s="668"/>
      <c r="R535" s="668"/>
      <c r="S535" s="668"/>
      <c r="T535" s="668"/>
      <c r="U535" s="668"/>
      <c r="V535" s="668"/>
      <c r="W535" s="668"/>
      <c r="X535" s="668"/>
      <c r="Y535" s="668"/>
      <c r="Z535" s="668"/>
    </row>
    <row r="536" spans="1:26" ht="15.75" customHeight="1" x14ac:dyDescent="0.25">
      <c r="A536" s="668"/>
      <c r="B536" s="668"/>
      <c r="C536" s="668"/>
      <c r="D536" s="668"/>
      <c r="E536" s="668"/>
      <c r="F536" s="668"/>
      <c r="G536" s="668"/>
      <c r="H536" s="668"/>
      <c r="I536" s="668"/>
      <c r="J536" s="668"/>
      <c r="K536" s="668"/>
      <c r="L536" s="668"/>
      <c r="M536" s="668"/>
      <c r="N536" s="668"/>
      <c r="O536" s="668"/>
      <c r="P536" s="668"/>
      <c r="Q536" s="668"/>
      <c r="R536" s="668"/>
      <c r="S536" s="668"/>
      <c r="T536" s="668"/>
      <c r="U536" s="668"/>
      <c r="V536" s="668"/>
      <c r="W536" s="668"/>
      <c r="X536" s="668"/>
      <c r="Y536" s="668"/>
      <c r="Z536" s="668"/>
    </row>
    <row r="537" spans="1:26" ht="15.75" customHeight="1" x14ac:dyDescent="0.25">
      <c r="A537" s="668"/>
      <c r="B537" s="668"/>
      <c r="C537" s="668"/>
      <c r="D537" s="668"/>
      <c r="E537" s="668"/>
      <c r="F537" s="668"/>
      <c r="G537" s="668"/>
      <c r="H537" s="668"/>
      <c r="I537" s="668"/>
      <c r="J537" s="668"/>
      <c r="K537" s="668"/>
      <c r="L537" s="668"/>
      <c r="M537" s="668"/>
      <c r="N537" s="668"/>
      <c r="O537" s="668"/>
      <c r="P537" s="668"/>
      <c r="Q537" s="668"/>
      <c r="R537" s="668"/>
      <c r="S537" s="668"/>
      <c r="T537" s="668"/>
      <c r="U537" s="668"/>
      <c r="V537" s="668"/>
      <c r="W537" s="668"/>
      <c r="X537" s="668"/>
      <c r="Y537" s="668"/>
      <c r="Z537" s="668"/>
    </row>
    <row r="538" spans="1:26" ht="15.75" customHeight="1" x14ac:dyDescent="0.25">
      <c r="A538" s="668"/>
      <c r="B538" s="668"/>
      <c r="C538" s="668"/>
      <c r="D538" s="668"/>
      <c r="E538" s="668"/>
      <c r="F538" s="668"/>
      <c r="G538" s="668"/>
      <c r="H538" s="668"/>
      <c r="I538" s="668"/>
      <c r="J538" s="668"/>
      <c r="K538" s="668"/>
      <c r="L538" s="668"/>
      <c r="M538" s="668"/>
      <c r="N538" s="668"/>
      <c r="O538" s="668"/>
      <c r="P538" s="668"/>
      <c r="Q538" s="668"/>
      <c r="R538" s="668"/>
      <c r="S538" s="668"/>
      <c r="T538" s="668"/>
      <c r="U538" s="668"/>
      <c r="V538" s="668"/>
      <c r="W538" s="668"/>
      <c r="X538" s="668"/>
      <c r="Y538" s="668"/>
      <c r="Z538" s="668"/>
    </row>
    <row r="539" spans="1:26" ht="15.75" customHeight="1" x14ac:dyDescent="0.25">
      <c r="A539" s="668"/>
      <c r="B539" s="668"/>
      <c r="C539" s="668"/>
      <c r="D539" s="668"/>
      <c r="E539" s="668"/>
      <c r="F539" s="668"/>
      <c r="G539" s="668"/>
      <c r="H539" s="668"/>
      <c r="I539" s="668"/>
      <c r="J539" s="668"/>
      <c r="K539" s="668"/>
      <c r="L539" s="668"/>
      <c r="M539" s="668"/>
      <c r="N539" s="668"/>
      <c r="O539" s="668"/>
      <c r="P539" s="668"/>
      <c r="Q539" s="668"/>
      <c r="R539" s="668"/>
      <c r="S539" s="668"/>
      <c r="T539" s="668"/>
      <c r="U539" s="668"/>
      <c r="V539" s="668"/>
      <c r="W539" s="668"/>
      <c r="X539" s="668"/>
      <c r="Y539" s="668"/>
      <c r="Z539" s="668"/>
    </row>
    <row r="540" spans="1:26" ht="15.75" customHeight="1" x14ac:dyDescent="0.25">
      <c r="A540" s="668"/>
      <c r="B540" s="668"/>
      <c r="C540" s="668"/>
      <c r="D540" s="668"/>
      <c r="E540" s="668"/>
      <c r="F540" s="668"/>
      <c r="G540" s="668"/>
      <c r="H540" s="668"/>
      <c r="I540" s="668"/>
      <c r="J540" s="668"/>
      <c r="K540" s="668"/>
      <c r="L540" s="668"/>
      <c r="M540" s="668"/>
      <c r="N540" s="668"/>
      <c r="O540" s="668"/>
      <c r="P540" s="668"/>
      <c r="Q540" s="668"/>
      <c r="R540" s="668"/>
      <c r="S540" s="668"/>
      <c r="T540" s="668"/>
      <c r="U540" s="668"/>
      <c r="V540" s="668"/>
      <c r="W540" s="668"/>
      <c r="X540" s="668"/>
      <c r="Y540" s="668"/>
      <c r="Z540" s="668"/>
    </row>
    <row r="541" spans="1:26" ht="15.75" customHeight="1" x14ac:dyDescent="0.25">
      <c r="A541" s="668"/>
      <c r="B541" s="668"/>
      <c r="C541" s="668"/>
      <c r="D541" s="668"/>
      <c r="E541" s="668"/>
      <c r="F541" s="668"/>
      <c r="G541" s="668"/>
      <c r="H541" s="668"/>
      <c r="I541" s="668"/>
      <c r="J541" s="668"/>
      <c r="K541" s="668"/>
      <c r="L541" s="668"/>
      <c r="M541" s="668"/>
      <c r="N541" s="668"/>
      <c r="O541" s="668"/>
      <c r="P541" s="668"/>
      <c r="Q541" s="668"/>
      <c r="R541" s="668"/>
      <c r="S541" s="668"/>
      <c r="T541" s="668"/>
      <c r="U541" s="668"/>
      <c r="V541" s="668"/>
      <c r="W541" s="668"/>
      <c r="X541" s="668"/>
      <c r="Y541" s="668"/>
      <c r="Z541" s="668"/>
    </row>
    <row r="542" spans="1:26" ht="15.75" customHeight="1" x14ac:dyDescent="0.25">
      <c r="A542" s="668"/>
      <c r="B542" s="668"/>
      <c r="C542" s="668"/>
      <c r="D542" s="668"/>
      <c r="E542" s="668"/>
      <c r="F542" s="668"/>
      <c r="G542" s="668"/>
      <c r="H542" s="668"/>
      <c r="I542" s="668"/>
      <c r="J542" s="668"/>
      <c r="K542" s="668"/>
      <c r="L542" s="668"/>
      <c r="M542" s="668"/>
      <c r="N542" s="668"/>
      <c r="O542" s="668"/>
      <c r="P542" s="668"/>
      <c r="Q542" s="668"/>
      <c r="R542" s="668"/>
      <c r="S542" s="668"/>
      <c r="T542" s="668"/>
      <c r="U542" s="668"/>
      <c r="V542" s="668"/>
      <c r="W542" s="668"/>
      <c r="X542" s="668"/>
      <c r="Y542" s="668"/>
      <c r="Z542" s="668"/>
    </row>
    <row r="543" spans="1:26" ht="15.75" customHeight="1" x14ac:dyDescent="0.25">
      <c r="A543" s="668"/>
      <c r="B543" s="668"/>
      <c r="C543" s="668"/>
      <c r="D543" s="668"/>
      <c r="E543" s="668"/>
      <c r="F543" s="668"/>
      <c r="G543" s="668"/>
      <c r="H543" s="668"/>
      <c r="I543" s="668"/>
      <c r="J543" s="668"/>
      <c r="K543" s="668"/>
      <c r="L543" s="668"/>
      <c r="M543" s="668"/>
      <c r="N543" s="668"/>
      <c r="O543" s="668"/>
      <c r="P543" s="668"/>
      <c r="Q543" s="668"/>
      <c r="R543" s="668"/>
      <c r="S543" s="668"/>
      <c r="T543" s="668"/>
      <c r="U543" s="668"/>
      <c r="V543" s="668"/>
      <c r="W543" s="668"/>
      <c r="X543" s="668"/>
      <c r="Y543" s="668"/>
      <c r="Z543" s="668"/>
    </row>
    <row r="544" spans="1:26" ht="15.75" customHeight="1" x14ac:dyDescent="0.25">
      <c r="A544" s="668"/>
      <c r="B544" s="668"/>
      <c r="C544" s="668"/>
      <c r="D544" s="668"/>
      <c r="E544" s="668"/>
      <c r="F544" s="668"/>
      <c r="G544" s="668"/>
      <c r="H544" s="668"/>
      <c r="I544" s="668"/>
      <c r="J544" s="668"/>
      <c r="K544" s="668"/>
      <c r="L544" s="668"/>
      <c r="M544" s="668"/>
      <c r="N544" s="668"/>
      <c r="O544" s="668"/>
      <c r="P544" s="668"/>
      <c r="Q544" s="668"/>
      <c r="R544" s="668"/>
      <c r="S544" s="668"/>
      <c r="T544" s="668"/>
      <c r="U544" s="668"/>
      <c r="V544" s="668"/>
      <c r="W544" s="668"/>
      <c r="X544" s="668"/>
      <c r="Y544" s="668"/>
      <c r="Z544" s="668"/>
    </row>
    <row r="545" spans="1:26" ht="15.75" customHeight="1" x14ac:dyDescent="0.25">
      <c r="A545" s="668"/>
      <c r="B545" s="668"/>
      <c r="C545" s="668"/>
      <c r="D545" s="668"/>
      <c r="E545" s="668"/>
      <c r="F545" s="668"/>
      <c r="G545" s="668"/>
      <c r="H545" s="668"/>
      <c r="I545" s="668"/>
      <c r="J545" s="668"/>
      <c r="K545" s="668"/>
      <c r="L545" s="668"/>
      <c r="M545" s="668"/>
      <c r="N545" s="668"/>
      <c r="O545" s="668"/>
      <c r="P545" s="668"/>
      <c r="Q545" s="668"/>
      <c r="R545" s="668"/>
      <c r="S545" s="668"/>
      <c r="T545" s="668"/>
      <c r="U545" s="668"/>
      <c r="V545" s="668"/>
      <c r="W545" s="668"/>
      <c r="X545" s="668"/>
      <c r="Y545" s="668"/>
      <c r="Z545" s="668"/>
    </row>
    <row r="546" spans="1:26" ht="15.75" customHeight="1" x14ac:dyDescent="0.25">
      <c r="A546" s="668"/>
      <c r="B546" s="668"/>
      <c r="C546" s="668"/>
      <c r="D546" s="668"/>
      <c r="E546" s="668"/>
      <c r="F546" s="668"/>
      <c r="G546" s="668"/>
      <c r="H546" s="668"/>
      <c r="I546" s="668"/>
      <c r="J546" s="668"/>
      <c r="K546" s="668"/>
      <c r="L546" s="668"/>
      <c r="M546" s="668"/>
      <c r="N546" s="668"/>
      <c r="O546" s="668"/>
      <c r="P546" s="668"/>
      <c r="Q546" s="668"/>
      <c r="R546" s="668"/>
      <c r="S546" s="668"/>
      <c r="T546" s="668"/>
      <c r="U546" s="668"/>
      <c r="V546" s="668"/>
      <c r="W546" s="668"/>
      <c r="X546" s="668"/>
      <c r="Y546" s="668"/>
      <c r="Z546" s="668"/>
    </row>
    <row r="547" spans="1:26" ht="15.75" customHeight="1" x14ac:dyDescent="0.25">
      <c r="A547" s="668"/>
      <c r="B547" s="668"/>
      <c r="C547" s="668"/>
      <c r="D547" s="668"/>
      <c r="E547" s="668"/>
      <c r="F547" s="668"/>
      <c r="G547" s="668"/>
      <c r="H547" s="668"/>
      <c r="I547" s="668"/>
      <c r="J547" s="668"/>
      <c r="K547" s="668"/>
      <c r="L547" s="668"/>
      <c r="M547" s="668"/>
      <c r="N547" s="668"/>
      <c r="O547" s="668"/>
      <c r="P547" s="668"/>
      <c r="Q547" s="668"/>
      <c r="R547" s="668"/>
      <c r="S547" s="668"/>
      <c r="T547" s="668"/>
      <c r="U547" s="668"/>
      <c r="V547" s="668"/>
      <c r="W547" s="668"/>
      <c r="X547" s="668"/>
      <c r="Y547" s="668"/>
      <c r="Z547" s="668"/>
    </row>
    <row r="548" spans="1:26" ht="15.75" customHeight="1" x14ac:dyDescent="0.25">
      <c r="A548" s="668"/>
      <c r="B548" s="668"/>
      <c r="C548" s="668"/>
      <c r="D548" s="668"/>
      <c r="E548" s="668"/>
      <c r="F548" s="668"/>
      <c r="G548" s="668"/>
      <c r="H548" s="668"/>
      <c r="I548" s="668"/>
      <c r="J548" s="668"/>
      <c r="K548" s="668"/>
      <c r="L548" s="668"/>
      <c r="M548" s="668"/>
      <c r="N548" s="668"/>
      <c r="O548" s="668"/>
      <c r="P548" s="668"/>
      <c r="Q548" s="668"/>
      <c r="R548" s="668"/>
      <c r="S548" s="668"/>
      <c r="T548" s="668"/>
      <c r="U548" s="668"/>
      <c r="V548" s="668"/>
      <c r="W548" s="668"/>
      <c r="X548" s="668"/>
      <c r="Y548" s="668"/>
      <c r="Z548" s="668"/>
    </row>
    <row r="549" spans="1:26" ht="15.75" customHeight="1" x14ac:dyDescent="0.25">
      <c r="A549" s="668"/>
      <c r="B549" s="668"/>
      <c r="C549" s="668"/>
      <c r="D549" s="668"/>
      <c r="E549" s="668"/>
      <c r="F549" s="668"/>
      <c r="G549" s="668"/>
      <c r="H549" s="668"/>
      <c r="I549" s="668"/>
      <c r="J549" s="668"/>
      <c r="K549" s="668"/>
      <c r="L549" s="668"/>
      <c r="M549" s="668"/>
      <c r="N549" s="668"/>
      <c r="O549" s="668"/>
      <c r="P549" s="668"/>
      <c r="Q549" s="668"/>
      <c r="R549" s="668"/>
      <c r="S549" s="668"/>
      <c r="T549" s="668"/>
      <c r="U549" s="668"/>
      <c r="V549" s="668"/>
      <c r="W549" s="668"/>
      <c r="X549" s="668"/>
      <c r="Y549" s="668"/>
      <c r="Z549" s="668"/>
    </row>
    <row r="550" spans="1:26" ht="15.75" customHeight="1" x14ac:dyDescent="0.25">
      <c r="A550" s="668"/>
      <c r="B550" s="668"/>
      <c r="C550" s="668"/>
      <c r="D550" s="668"/>
      <c r="E550" s="668"/>
      <c r="F550" s="668"/>
      <c r="G550" s="668"/>
      <c r="H550" s="668"/>
      <c r="I550" s="668"/>
      <c r="J550" s="668"/>
      <c r="K550" s="668"/>
      <c r="L550" s="668"/>
      <c r="M550" s="668"/>
      <c r="N550" s="668"/>
      <c r="O550" s="668"/>
      <c r="P550" s="668"/>
      <c r="Q550" s="668"/>
      <c r="R550" s="668"/>
      <c r="S550" s="668"/>
      <c r="T550" s="668"/>
      <c r="U550" s="668"/>
      <c r="V550" s="668"/>
      <c r="W550" s="668"/>
      <c r="X550" s="668"/>
      <c r="Y550" s="668"/>
      <c r="Z550" s="668"/>
    </row>
    <row r="551" spans="1:26" ht="15.75" customHeight="1" x14ac:dyDescent="0.25">
      <c r="A551" s="668"/>
      <c r="B551" s="668"/>
      <c r="C551" s="668"/>
      <c r="D551" s="668"/>
      <c r="E551" s="668"/>
      <c r="F551" s="668"/>
      <c r="G551" s="668"/>
      <c r="H551" s="668"/>
      <c r="I551" s="668"/>
      <c r="J551" s="668"/>
      <c r="K551" s="668"/>
      <c r="L551" s="668"/>
      <c r="M551" s="668"/>
      <c r="N551" s="668"/>
      <c r="O551" s="668"/>
      <c r="P551" s="668"/>
      <c r="Q551" s="668"/>
      <c r="R551" s="668"/>
      <c r="S551" s="668"/>
      <c r="T551" s="668"/>
      <c r="U551" s="668"/>
      <c r="V551" s="668"/>
      <c r="W551" s="668"/>
      <c r="X551" s="668"/>
      <c r="Y551" s="668"/>
      <c r="Z551" s="668"/>
    </row>
    <row r="552" spans="1:26" ht="15.75" customHeight="1" x14ac:dyDescent="0.25">
      <c r="A552" s="668"/>
      <c r="B552" s="668"/>
      <c r="C552" s="668"/>
      <c r="D552" s="668"/>
      <c r="E552" s="668"/>
      <c r="F552" s="668"/>
      <c r="G552" s="668"/>
      <c r="H552" s="668"/>
      <c r="I552" s="668"/>
      <c r="J552" s="668"/>
      <c r="K552" s="668"/>
      <c r="L552" s="668"/>
      <c r="M552" s="668"/>
      <c r="N552" s="668"/>
      <c r="O552" s="668"/>
      <c r="P552" s="668"/>
      <c r="Q552" s="668"/>
      <c r="R552" s="668"/>
      <c r="S552" s="668"/>
      <c r="T552" s="668"/>
      <c r="U552" s="668"/>
      <c r="V552" s="668"/>
      <c r="W552" s="668"/>
      <c r="X552" s="668"/>
      <c r="Y552" s="668"/>
      <c r="Z552" s="668"/>
    </row>
    <row r="553" spans="1:26" ht="15.75" customHeight="1" x14ac:dyDescent="0.25">
      <c r="A553" s="668"/>
      <c r="B553" s="668"/>
      <c r="C553" s="668"/>
      <c r="D553" s="668"/>
      <c r="E553" s="668"/>
      <c r="F553" s="668"/>
      <c r="G553" s="668"/>
      <c r="H553" s="668"/>
      <c r="I553" s="668"/>
      <c r="J553" s="668"/>
      <c r="K553" s="668"/>
      <c r="L553" s="668"/>
      <c r="M553" s="668"/>
      <c r="N553" s="668"/>
      <c r="O553" s="668"/>
      <c r="P553" s="668"/>
      <c r="Q553" s="668"/>
      <c r="R553" s="668"/>
      <c r="S553" s="668"/>
      <c r="T553" s="668"/>
      <c r="U553" s="668"/>
      <c r="V553" s="668"/>
      <c r="W553" s="668"/>
      <c r="X553" s="668"/>
      <c r="Y553" s="668"/>
      <c r="Z553" s="668"/>
    </row>
    <row r="554" spans="1:26" ht="15.75" customHeight="1" x14ac:dyDescent="0.25">
      <c r="A554" s="668"/>
      <c r="B554" s="668"/>
      <c r="C554" s="668"/>
      <c r="D554" s="668"/>
      <c r="E554" s="668"/>
      <c r="F554" s="668"/>
      <c r="G554" s="668"/>
      <c r="H554" s="668"/>
      <c r="I554" s="668"/>
      <c r="J554" s="668"/>
      <c r="K554" s="668"/>
      <c r="L554" s="668"/>
      <c r="M554" s="668"/>
      <c r="N554" s="668"/>
      <c r="O554" s="668"/>
      <c r="P554" s="668"/>
      <c r="Q554" s="668"/>
      <c r="R554" s="668"/>
      <c r="S554" s="668"/>
      <c r="T554" s="668"/>
      <c r="U554" s="668"/>
      <c r="V554" s="668"/>
      <c r="W554" s="668"/>
      <c r="X554" s="668"/>
      <c r="Y554" s="668"/>
      <c r="Z554" s="668"/>
    </row>
    <row r="555" spans="1:26" ht="15.75" customHeight="1" x14ac:dyDescent="0.25">
      <c r="A555" s="668"/>
      <c r="B555" s="668"/>
      <c r="C555" s="668"/>
      <c r="D555" s="668"/>
      <c r="E555" s="668"/>
      <c r="F555" s="668"/>
      <c r="G555" s="668"/>
      <c r="H555" s="668"/>
      <c r="I555" s="668"/>
      <c r="J555" s="668"/>
      <c r="K555" s="668"/>
      <c r="L555" s="668"/>
      <c r="M555" s="668"/>
      <c r="N555" s="668"/>
      <c r="O555" s="668"/>
      <c r="P555" s="668"/>
      <c r="Q555" s="668"/>
      <c r="R555" s="668"/>
      <c r="S555" s="668"/>
      <c r="T555" s="668"/>
      <c r="U555" s="668"/>
      <c r="V555" s="668"/>
      <c r="W555" s="668"/>
      <c r="X555" s="668"/>
      <c r="Y555" s="668"/>
      <c r="Z555" s="668"/>
    </row>
    <row r="556" spans="1:26" ht="15.75" customHeight="1" x14ac:dyDescent="0.25">
      <c r="A556" s="668"/>
      <c r="B556" s="668"/>
      <c r="C556" s="668"/>
      <c r="D556" s="668"/>
      <c r="E556" s="668"/>
      <c r="F556" s="668"/>
      <c r="G556" s="668"/>
      <c r="H556" s="668"/>
      <c r="I556" s="668"/>
      <c r="J556" s="668"/>
      <c r="K556" s="668"/>
      <c r="L556" s="668"/>
      <c r="M556" s="668"/>
      <c r="N556" s="668"/>
      <c r="O556" s="668"/>
      <c r="P556" s="668"/>
      <c r="Q556" s="668"/>
      <c r="R556" s="668"/>
      <c r="S556" s="668"/>
      <c r="T556" s="668"/>
      <c r="U556" s="668"/>
      <c r="V556" s="668"/>
      <c r="W556" s="668"/>
      <c r="X556" s="668"/>
      <c r="Y556" s="668"/>
      <c r="Z556" s="668"/>
    </row>
    <row r="557" spans="1:26" ht="15.75" customHeight="1" x14ac:dyDescent="0.25">
      <c r="A557" s="668"/>
      <c r="B557" s="668"/>
      <c r="C557" s="668"/>
      <c r="D557" s="668"/>
      <c r="E557" s="668"/>
      <c r="F557" s="668"/>
      <c r="G557" s="668"/>
      <c r="H557" s="668"/>
      <c r="I557" s="668"/>
      <c r="J557" s="668"/>
      <c r="K557" s="668"/>
      <c r="L557" s="668"/>
      <c r="M557" s="668"/>
      <c r="N557" s="668"/>
      <c r="O557" s="668"/>
      <c r="P557" s="668"/>
      <c r="Q557" s="668"/>
      <c r="R557" s="668"/>
      <c r="S557" s="668"/>
      <c r="T557" s="668"/>
      <c r="U557" s="668"/>
      <c r="V557" s="668"/>
      <c r="W557" s="668"/>
      <c r="X557" s="668"/>
      <c r="Y557" s="668"/>
      <c r="Z557" s="668"/>
    </row>
    <row r="558" spans="1:26" ht="15.75" customHeight="1" x14ac:dyDescent="0.25">
      <c r="A558" s="668"/>
      <c r="B558" s="668"/>
      <c r="C558" s="668"/>
      <c r="D558" s="668"/>
      <c r="E558" s="668"/>
      <c r="F558" s="668"/>
      <c r="G558" s="668"/>
      <c r="H558" s="668"/>
      <c r="I558" s="668"/>
      <c r="J558" s="668"/>
      <c r="K558" s="668"/>
      <c r="L558" s="668"/>
      <c r="M558" s="668"/>
      <c r="N558" s="668"/>
      <c r="O558" s="668"/>
      <c r="P558" s="668"/>
      <c r="Q558" s="668"/>
      <c r="R558" s="668"/>
      <c r="S558" s="668"/>
      <c r="T558" s="668"/>
      <c r="U558" s="668"/>
      <c r="V558" s="668"/>
      <c r="W558" s="668"/>
      <c r="X558" s="668"/>
      <c r="Y558" s="668"/>
      <c r="Z558" s="668"/>
    </row>
    <row r="559" spans="1:26" ht="15.75" customHeight="1" x14ac:dyDescent="0.25">
      <c r="A559" s="668"/>
      <c r="B559" s="668"/>
      <c r="C559" s="668"/>
      <c r="D559" s="668"/>
      <c r="E559" s="668"/>
      <c r="F559" s="668"/>
      <c r="G559" s="668"/>
      <c r="H559" s="668"/>
      <c r="I559" s="668"/>
      <c r="J559" s="668"/>
      <c r="K559" s="668"/>
      <c r="L559" s="668"/>
      <c r="M559" s="668"/>
      <c r="N559" s="668"/>
      <c r="O559" s="668"/>
      <c r="P559" s="668"/>
      <c r="Q559" s="668"/>
      <c r="R559" s="668"/>
      <c r="S559" s="668"/>
      <c r="T559" s="668"/>
      <c r="U559" s="668"/>
      <c r="V559" s="668"/>
      <c r="W559" s="668"/>
      <c r="X559" s="668"/>
      <c r="Y559" s="668"/>
      <c r="Z559" s="668"/>
    </row>
    <row r="560" spans="1:26" ht="15.75" customHeight="1" x14ac:dyDescent="0.25">
      <c r="A560" s="668"/>
      <c r="B560" s="668"/>
      <c r="C560" s="668"/>
      <c r="D560" s="668"/>
      <c r="E560" s="668"/>
      <c r="F560" s="668"/>
      <c r="G560" s="668"/>
      <c r="H560" s="668"/>
      <c r="I560" s="668"/>
      <c r="J560" s="668"/>
      <c r="K560" s="668"/>
      <c r="L560" s="668"/>
      <c r="M560" s="668"/>
      <c r="N560" s="668"/>
      <c r="O560" s="668"/>
      <c r="P560" s="668"/>
      <c r="Q560" s="668"/>
      <c r="R560" s="668"/>
      <c r="S560" s="668"/>
      <c r="T560" s="668"/>
      <c r="U560" s="668"/>
      <c r="V560" s="668"/>
      <c r="W560" s="668"/>
      <c r="X560" s="668"/>
      <c r="Y560" s="668"/>
      <c r="Z560" s="668"/>
    </row>
    <row r="561" spans="1:26" ht="15.75" customHeight="1" x14ac:dyDescent="0.25">
      <c r="A561" s="668"/>
      <c r="B561" s="668"/>
      <c r="C561" s="668"/>
      <c r="D561" s="668"/>
      <c r="E561" s="668"/>
      <c r="F561" s="668"/>
      <c r="G561" s="668"/>
      <c r="H561" s="668"/>
      <c r="I561" s="668"/>
      <c r="J561" s="668"/>
      <c r="K561" s="668"/>
      <c r="L561" s="668"/>
      <c r="M561" s="668"/>
      <c r="N561" s="668"/>
      <c r="O561" s="668"/>
      <c r="P561" s="668"/>
      <c r="Q561" s="668"/>
      <c r="R561" s="668"/>
      <c r="S561" s="668"/>
      <c r="T561" s="668"/>
      <c r="U561" s="668"/>
      <c r="V561" s="668"/>
      <c r="W561" s="668"/>
      <c r="X561" s="668"/>
      <c r="Y561" s="668"/>
      <c r="Z561" s="668"/>
    </row>
    <row r="562" spans="1:26" ht="15.75" customHeight="1" x14ac:dyDescent="0.25">
      <c r="A562" s="668"/>
      <c r="B562" s="668"/>
      <c r="C562" s="668"/>
      <c r="D562" s="668"/>
      <c r="E562" s="668"/>
      <c r="F562" s="668"/>
      <c r="G562" s="668"/>
      <c r="H562" s="668"/>
      <c r="I562" s="668"/>
      <c r="J562" s="668"/>
      <c r="K562" s="668"/>
      <c r="L562" s="668"/>
      <c r="M562" s="668"/>
      <c r="N562" s="668"/>
      <c r="O562" s="668"/>
      <c r="P562" s="668"/>
      <c r="Q562" s="668"/>
      <c r="R562" s="668"/>
      <c r="S562" s="668"/>
      <c r="T562" s="668"/>
      <c r="U562" s="668"/>
      <c r="V562" s="668"/>
      <c r="W562" s="668"/>
      <c r="X562" s="668"/>
      <c r="Y562" s="668"/>
      <c r="Z562" s="668"/>
    </row>
    <row r="563" spans="1:26" ht="15.75" customHeight="1" x14ac:dyDescent="0.25">
      <c r="A563" s="668"/>
      <c r="B563" s="668"/>
      <c r="C563" s="668"/>
      <c r="D563" s="668"/>
      <c r="E563" s="668"/>
      <c r="F563" s="668"/>
      <c r="G563" s="668"/>
      <c r="H563" s="668"/>
      <c r="I563" s="668"/>
      <c r="J563" s="668"/>
      <c r="K563" s="668"/>
      <c r="L563" s="668"/>
      <c r="M563" s="668"/>
      <c r="N563" s="668"/>
      <c r="O563" s="668"/>
      <c r="P563" s="668"/>
      <c r="Q563" s="668"/>
      <c r="R563" s="668"/>
      <c r="S563" s="668"/>
      <c r="T563" s="668"/>
      <c r="U563" s="668"/>
      <c r="V563" s="668"/>
      <c r="W563" s="668"/>
      <c r="X563" s="668"/>
      <c r="Y563" s="668"/>
      <c r="Z563" s="668"/>
    </row>
    <row r="564" spans="1:26" ht="15.75" customHeight="1" x14ac:dyDescent="0.25">
      <c r="A564" s="668"/>
      <c r="B564" s="668"/>
      <c r="C564" s="668"/>
      <c r="D564" s="668"/>
      <c r="E564" s="668"/>
      <c r="F564" s="668"/>
      <c r="G564" s="668"/>
      <c r="H564" s="668"/>
      <c r="I564" s="668"/>
      <c r="J564" s="668"/>
      <c r="K564" s="668"/>
      <c r="L564" s="668"/>
      <c r="M564" s="668"/>
      <c r="N564" s="668"/>
      <c r="O564" s="668"/>
      <c r="P564" s="668"/>
      <c r="Q564" s="668"/>
      <c r="R564" s="668"/>
      <c r="S564" s="668"/>
      <c r="T564" s="668"/>
      <c r="U564" s="668"/>
      <c r="V564" s="668"/>
      <c r="W564" s="668"/>
      <c r="X564" s="668"/>
      <c r="Y564" s="668"/>
      <c r="Z564" s="668"/>
    </row>
    <row r="565" spans="1:26" ht="15.75" customHeight="1" x14ac:dyDescent="0.25">
      <c r="A565" s="668"/>
      <c r="B565" s="668"/>
      <c r="C565" s="668"/>
      <c r="D565" s="668"/>
      <c r="E565" s="668"/>
      <c r="F565" s="668"/>
      <c r="G565" s="668"/>
      <c r="H565" s="668"/>
      <c r="I565" s="668"/>
      <c r="J565" s="668"/>
      <c r="K565" s="668"/>
      <c r="L565" s="668"/>
      <c r="M565" s="668"/>
      <c r="N565" s="668"/>
      <c r="O565" s="668"/>
      <c r="P565" s="668"/>
      <c r="Q565" s="668"/>
      <c r="R565" s="668"/>
      <c r="S565" s="668"/>
      <c r="T565" s="668"/>
      <c r="U565" s="668"/>
      <c r="V565" s="668"/>
      <c r="W565" s="668"/>
      <c r="X565" s="668"/>
      <c r="Y565" s="668"/>
      <c r="Z565" s="668"/>
    </row>
    <row r="566" spans="1:26" ht="15.75" customHeight="1" x14ac:dyDescent="0.25">
      <c r="A566" s="668"/>
      <c r="B566" s="668"/>
      <c r="C566" s="668"/>
      <c r="D566" s="668"/>
      <c r="E566" s="668"/>
      <c r="F566" s="668"/>
      <c r="G566" s="668"/>
      <c r="H566" s="668"/>
      <c r="I566" s="668"/>
      <c r="J566" s="668"/>
      <c r="K566" s="668"/>
      <c r="L566" s="668"/>
      <c r="M566" s="668"/>
      <c r="N566" s="668"/>
      <c r="O566" s="668"/>
      <c r="P566" s="668"/>
      <c r="Q566" s="668"/>
      <c r="R566" s="668"/>
      <c r="S566" s="668"/>
      <c r="T566" s="668"/>
      <c r="U566" s="668"/>
      <c r="V566" s="668"/>
      <c r="W566" s="668"/>
      <c r="X566" s="668"/>
      <c r="Y566" s="668"/>
      <c r="Z566" s="668"/>
    </row>
    <row r="567" spans="1:26" ht="15.75" customHeight="1" x14ac:dyDescent="0.25">
      <c r="A567" s="668"/>
      <c r="B567" s="668"/>
      <c r="C567" s="668"/>
      <c r="D567" s="668"/>
      <c r="E567" s="668"/>
      <c r="F567" s="668"/>
      <c r="G567" s="668"/>
      <c r="H567" s="668"/>
      <c r="I567" s="668"/>
      <c r="J567" s="668"/>
      <c r="K567" s="668"/>
      <c r="L567" s="668"/>
      <c r="M567" s="668"/>
      <c r="N567" s="668"/>
      <c r="O567" s="668"/>
      <c r="P567" s="668"/>
      <c r="Q567" s="668"/>
      <c r="R567" s="668"/>
      <c r="S567" s="668"/>
      <c r="T567" s="668"/>
      <c r="U567" s="668"/>
      <c r="V567" s="668"/>
      <c r="W567" s="668"/>
      <c r="X567" s="668"/>
      <c r="Y567" s="668"/>
      <c r="Z567" s="668"/>
    </row>
    <row r="568" spans="1:26" ht="15.75" customHeight="1" x14ac:dyDescent="0.25">
      <c r="A568" s="668"/>
      <c r="B568" s="668"/>
      <c r="C568" s="668"/>
      <c r="D568" s="668"/>
      <c r="E568" s="668"/>
      <c r="F568" s="668"/>
      <c r="G568" s="668"/>
      <c r="H568" s="668"/>
      <c r="I568" s="668"/>
      <c r="J568" s="668"/>
      <c r="K568" s="668"/>
      <c r="L568" s="668"/>
      <c r="M568" s="668"/>
      <c r="N568" s="668"/>
      <c r="O568" s="668"/>
      <c r="P568" s="668"/>
      <c r="Q568" s="668"/>
      <c r="R568" s="668"/>
      <c r="S568" s="668"/>
      <c r="T568" s="668"/>
      <c r="U568" s="668"/>
      <c r="V568" s="668"/>
      <c r="W568" s="668"/>
      <c r="X568" s="668"/>
      <c r="Y568" s="668"/>
      <c r="Z568" s="668"/>
    </row>
    <row r="569" spans="1:26" ht="15.75" customHeight="1" x14ac:dyDescent="0.25">
      <c r="A569" s="668"/>
      <c r="B569" s="668"/>
      <c r="C569" s="668"/>
      <c r="D569" s="668"/>
      <c r="E569" s="668"/>
      <c r="F569" s="668"/>
      <c r="G569" s="668"/>
      <c r="H569" s="668"/>
      <c r="I569" s="668"/>
      <c r="J569" s="668"/>
      <c r="K569" s="668"/>
      <c r="L569" s="668"/>
      <c r="M569" s="668"/>
      <c r="N569" s="668"/>
      <c r="O569" s="668"/>
      <c r="P569" s="668"/>
      <c r="Q569" s="668"/>
      <c r="R569" s="668"/>
      <c r="S569" s="668"/>
      <c r="T569" s="668"/>
      <c r="U569" s="668"/>
      <c r="V569" s="668"/>
      <c r="W569" s="668"/>
      <c r="X569" s="668"/>
      <c r="Y569" s="668"/>
      <c r="Z569" s="668"/>
    </row>
    <row r="570" spans="1:26" ht="15.75" customHeight="1" x14ac:dyDescent="0.25">
      <c r="A570" s="668"/>
      <c r="B570" s="668"/>
      <c r="C570" s="668"/>
      <c r="D570" s="668"/>
      <c r="E570" s="668"/>
      <c r="F570" s="668"/>
      <c r="G570" s="668"/>
      <c r="H570" s="668"/>
      <c r="I570" s="668"/>
      <c r="J570" s="668"/>
      <c r="K570" s="668"/>
      <c r="L570" s="668"/>
      <c r="M570" s="668"/>
      <c r="N570" s="668"/>
      <c r="O570" s="668"/>
      <c r="P570" s="668"/>
      <c r="Q570" s="668"/>
      <c r="R570" s="668"/>
      <c r="S570" s="668"/>
      <c r="T570" s="668"/>
      <c r="U570" s="668"/>
      <c r="V570" s="668"/>
      <c r="W570" s="668"/>
      <c r="X570" s="668"/>
      <c r="Y570" s="668"/>
      <c r="Z570" s="668"/>
    </row>
    <row r="571" spans="1:26" ht="15.75" customHeight="1" x14ac:dyDescent="0.25">
      <c r="A571" s="668"/>
      <c r="B571" s="668"/>
      <c r="C571" s="668"/>
      <c r="D571" s="668"/>
      <c r="E571" s="668"/>
      <c r="F571" s="668"/>
      <c r="G571" s="668"/>
      <c r="H571" s="668"/>
      <c r="I571" s="668"/>
      <c r="J571" s="668"/>
      <c r="K571" s="668"/>
      <c r="L571" s="668"/>
      <c r="M571" s="668"/>
      <c r="N571" s="668"/>
      <c r="O571" s="668"/>
      <c r="P571" s="668"/>
      <c r="Q571" s="668"/>
      <c r="R571" s="668"/>
      <c r="S571" s="668"/>
      <c r="T571" s="668"/>
      <c r="U571" s="668"/>
      <c r="V571" s="668"/>
      <c r="W571" s="668"/>
      <c r="X571" s="668"/>
      <c r="Y571" s="668"/>
      <c r="Z571" s="668"/>
    </row>
    <row r="572" spans="1:26" ht="15.75" customHeight="1" x14ac:dyDescent="0.25">
      <c r="A572" s="668"/>
      <c r="B572" s="668"/>
      <c r="C572" s="668"/>
      <c r="D572" s="668"/>
      <c r="E572" s="668"/>
      <c r="F572" s="668"/>
      <c r="G572" s="668"/>
      <c r="H572" s="668"/>
      <c r="I572" s="668"/>
      <c r="J572" s="668"/>
      <c r="K572" s="668"/>
      <c r="L572" s="668"/>
      <c r="M572" s="668"/>
      <c r="N572" s="668"/>
      <c r="O572" s="668"/>
      <c r="P572" s="668"/>
      <c r="Q572" s="668"/>
      <c r="R572" s="668"/>
      <c r="S572" s="668"/>
      <c r="T572" s="668"/>
      <c r="U572" s="668"/>
      <c r="V572" s="668"/>
      <c r="W572" s="668"/>
      <c r="X572" s="668"/>
      <c r="Y572" s="668"/>
      <c r="Z572" s="668"/>
    </row>
    <row r="573" spans="1:26" ht="15.75" customHeight="1" x14ac:dyDescent="0.25">
      <c r="A573" s="668"/>
      <c r="B573" s="668"/>
      <c r="C573" s="668"/>
      <c r="D573" s="668"/>
      <c r="E573" s="668"/>
      <c r="F573" s="668"/>
      <c r="G573" s="668"/>
      <c r="H573" s="668"/>
      <c r="I573" s="668"/>
      <c r="J573" s="668"/>
      <c r="K573" s="668"/>
      <c r="L573" s="668"/>
      <c r="M573" s="668"/>
      <c r="N573" s="668"/>
      <c r="O573" s="668"/>
      <c r="P573" s="668"/>
      <c r="Q573" s="668"/>
      <c r="R573" s="668"/>
      <c r="S573" s="668"/>
      <c r="T573" s="668"/>
      <c r="U573" s="668"/>
      <c r="V573" s="668"/>
      <c r="W573" s="668"/>
      <c r="X573" s="668"/>
      <c r="Y573" s="668"/>
      <c r="Z573" s="668"/>
    </row>
    <row r="574" spans="1:26" ht="15.75" customHeight="1" x14ac:dyDescent="0.25">
      <c r="A574" s="668"/>
      <c r="B574" s="668"/>
      <c r="C574" s="668"/>
      <c r="D574" s="668"/>
      <c r="E574" s="668"/>
      <c r="F574" s="668"/>
      <c r="G574" s="668"/>
      <c r="H574" s="668"/>
      <c r="I574" s="668"/>
      <c r="J574" s="668"/>
      <c r="K574" s="668"/>
      <c r="L574" s="668"/>
      <c r="M574" s="668"/>
      <c r="N574" s="668"/>
      <c r="O574" s="668"/>
      <c r="P574" s="668"/>
      <c r="Q574" s="668"/>
      <c r="R574" s="668"/>
      <c r="S574" s="668"/>
      <c r="T574" s="668"/>
      <c r="U574" s="668"/>
      <c r="V574" s="668"/>
      <c r="W574" s="668"/>
      <c r="X574" s="668"/>
      <c r="Y574" s="668"/>
      <c r="Z574" s="668"/>
    </row>
    <row r="575" spans="1:26" ht="15.75" customHeight="1" x14ac:dyDescent="0.25">
      <c r="A575" s="668"/>
      <c r="B575" s="668"/>
      <c r="C575" s="668"/>
      <c r="D575" s="668"/>
      <c r="E575" s="668"/>
      <c r="F575" s="668"/>
      <c r="G575" s="668"/>
      <c r="H575" s="668"/>
      <c r="I575" s="668"/>
      <c r="J575" s="668"/>
      <c r="K575" s="668"/>
      <c r="L575" s="668"/>
      <c r="M575" s="668"/>
      <c r="N575" s="668"/>
      <c r="O575" s="668"/>
      <c r="P575" s="668"/>
      <c r="Q575" s="668"/>
      <c r="R575" s="668"/>
      <c r="S575" s="668"/>
      <c r="T575" s="668"/>
      <c r="U575" s="668"/>
      <c r="V575" s="668"/>
      <c r="W575" s="668"/>
      <c r="X575" s="668"/>
      <c r="Y575" s="668"/>
      <c r="Z575" s="668"/>
    </row>
    <row r="576" spans="1:26" ht="15.75" customHeight="1" x14ac:dyDescent="0.25">
      <c r="A576" s="668"/>
      <c r="B576" s="668"/>
      <c r="C576" s="668"/>
      <c r="D576" s="668"/>
      <c r="E576" s="668"/>
      <c r="F576" s="668"/>
      <c r="G576" s="668"/>
      <c r="H576" s="668"/>
      <c r="I576" s="668"/>
      <c r="J576" s="668"/>
      <c r="K576" s="668"/>
      <c r="L576" s="668"/>
      <c r="M576" s="668"/>
      <c r="N576" s="668"/>
      <c r="O576" s="668"/>
      <c r="P576" s="668"/>
      <c r="Q576" s="668"/>
      <c r="R576" s="668"/>
      <c r="S576" s="668"/>
      <c r="T576" s="668"/>
      <c r="U576" s="668"/>
      <c r="V576" s="668"/>
      <c r="W576" s="668"/>
      <c r="X576" s="668"/>
      <c r="Y576" s="668"/>
      <c r="Z576" s="668"/>
    </row>
    <row r="577" spans="1:26" ht="15.75" customHeight="1" x14ac:dyDescent="0.25">
      <c r="A577" s="668"/>
      <c r="B577" s="668"/>
      <c r="C577" s="668"/>
      <c r="D577" s="668"/>
      <c r="E577" s="668"/>
      <c r="F577" s="668"/>
      <c r="G577" s="668"/>
      <c r="H577" s="668"/>
      <c r="I577" s="668"/>
      <c r="J577" s="668"/>
      <c r="K577" s="668"/>
      <c r="L577" s="668"/>
      <c r="M577" s="668"/>
      <c r="N577" s="668"/>
      <c r="O577" s="668"/>
      <c r="P577" s="668"/>
      <c r="Q577" s="668"/>
      <c r="R577" s="668"/>
      <c r="S577" s="668"/>
      <c r="T577" s="668"/>
      <c r="U577" s="668"/>
      <c r="V577" s="668"/>
      <c r="W577" s="668"/>
      <c r="X577" s="668"/>
      <c r="Y577" s="668"/>
      <c r="Z577" s="668"/>
    </row>
    <row r="578" spans="1:26" ht="15.75" customHeight="1" x14ac:dyDescent="0.25">
      <c r="A578" s="668"/>
      <c r="B578" s="668"/>
      <c r="C578" s="668"/>
      <c r="D578" s="668"/>
      <c r="E578" s="668"/>
      <c r="F578" s="668"/>
      <c r="G578" s="668"/>
      <c r="H578" s="668"/>
      <c r="I578" s="668"/>
      <c r="J578" s="668"/>
      <c r="K578" s="668"/>
      <c r="L578" s="668"/>
      <c r="M578" s="668"/>
      <c r="N578" s="668"/>
      <c r="O578" s="668"/>
      <c r="P578" s="668"/>
      <c r="Q578" s="668"/>
      <c r="R578" s="668"/>
      <c r="S578" s="668"/>
      <c r="T578" s="668"/>
      <c r="U578" s="668"/>
      <c r="V578" s="668"/>
      <c r="W578" s="668"/>
      <c r="X578" s="668"/>
      <c r="Y578" s="668"/>
      <c r="Z578" s="668"/>
    </row>
    <row r="579" spans="1:26" ht="15.75" customHeight="1" x14ac:dyDescent="0.25">
      <c r="A579" s="668"/>
      <c r="B579" s="668"/>
      <c r="C579" s="668"/>
      <c r="D579" s="668"/>
      <c r="E579" s="668"/>
      <c r="F579" s="668"/>
      <c r="G579" s="668"/>
      <c r="H579" s="668"/>
      <c r="I579" s="668"/>
      <c r="J579" s="668"/>
      <c r="K579" s="668"/>
      <c r="L579" s="668"/>
      <c r="M579" s="668"/>
      <c r="N579" s="668"/>
      <c r="O579" s="668"/>
      <c r="P579" s="668"/>
      <c r="Q579" s="668"/>
      <c r="R579" s="668"/>
      <c r="S579" s="668"/>
      <c r="T579" s="668"/>
      <c r="U579" s="668"/>
      <c r="V579" s="668"/>
      <c r="W579" s="668"/>
      <c r="X579" s="668"/>
      <c r="Y579" s="668"/>
      <c r="Z579" s="668"/>
    </row>
    <row r="580" spans="1:26" ht="15.75" customHeight="1" x14ac:dyDescent="0.25">
      <c r="A580" s="668"/>
      <c r="B580" s="668"/>
      <c r="C580" s="668"/>
      <c r="D580" s="668"/>
      <c r="E580" s="668"/>
      <c r="F580" s="668"/>
      <c r="G580" s="668"/>
      <c r="H580" s="668"/>
      <c r="I580" s="668"/>
      <c r="J580" s="668"/>
      <c r="K580" s="668"/>
      <c r="L580" s="668"/>
      <c r="M580" s="668"/>
      <c r="N580" s="668"/>
      <c r="O580" s="668"/>
      <c r="P580" s="668"/>
      <c r="Q580" s="668"/>
      <c r="R580" s="668"/>
      <c r="S580" s="668"/>
      <c r="T580" s="668"/>
      <c r="U580" s="668"/>
      <c r="V580" s="668"/>
      <c r="W580" s="668"/>
      <c r="X580" s="668"/>
      <c r="Y580" s="668"/>
      <c r="Z580" s="668"/>
    </row>
    <row r="581" spans="1:26" ht="15.75" customHeight="1" x14ac:dyDescent="0.25">
      <c r="A581" s="668"/>
      <c r="B581" s="668"/>
      <c r="C581" s="668"/>
      <c r="D581" s="668"/>
      <c r="E581" s="668"/>
      <c r="F581" s="668"/>
      <c r="G581" s="668"/>
      <c r="H581" s="668"/>
      <c r="I581" s="668"/>
      <c r="J581" s="668"/>
      <c r="K581" s="668"/>
      <c r="L581" s="668"/>
      <c r="M581" s="668"/>
      <c r="N581" s="668"/>
      <c r="O581" s="668"/>
      <c r="P581" s="668"/>
      <c r="Q581" s="668"/>
      <c r="R581" s="668"/>
      <c r="S581" s="668"/>
      <c r="T581" s="668"/>
      <c r="U581" s="668"/>
      <c r="V581" s="668"/>
      <c r="W581" s="668"/>
      <c r="X581" s="668"/>
      <c r="Y581" s="668"/>
      <c r="Z581" s="668"/>
    </row>
    <row r="582" spans="1:26" ht="15.75" customHeight="1" x14ac:dyDescent="0.25">
      <c r="A582" s="668"/>
      <c r="B582" s="668"/>
      <c r="C582" s="668"/>
      <c r="D582" s="668"/>
      <c r="E582" s="668"/>
      <c r="F582" s="668"/>
      <c r="G582" s="668"/>
      <c r="H582" s="668"/>
      <c r="I582" s="668"/>
      <c r="J582" s="668"/>
      <c r="K582" s="668"/>
      <c r="L582" s="668"/>
      <c r="M582" s="668"/>
      <c r="N582" s="668"/>
      <c r="O582" s="668"/>
      <c r="P582" s="668"/>
      <c r="Q582" s="668"/>
      <c r="R582" s="668"/>
      <c r="S582" s="668"/>
      <c r="T582" s="668"/>
      <c r="U582" s="668"/>
      <c r="V582" s="668"/>
      <c r="W582" s="668"/>
      <c r="X582" s="668"/>
      <c r="Y582" s="668"/>
      <c r="Z582" s="668"/>
    </row>
    <row r="583" spans="1:26" ht="15.75" customHeight="1" x14ac:dyDescent="0.25">
      <c r="A583" s="668"/>
      <c r="B583" s="668"/>
      <c r="C583" s="668"/>
      <c r="D583" s="668"/>
      <c r="E583" s="668"/>
      <c r="F583" s="668"/>
      <c r="G583" s="668"/>
      <c r="H583" s="668"/>
      <c r="I583" s="668"/>
      <c r="J583" s="668"/>
      <c r="K583" s="668"/>
      <c r="L583" s="668"/>
      <c r="M583" s="668"/>
      <c r="N583" s="668"/>
      <c r="O583" s="668"/>
      <c r="P583" s="668"/>
      <c r="Q583" s="668"/>
      <c r="R583" s="668"/>
      <c r="S583" s="668"/>
      <c r="T583" s="668"/>
      <c r="U583" s="668"/>
      <c r="V583" s="668"/>
      <c r="W583" s="668"/>
      <c r="X583" s="668"/>
      <c r="Y583" s="668"/>
      <c r="Z583" s="668"/>
    </row>
    <row r="584" spans="1:26" ht="15.75" customHeight="1" x14ac:dyDescent="0.25">
      <c r="A584" s="668"/>
      <c r="B584" s="668"/>
      <c r="C584" s="668"/>
      <c r="D584" s="668"/>
      <c r="E584" s="668"/>
      <c r="F584" s="668"/>
      <c r="G584" s="668"/>
      <c r="H584" s="668"/>
      <c r="I584" s="668"/>
      <c r="J584" s="668"/>
      <c r="K584" s="668"/>
      <c r="L584" s="668"/>
      <c r="M584" s="668"/>
      <c r="N584" s="668"/>
      <c r="O584" s="668"/>
      <c r="P584" s="668"/>
      <c r="Q584" s="668"/>
      <c r="R584" s="668"/>
      <c r="S584" s="668"/>
      <c r="T584" s="668"/>
      <c r="U584" s="668"/>
      <c r="V584" s="668"/>
      <c r="W584" s="668"/>
      <c r="X584" s="668"/>
      <c r="Y584" s="668"/>
      <c r="Z584" s="668"/>
    </row>
    <row r="585" spans="1:26" ht="15.75" customHeight="1" x14ac:dyDescent="0.25">
      <c r="A585" s="668"/>
      <c r="B585" s="668"/>
      <c r="C585" s="668"/>
      <c r="D585" s="668"/>
      <c r="E585" s="668"/>
      <c r="F585" s="668"/>
      <c r="G585" s="668"/>
      <c r="H585" s="668"/>
      <c r="I585" s="668"/>
      <c r="J585" s="668"/>
      <c r="K585" s="668"/>
      <c r="L585" s="668"/>
      <c r="M585" s="668"/>
      <c r="N585" s="668"/>
      <c r="O585" s="668"/>
      <c r="P585" s="668"/>
      <c r="Q585" s="668"/>
      <c r="R585" s="668"/>
      <c r="S585" s="668"/>
      <c r="T585" s="668"/>
      <c r="U585" s="668"/>
      <c r="V585" s="668"/>
      <c r="W585" s="668"/>
      <c r="X585" s="668"/>
      <c r="Y585" s="668"/>
      <c r="Z585" s="668"/>
    </row>
    <row r="586" spans="1:26" ht="15.75" customHeight="1" x14ac:dyDescent="0.25">
      <c r="A586" s="668"/>
      <c r="B586" s="668"/>
      <c r="C586" s="668"/>
      <c r="D586" s="668"/>
      <c r="E586" s="668"/>
      <c r="F586" s="668"/>
      <c r="G586" s="668"/>
      <c r="H586" s="668"/>
      <c r="I586" s="668"/>
      <c r="J586" s="668"/>
      <c r="K586" s="668"/>
      <c r="L586" s="668"/>
      <c r="M586" s="668"/>
      <c r="N586" s="668"/>
      <c r="O586" s="668"/>
      <c r="P586" s="668"/>
      <c r="Q586" s="668"/>
      <c r="R586" s="668"/>
      <c r="S586" s="668"/>
      <c r="T586" s="668"/>
      <c r="U586" s="668"/>
      <c r="V586" s="668"/>
      <c r="W586" s="668"/>
      <c r="X586" s="668"/>
      <c r="Y586" s="668"/>
      <c r="Z586" s="668"/>
    </row>
    <row r="587" spans="1:26" ht="15.75" customHeight="1" x14ac:dyDescent="0.25">
      <c r="A587" s="668"/>
      <c r="B587" s="668"/>
      <c r="C587" s="668"/>
      <c r="D587" s="668"/>
      <c r="E587" s="668"/>
      <c r="F587" s="668"/>
      <c r="G587" s="668"/>
      <c r="H587" s="668"/>
      <c r="I587" s="668"/>
      <c r="J587" s="668"/>
      <c r="K587" s="668"/>
      <c r="L587" s="668"/>
      <c r="M587" s="668"/>
      <c r="N587" s="668"/>
      <c r="O587" s="668"/>
      <c r="P587" s="668"/>
      <c r="Q587" s="668"/>
      <c r="R587" s="668"/>
      <c r="S587" s="668"/>
      <c r="T587" s="668"/>
      <c r="U587" s="668"/>
      <c r="V587" s="668"/>
      <c r="W587" s="668"/>
      <c r="X587" s="668"/>
      <c r="Y587" s="668"/>
      <c r="Z587" s="668"/>
    </row>
    <row r="588" spans="1:26" ht="15.75" customHeight="1" x14ac:dyDescent="0.25">
      <c r="A588" s="668"/>
      <c r="B588" s="668"/>
      <c r="C588" s="668"/>
      <c r="D588" s="668"/>
      <c r="E588" s="668"/>
      <c r="F588" s="668"/>
      <c r="G588" s="668"/>
      <c r="H588" s="668"/>
      <c r="I588" s="668"/>
      <c r="J588" s="668"/>
      <c r="K588" s="668"/>
      <c r="L588" s="668"/>
      <c r="M588" s="668"/>
      <c r="N588" s="668"/>
      <c r="O588" s="668"/>
      <c r="P588" s="668"/>
      <c r="Q588" s="668"/>
      <c r="R588" s="668"/>
      <c r="S588" s="668"/>
      <c r="T588" s="668"/>
      <c r="U588" s="668"/>
      <c r="V588" s="668"/>
      <c r="W588" s="668"/>
      <c r="X588" s="668"/>
      <c r="Y588" s="668"/>
      <c r="Z588" s="668"/>
    </row>
    <row r="589" spans="1:26" ht="15.75" customHeight="1" x14ac:dyDescent="0.25">
      <c r="A589" s="668"/>
      <c r="B589" s="668"/>
      <c r="C589" s="668"/>
      <c r="D589" s="668"/>
      <c r="E589" s="668"/>
      <c r="F589" s="668"/>
      <c r="G589" s="668"/>
      <c r="H589" s="668"/>
      <c r="I589" s="668"/>
      <c r="J589" s="668"/>
      <c r="K589" s="668"/>
      <c r="L589" s="668"/>
      <c r="M589" s="668"/>
      <c r="N589" s="668"/>
      <c r="O589" s="668"/>
      <c r="P589" s="668"/>
      <c r="Q589" s="668"/>
      <c r="R589" s="668"/>
      <c r="S589" s="668"/>
      <c r="T589" s="668"/>
      <c r="U589" s="668"/>
      <c r="V589" s="668"/>
      <c r="W589" s="668"/>
      <c r="X589" s="668"/>
      <c r="Y589" s="668"/>
      <c r="Z589" s="668"/>
    </row>
    <row r="590" spans="1:26" ht="15.75" customHeight="1" x14ac:dyDescent="0.25">
      <c r="A590" s="668"/>
      <c r="B590" s="668"/>
      <c r="C590" s="668"/>
      <c r="D590" s="668"/>
      <c r="E590" s="668"/>
      <c r="F590" s="668"/>
      <c r="G590" s="668"/>
      <c r="H590" s="668"/>
      <c r="I590" s="668"/>
      <c r="J590" s="668"/>
      <c r="K590" s="668"/>
      <c r="L590" s="668"/>
      <c r="M590" s="668"/>
      <c r="N590" s="668"/>
      <c r="O590" s="668"/>
      <c r="P590" s="668"/>
      <c r="Q590" s="668"/>
      <c r="R590" s="668"/>
      <c r="S590" s="668"/>
      <c r="T590" s="668"/>
      <c r="U590" s="668"/>
      <c r="V590" s="668"/>
      <c r="W590" s="668"/>
      <c r="X590" s="668"/>
      <c r="Y590" s="668"/>
      <c r="Z590" s="668"/>
    </row>
    <row r="591" spans="1:26" ht="15.75" customHeight="1" x14ac:dyDescent="0.25">
      <c r="A591" s="668"/>
      <c r="B591" s="668"/>
      <c r="C591" s="668"/>
      <c r="D591" s="668"/>
      <c r="E591" s="668"/>
      <c r="F591" s="668"/>
      <c r="G591" s="668"/>
      <c r="H591" s="668"/>
      <c r="I591" s="668"/>
      <c r="J591" s="668"/>
      <c r="K591" s="668"/>
      <c r="L591" s="668"/>
      <c r="M591" s="668"/>
      <c r="N591" s="668"/>
      <c r="O591" s="668"/>
      <c r="P591" s="668"/>
      <c r="Q591" s="668"/>
      <c r="R591" s="668"/>
      <c r="S591" s="668"/>
      <c r="T591" s="668"/>
      <c r="U591" s="668"/>
      <c r="V591" s="668"/>
      <c r="W591" s="668"/>
      <c r="X591" s="668"/>
      <c r="Y591" s="668"/>
      <c r="Z591" s="668"/>
    </row>
    <row r="592" spans="1:26" ht="15.75" customHeight="1" x14ac:dyDescent="0.25">
      <c r="A592" s="668"/>
      <c r="B592" s="668"/>
      <c r="C592" s="668"/>
      <c r="D592" s="668"/>
      <c r="E592" s="668"/>
      <c r="F592" s="668"/>
      <c r="G592" s="668"/>
      <c r="H592" s="668"/>
      <c r="I592" s="668"/>
      <c r="J592" s="668"/>
      <c r="K592" s="668"/>
      <c r="L592" s="668"/>
      <c r="M592" s="668"/>
      <c r="N592" s="668"/>
      <c r="O592" s="668"/>
      <c r="P592" s="668"/>
      <c r="Q592" s="668"/>
      <c r="R592" s="668"/>
      <c r="S592" s="668"/>
      <c r="T592" s="668"/>
      <c r="U592" s="668"/>
      <c r="V592" s="668"/>
      <c r="W592" s="668"/>
      <c r="X592" s="668"/>
      <c r="Y592" s="668"/>
      <c r="Z592" s="668"/>
    </row>
    <row r="593" spans="1:26" ht="15.75" customHeight="1" x14ac:dyDescent="0.25">
      <c r="A593" s="668"/>
      <c r="B593" s="668"/>
      <c r="C593" s="668"/>
      <c r="D593" s="668"/>
      <c r="E593" s="668"/>
      <c r="F593" s="668"/>
      <c r="G593" s="668"/>
      <c r="H593" s="668"/>
      <c r="I593" s="668"/>
      <c r="J593" s="668"/>
      <c r="K593" s="668"/>
      <c r="L593" s="668"/>
      <c r="M593" s="668"/>
      <c r="N593" s="668"/>
      <c r="O593" s="668"/>
      <c r="P593" s="668"/>
      <c r="Q593" s="668"/>
      <c r="R593" s="668"/>
      <c r="S593" s="668"/>
      <c r="T593" s="668"/>
      <c r="U593" s="668"/>
      <c r="V593" s="668"/>
      <c r="W593" s="668"/>
      <c r="X593" s="668"/>
      <c r="Y593" s="668"/>
      <c r="Z593" s="668"/>
    </row>
    <row r="594" spans="1:26" ht="15.75" customHeight="1" x14ac:dyDescent="0.25">
      <c r="A594" s="668"/>
      <c r="B594" s="668"/>
      <c r="C594" s="668"/>
      <c r="D594" s="668"/>
      <c r="E594" s="668"/>
      <c r="F594" s="668"/>
      <c r="G594" s="668"/>
      <c r="H594" s="668"/>
      <c r="I594" s="668"/>
      <c r="J594" s="668"/>
      <c r="K594" s="668"/>
      <c r="L594" s="668"/>
      <c r="M594" s="668"/>
      <c r="N594" s="668"/>
      <c r="O594" s="668"/>
      <c r="P594" s="668"/>
      <c r="Q594" s="668"/>
      <c r="R594" s="668"/>
      <c r="S594" s="668"/>
      <c r="T594" s="668"/>
      <c r="U594" s="668"/>
      <c r="V594" s="668"/>
      <c r="W594" s="668"/>
      <c r="X594" s="668"/>
      <c r="Y594" s="668"/>
      <c r="Z594" s="668"/>
    </row>
    <row r="595" spans="1:26" ht="15.75" customHeight="1" x14ac:dyDescent="0.25">
      <c r="A595" s="668"/>
      <c r="B595" s="668"/>
      <c r="C595" s="668"/>
      <c r="D595" s="668"/>
      <c r="E595" s="668"/>
      <c r="F595" s="668"/>
      <c r="G595" s="668"/>
      <c r="H595" s="668"/>
      <c r="I595" s="668"/>
      <c r="J595" s="668"/>
      <c r="K595" s="668"/>
      <c r="L595" s="668"/>
      <c r="M595" s="668"/>
      <c r="N595" s="668"/>
      <c r="O595" s="668"/>
      <c r="P595" s="668"/>
      <c r="Q595" s="668"/>
      <c r="R595" s="668"/>
      <c r="S595" s="668"/>
      <c r="T595" s="668"/>
      <c r="U595" s="668"/>
      <c r="V595" s="668"/>
      <c r="W595" s="668"/>
      <c r="X595" s="668"/>
      <c r="Y595" s="668"/>
      <c r="Z595" s="668"/>
    </row>
    <row r="596" spans="1:26" ht="15.75" customHeight="1" x14ac:dyDescent="0.25">
      <c r="A596" s="668"/>
      <c r="B596" s="668"/>
      <c r="C596" s="668"/>
      <c r="D596" s="668"/>
      <c r="E596" s="668"/>
      <c r="F596" s="668"/>
      <c r="G596" s="668"/>
      <c r="H596" s="668"/>
      <c r="I596" s="668"/>
      <c r="J596" s="668"/>
      <c r="K596" s="668"/>
      <c r="L596" s="668"/>
      <c r="M596" s="668"/>
      <c r="N596" s="668"/>
      <c r="O596" s="668"/>
      <c r="P596" s="668"/>
      <c r="Q596" s="668"/>
      <c r="R596" s="668"/>
      <c r="S596" s="668"/>
      <c r="T596" s="668"/>
      <c r="U596" s="668"/>
      <c r="V596" s="668"/>
      <c r="W596" s="668"/>
      <c r="X596" s="668"/>
      <c r="Y596" s="668"/>
      <c r="Z596" s="668"/>
    </row>
    <row r="597" spans="1:26" ht="15.75" customHeight="1" x14ac:dyDescent="0.25">
      <c r="A597" s="668"/>
      <c r="B597" s="668"/>
      <c r="C597" s="668"/>
      <c r="D597" s="668"/>
      <c r="E597" s="668"/>
      <c r="F597" s="668"/>
      <c r="G597" s="668"/>
      <c r="H597" s="668"/>
      <c r="I597" s="668"/>
      <c r="J597" s="668"/>
      <c r="K597" s="668"/>
      <c r="L597" s="668"/>
      <c r="M597" s="668"/>
      <c r="N597" s="668"/>
      <c r="O597" s="668"/>
      <c r="P597" s="668"/>
      <c r="Q597" s="668"/>
      <c r="R597" s="668"/>
      <c r="S597" s="668"/>
      <c r="T597" s="668"/>
      <c r="U597" s="668"/>
      <c r="V597" s="668"/>
      <c r="W597" s="668"/>
      <c r="X597" s="668"/>
      <c r="Y597" s="668"/>
      <c r="Z597" s="668"/>
    </row>
    <row r="598" spans="1:26" ht="15.75" customHeight="1" x14ac:dyDescent="0.25">
      <c r="A598" s="668"/>
      <c r="B598" s="668"/>
      <c r="C598" s="668"/>
      <c r="D598" s="668"/>
      <c r="E598" s="668"/>
      <c r="F598" s="668"/>
      <c r="G598" s="668"/>
      <c r="H598" s="668"/>
      <c r="I598" s="668"/>
      <c r="J598" s="668"/>
      <c r="K598" s="668"/>
      <c r="L598" s="668"/>
      <c r="M598" s="668"/>
      <c r="N598" s="668"/>
      <c r="O598" s="668"/>
      <c r="P598" s="668"/>
      <c r="Q598" s="668"/>
      <c r="R598" s="668"/>
      <c r="S598" s="668"/>
      <c r="T598" s="668"/>
      <c r="U598" s="668"/>
      <c r="V598" s="668"/>
      <c r="W598" s="668"/>
      <c r="X598" s="668"/>
      <c r="Y598" s="668"/>
      <c r="Z598" s="668"/>
    </row>
    <row r="599" spans="1:26" ht="15.75" customHeight="1" x14ac:dyDescent="0.25">
      <c r="A599" s="668"/>
      <c r="B599" s="668"/>
      <c r="C599" s="668"/>
      <c r="D599" s="668"/>
      <c r="E599" s="668"/>
      <c r="F599" s="668"/>
      <c r="G599" s="668"/>
      <c r="H599" s="668"/>
      <c r="I599" s="668"/>
      <c r="J599" s="668"/>
      <c r="K599" s="668"/>
      <c r="L599" s="668"/>
      <c r="M599" s="668"/>
      <c r="N599" s="668"/>
      <c r="O599" s="668"/>
      <c r="P599" s="668"/>
      <c r="Q599" s="668"/>
      <c r="R599" s="668"/>
      <c r="S599" s="668"/>
      <c r="T599" s="668"/>
      <c r="U599" s="668"/>
      <c r="V599" s="668"/>
      <c r="W599" s="668"/>
      <c r="X599" s="668"/>
      <c r="Y599" s="668"/>
      <c r="Z599" s="668"/>
    </row>
    <row r="600" spans="1:26" ht="15.75" customHeight="1" x14ac:dyDescent="0.25">
      <c r="A600" s="668"/>
      <c r="B600" s="668"/>
      <c r="C600" s="668"/>
      <c r="D600" s="668"/>
      <c r="E600" s="668"/>
      <c r="F600" s="668"/>
      <c r="G600" s="668"/>
      <c r="H600" s="668"/>
      <c r="I600" s="668"/>
      <c r="J600" s="668"/>
      <c r="K600" s="668"/>
      <c r="L600" s="668"/>
      <c r="M600" s="668"/>
      <c r="N600" s="668"/>
      <c r="O600" s="668"/>
      <c r="P600" s="668"/>
      <c r="Q600" s="668"/>
      <c r="R600" s="668"/>
      <c r="S600" s="668"/>
      <c r="T600" s="668"/>
      <c r="U600" s="668"/>
      <c r="V600" s="668"/>
      <c r="W600" s="668"/>
      <c r="X600" s="668"/>
      <c r="Y600" s="668"/>
      <c r="Z600" s="668"/>
    </row>
    <row r="601" spans="1:26" ht="15.75" customHeight="1" x14ac:dyDescent="0.25">
      <c r="A601" s="668"/>
      <c r="B601" s="668"/>
      <c r="C601" s="668"/>
      <c r="D601" s="668"/>
      <c r="E601" s="668"/>
      <c r="F601" s="668"/>
      <c r="G601" s="668"/>
      <c r="H601" s="668"/>
      <c r="I601" s="668"/>
      <c r="J601" s="668"/>
      <c r="K601" s="668"/>
      <c r="L601" s="668"/>
      <c r="M601" s="668"/>
      <c r="N601" s="668"/>
      <c r="O601" s="668"/>
      <c r="P601" s="668"/>
      <c r="Q601" s="668"/>
      <c r="R601" s="668"/>
      <c r="S601" s="668"/>
      <c r="T601" s="668"/>
      <c r="U601" s="668"/>
      <c r="V601" s="668"/>
      <c r="W601" s="668"/>
      <c r="X601" s="668"/>
      <c r="Y601" s="668"/>
      <c r="Z601" s="668"/>
    </row>
    <row r="602" spans="1:26" ht="15.75" customHeight="1" x14ac:dyDescent="0.25">
      <c r="A602" s="668"/>
      <c r="B602" s="668"/>
      <c r="C602" s="668"/>
      <c r="D602" s="668"/>
      <c r="E602" s="668"/>
      <c r="F602" s="668"/>
      <c r="G602" s="668"/>
      <c r="H602" s="668"/>
      <c r="I602" s="668"/>
      <c r="J602" s="668"/>
      <c r="K602" s="668"/>
      <c r="L602" s="668"/>
      <c r="M602" s="668"/>
      <c r="N602" s="668"/>
      <c r="O602" s="668"/>
      <c r="P602" s="668"/>
      <c r="Q602" s="668"/>
      <c r="R602" s="668"/>
      <c r="S602" s="668"/>
      <c r="T602" s="668"/>
      <c r="U602" s="668"/>
      <c r="V602" s="668"/>
      <c r="W602" s="668"/>
      <c r="X602" s="668"/>
      <c r="Y602" s="668"/>
      <c r="Z602" s="668"/>
    </row>
    <row r="603" spans="1:26" ht="15.75" customHeight="1" x14ac:dyDescent="0.25">
      <c r="A603" s="668"/>
      <c r="B603" s="668"/>
      <c r="C603" s="668"/>
      <c r="D603" s="668"/>
      <c r="E603" s="668"/>
      <c r="F603" s="668"/>
      <c r="G603" s="668"/>
      <c r="H603" s="668"/>
      <c r="I603" s="668"/>
      <c r="J603" s="668"/>
      <c r="K603" s="668"/>
      <c r="L603" s="668"/>
      <c r="M603" s="668"/>
      <c r="N603" s="668"/>
      <c r="O603" s="668"/>
      <c r="P603" s="668"/>
      <c r="Q603" s="668"/>
      <c r="R603" s="668"/>
      <c r="S603" s="668"/>
      <c r="T603" s="668"/>
      <c r="U603" s="668"/>
      <c r="V603" s="668"/>
      <c r="W603" s="668"/>
      <c r="X603" s="668"/>
      <c r="Y603" s="668"/>
      <c r="Z603" s="668"/>
    </row>
    <row r="604" spans="1:26" ht="15.75" customHeight="1" x14ac:dyDescent="0.25">
      <c r="A604" s="668"/>
      <c r="B604" s="668"/>
      <c r="C604" s="668"/>
      <c r="D604" s="668"/>
      <c r="E604" s="668"/>
      <c r="F604" s="668"/>
      <c r="G604" s="668"/>
      <c r="H604" s="668"/>
      <c r="I604" s="668"/>
      <c r="J604" s="668"/>
      <c r="K604" s="668"/>
      <c r="L604" s="668"/>
      <c r="M604" s="668"/>
      <c r="N604" s="668"/>
      <c r="O604" s="668"/>
      <c r="P604" s="668"/>
      <c r="Q604" s="668"/>
      <c r="R604" s="668"/>
      <c r="S604" s="668"/>
      <c r="T604" s="668"/>
      <c r="U604" s="668"/>
      <c r="V604" s="668"/>
      <c r="W604" s="668"/>
      <c r="X604" s="668"/>
      <c r="Y604" s="668"/>
      <c r="Z604" s="668"/>
    </row>
    <row r="605" spans="1:26" ht="15.75" customHeight="1" x14ac:dyDescent="0.25">
      <c r="A605" s="668"/>
      <c r="B605" s="668"/>
      <c r="C605" s="668"/>
      <c r="D605" s="668"/>
      <c r="E605" s="668"/>
      <c r="F605" s="668"/>
      <c r="G605" s="668"/>
      <c r="H605" s="668"/>
      <c r="I605" s="668"/>
      <c r="J605" s="668"/>
      <c r="K605" s="668"/>
      <c r="L605" s="668"/>
      <c r="M605" s="668"/>
      <c r="N605" s="668"/>
      <c r="O605" s="668"/>
      <c r="P605" s="668"/>
      <c r="Q605" s="668"/>
      <c r="R605" s="668"/>
      <c r="S605" s="668"/>
      <c r="T605" s="668"/>
      <c r="U605" s="668"/>
      <c r="V605" s="668"/>
      <c r="W605" s="668"/>
      <c r="X605" s="668"/>
      <c r="Y605" s="668"/>
      <c r="Z605" s="668"/>
    </row>
    <row r="606" spans="1:26" ht="15.75" customHeight="1" x14ac:dyDescent="0.25">
      <c r="A606" s="668"/>
      <c r="B606" s="668"/>
      <c r="C606" s="668"/>
      <c r="D606" s="668"/>
      <c r="E606" s="668"/>
      <c r="F606" s="668"/>
      <c r="G606" s="668"/>
      <c r="H606" s="668"/>
      <c r="I606" s="668"/>
      <c r="J606" s="668"/>
      <c r="K606" s="668"/>
      <c r="L606" s="668"/>
      <c r="M606" s="668"/>
      <c r="N606" s="668"/>
      <c r="O606" s="668"/>
      <c r="P606" s="668"/>
      <c r="Q606" s="668"/>
      <c r="R606" s="668"/>
      <c r="S606" s="668"/>
      <c r="T606" s="668"/>
      <c r="U606" s="668"/>
      <c r="V606" s="668"/>
      <c r="W606" s="668"/>
      <c r="X606" s="668"/>
      <c r="Y606" s="668"/>
      <c r="Z606" s="668"/>
    </row>
    <row r="607" spans="1:26" ht="15.75" customHeight="1" x14ac:dyDescent="0.25">
      <c r="A607" s="668"/>
      <c r="B607" s="668"/>
      <c r="C607" s="668"/>
      <c r="D607" s="668"/>
      <c r="E607" s="668"/>
      <c r="F607" s="668"/>
      <c r="G607" s="668"/>
      <c r="H607" s="668"/>
      <c r="I607" s="668"/>
      <c r="J607" s="668"/>
      <c r="K607" s="668"/>
      <c r="L607" s="668"/>
      <c r="M607" s="668"/>
      <c r="N607" s="668"/>
      <c r="O607" s="668"/>
      <c r="P607" s="668"/>
      <c r="Q607" s="668"/>
      <c r="R607" s="668"/>
      <c r="S607" s="668"/>
      <c r="T607" s="668"/>
      <c r="U607" s="668"/>
      <c r="V607" s="668"/>
      <c r="W607" s="668"/>
      <c r="X607" s="668"/>
      <c r="Y607" s="668"/>
      <c r="Z607" s="668"/>
    </row>
    <row r="608" spans="1:26" ht="15.75" customHeight="1" x14ac:dyDescent="0.25">
      <c r="A608" s="668"/>
      <c r="B608" s="668"/>
      <c r="C608" s="668"/>
      <c r="D608" s="668"/>
      <c r="E608" s="668"/>
      <c r="F608" s="668"/>
      <c r="G608" s="668"/>
      <c r="H608" s="668"/>
      <c r="I608" s="668"/>
      <c r="J608" s="668"/>
      <c r="K608" s="668"/>
      <c r="L608" s="668"/>
      <c r="M608" s="668"/>
      <c r="N608" s="668"/>
      <c r="O608" s="668"/>
      <c r="P608" s="668"/>
      <c r="Q608" s="668"/>
      <c r="R608" s="668"/>
      <c r="S608" s="668"/>
      <c r="T608" s="668"/>
      <c r="U608" s="668"/>
      <c r="V608" s="668"/>
      <c r="W608" s="668"/>
      <c r="X608" s="668"/>
      <c r="Y608" s="668"/>
      <c r="Z608" s="668"/>
    </row>
    <row r="609" spans="1:26" ht="15.75" customHeight="1" x14ac:dyDescent="0.25">
      <c r="A609" s="668"/>
      <c r="B609" s="668"/>
      <c r="C609" s="668"/>
      <c r="D609" s="668"/>
      <c r="E609" s="668"/>
      <c r="F609" s="668"/>
      <c r="G609" s="668"/>
      <c r="H609" s="668"/>
      <c r="I609" s="668"/>
      <c r="J609" s="668"/>
      <c r="K609" s="668"/>
      <c r="L609" s="668"/>
      <c r="M609" s="668"/>
      <c r="N609" s="668"/>
      <c r="O609" s="668"/>
      <c r="P609" s="668"/>
      <c r="Q609" s="668"/>
      <c r="R609" s="668"/>
      <c r="S609" s="668"/>
      <c r="T609" s="668"/>
      <c r="U609" s="668"/>
      <c r="V609" s="668"/>
      <c r="W609" s="668"/>
      <c r="X609" s="668"/>
      <c r="Y609" s="668"/>
      <c r="Z609" s="668"/>
    </row>
    <row r="610" spans="1:26" ht="15.75" customHeight="1" x14ac:dyDescent="0.25">
      <c r="A610" s="668"/>
      <c r="B610" s="668"/>
      <c r="C610" s="668"/>
      <c r="D610" s="668"/>
      <c r="E610" s="668"/>
      <c r="F610" s="668"/>
      <c r="G610" s="668"/>
      <c r="H610" s="668"/>
      <c r="I610" s="668"/>
      <c r="J610" s="668"/>
      <c r="K610" s="668"/>
      <c r="L610" s="668"/>
      <c r="M610" s="668"/>
      <c r="N610" s="668"/>
      <c r="O610" s="668"/>
      <c r="P610" s="668"/>
      <c r="Q610" s="668"/>
      <c r="R610" s="668"/>
      <c r="S610" s="668"/>
      <c r="T610" s="668"/>
      <c r="U610" s="668"/>
      <c r="V610" s="668"/>
      <c r="W610" s="668"/>
      <c r="X610" s="668"/>
      <c r="Y610" s="668"/>
      <c r="Z610" s="668"/>
    </row>
    <row r="611" spans="1:26" ht="15.75" customHeight="1" x14ac:dyDescent="0.25">
      <c r="A611" s="668"/>
      <c r="B611" s="668"/>
      <c r="C611" s="668"/>
      <c r="D611" s="668"/>
      <c r="E611" s="668"/>
      <c r="F611" s="668"/>
      <c r="G611" s="668"/>
      <c r="H611" s="668"/>
      <c r="I611" s="668"/>
      <c r="J611" s="668"/>
      <c r="K611" s="668"/>
      <c r="L611" s="668"/>
      <c r="M611" s="668"/>
      <c r="N611" s="668"/>
      <c r="O611" s="668"/>
      <c r="P611" s="668"/>
      <c r="Q611" s="668"/>
      <c r="R611" s="668"/>
      <c r="S611" s="668"/>
      <c r="T611" s="668"/>
      <c r="U611" s="668"/>
      <c r="V611" s="668"/>
      <c r="W611" s="668"/>
      <c r="X611" s="668"/>
      <c r="Y611" s="668"/>
      <c r="Z611" s="668"/>
    </row>
    <row r="612" spans="1:26" ht="15.75" customHeight="1" x14ac:dyDescent="0.25">
      <c r="A612" s="668"/>
      <c r="B612" s="668"/>
      <c r="C612" s="668"/>
      <c r="D612" s="668"/>
      <c r="E612" s="668"/>
      <c r="F612" s="668"/>
      <c r="G612" s="668"/>
      <c r="H612" s="668"/>
      <c r="I612" s="668"/>
      <c r="J612" s="668"/>
      <c r="K612" s="668"/>
      <c r="L612" s="668"/>
      <c r="M612" s="668"/>
      <c r="N612" s="668"/>
      <c r="O612" s="668"/>
      <c r="P612" s="668"/>
      <c r="Q612" s="668"/>
      <c r="R612" s="668"/>
      <c r="S612" s="668"/>
      <c r="T612" s="668"/>
      <c r="U612" s="668"/>
      <c r="V612" s="668"/>
      <c r="W612" s="668"/>
      <c r="X612" s="668"/>
      <c r="Y612" s="668"/>
      <c r="Z612" s="668"/>
    </row>
    <row r="613" spans="1:26" ht="15.75" customHeight="1" x14ac:dyDescent="0.25">
      <c r="A613" s="668"/>
      <c r="B613" s="668"/>
      <c r="C613" s="668"/>
      <c r="D613" s="668"/>
      <c r="E613" s="668"/>
      <c r="F613" s="668"/>
      <c r="G613" s="668"/>
      <c r="H613" s="668"/>
      <c r="I613" s="668"/>
      <c r="J613" s="668"/>
      <c r="K613" s="668"/>
      <c r="L613" s="668"/>
      <c r="M613" s="668"/>
      <c r="N613" s="668"/>
      <c r="O613" s="668"/>
      <c r="P613" s="668"/>
      <c r="Q613" s="668"/>
      <c r="R613" s="668"/>
      <c r="S613" s="668"/>
      <c r="T613" s="668"/>
      <c r="U613" s="668"/>
      <c r="V613" s="668"/>
      <c r="W613" s="668"/>
      <c r="X613" s="668"/>
      <c r="Y613" s="668"/>
      <c r="Z613" s="668"/>
    </row>
    <row r="614" spans="1:26" ht="15.75" customHeight="1" x14ac:dyDescent="0.25">
      <c r="A614" s="668"/>
      <c r="B614" s="668"/>
      <c r="C614" s="668"/>
      <c r="D614" s="668"/>
      <c r="E614" s="668"/>
      <c r="F614" s="668"/>
      <c r="G614" s="668"/>
      <c r="H614" s="668"/>
      <c r="I614" s="668"/>
      <c r="J614" s="668"/>
      <c r="K614" s="668"/>
      <c r="L614" s="668"/>
      <c r="M614" s="668"/>
      <c r="N614" s="668"/>
      <c r="O614" s="668"/>
      <c r="P614" s="668"/>
      <c r="Q614" s="668"/>
      <c r="R614" s="668"/>
      <c r="S614" s="668"/>
      <c r="T614" s="668"/>
      <c r="U614" s="668"/>
      <c r="V614" s="668"/>
      <c r="W614" s="668"/>
      <c r="X614" s="668"/>
      <c r="Y614" s="668"/>
      <c r="Z614" s="668"/>
    </row>
    <row r="615" spans="1:26" ht="15.75" customHeight="1" x14ac:dyDescent="0.25">
      <c r="A615" s="668"/>
      <c r="B615" s="668"/>
      <c r="C615" s="668"/>
      <c r="D615" s="668"/>
      <c r="E615" s="668"/>
      <c r="F615" s="668"/>
      <c r="G615" s="668"/>
      <c r="H615" s="668"/>
      <c r="I615" s="668"/>
      <c r="J615" s="668"/>
      <c r="K615" s="668"/>
      <c r="L615" s="668"/>
      <c r="M615" s="668"/>
      <c r="N615" s="668"/>
      <c r="O615" s="668"/>
      <c r="P615" s="668"/>
      <c r="Q615" s="668"/>
      <c r="R615" s="668"/>
      <c r="S615" s="668"/>
      <c r="T615" s="668"/>
      <c r="U615" s="668"/>
      <c r="V615" s="668"/>
      <c r="W615" s="668"/>
      <c r="X615" s="668"/>
      <c r="Y615" s="668"/>
      <c r="Z615" s="668"/>
    </row>
    <row r="616" spans="1:26" ht="15.75" customHeight="1" x14ac:dyDescent="0.25">
      <c r="A616" s="668"/>
      <c r="B616" s="668"/>
      <c r="C616" s="668"/>
      <c r="D616" s="668"/>
      <c r="E616" s="668"/>
      <c r="F616" s="668"/>
      <c r="G616" s="668"/>
      <c r="H616" s="668"/>
      <c r="I616" s="668"/>
      <c r="J616" s="668"/>
      <c r="K616" s="668"/>
      <c r="L616" s="668"/>
      <c r="M616" s="668"/>
      <c r="N616" s="668"/>
      <c r="O616" s="668"/>
      <c r="P616" s="668"/>
      <c r="Q616" s="668"/>
      <c r="R616" s="668"/>
      <c r="S616" s="668"/>
      <c r="T616" s="668"/>
      <c r="U616" s="668"/>
      <c r="V616" s="668"/>
      <c r="W616" s="668"/>
      <c r="X616" s="668"/>
      <c r="Y616" s="668"/>
      <c r="Z616" s="668"/>
    </row>
    <row r="617" spans="1:26" ht="15.75" customHeight="1" x14ac:dyDescent="0.25">
      <c r="A617" s="668"/>
      <c r="B617" s="668"/>
      <c r="C617" s="668"/>
      <c r="D617" s="668"/>
      <c r="E617" s="668"/>
      <c r="F617" s="668"/>
      <c r="G617" s="668"/>
      <c r="H617" s="668"/>
      <c r="I617" s="668"/>
      <c r="J617" s="668"/>
      <c r="K617" s="668"/>
      <c r="L617" s="668"/>
      <c r="M617" s="668"/>
      <c r="N617" s="668"/>
      <c r="O617" s="668"/>
      <c r="P617" s="668"/>
      <c r="Q617" s="668"/>
      <c r="R617" s="668"/>
      <c r="S617" s="668"/>
      <c r="T617" s="668"/>
      <c r="U617" s="668"/>
      <c r="V617" s="668"/>
      <c r="W617" s="668"/>
      <c r="X617" s="668"/>
      <c r="Y617" s="668"/>
      <c r="Z617" s="668"/>
    </row>
    <row r="618" spans="1:26" ht="15.75" customHeight="1" x14ac:dyDescent="0.25">
      <c r="A618" s="668"/>
      <c r="B618" s="668"/>
      <c r="C618" s="668"/>
      <c r="D618" s="668"/>
      <c r="E618" s="668"/>
      <c r="F618" s="668"/>
      <c r="G618" s="668"/>
      <c r="H618" s="668"/>
      <c r="I618" s="668"/>
      <c r="J618" s="668"/>
      <c r="K618" s="668"/>
      <c r="L618" s="668"/>
      <c r="M618" s="668"/>
      <c r="N618" s="668"/>
      <c r="O618" s="668"/>
      <c r="P618" s="668"/>
      <c r="Q618" s="668"/>
      <c r="R618" s="668"/>
      <c r="S618" s="668"/>
      <c r="T618" s="668"/>
      <c r="U618" s="668"/>
      <c r="V618" s="668"/>
      <c r="W618" s="668"/>
      <c r="X618" s="668"/>
      <c r="Y618" s="668"/>
      <c r="Z618" s="668"/>
    </row>
    <row r="619" spans="1:26" ht="15.75" customHeight="1" x14ac:dyDescent="0.25">
      <c r="A619" s="668"/>
      <c r="B619" s="668"/>
      <c r="C619" s="668"/>
      <c r="D619" s="668"/>
      <c r="E619" s="668"/>
      <c r="F619" s="668"/>
      <c r="G619" s="668"/>
      <c r="H619" s="668"/>
      <c r="I619" s="668"/>
      <c r="J619" s="668"/>
      <c r="K619" s="668"/>
      <c r="L619" s="668"/>
      <c r="M619" s="668"/>
      <c r="N619" s="668"/>
      <c r="O619" s="668"/>
      <c r="P619" s="668"/>
      <c r="Q619" s="668"/>
      <c r="R619" s="668"/>
      <c r="S619" s="668"/>
      <c r="T619" s="668"/>
      <c r="U619" s="668"/>
      <c r="V619" s="668"/>
      <c r="W619" s="668"/>
      <c r="X619" s="668"/>
      <c r="Y619" s="668"/>
      <c r="Z619" s="668"/>
    </row>
    <row r="620" spans="1:26" ht="15.75" customHeight="1" x14ac:dyDescent="0.25">
      <c r="A620" s="668"/>
      <c r="B620" s="668"/>
      <c r="C620" s="668"/>
      <c r="D620" s="668"/>
      <c r="E620" s="668"/>
      <c r="F620" s="668"/>
      <c r="G620" s="668"/>
      <c r="H620" s="668"/>
      <c r="I620" s="668"/>
      <c r="J620" s="668"/>
      <c r="K620" s="668"/>
      <c r="L620" s="668"/>
      <c r="M620" s="668"/>
      <c r="N620" s="668"/>
      <c r="O620" s="668"/>
      <c r="P620" s="668"/>
      <c r="Q620" s="668"/>
      <c r="R620" s="668"/>
      <c r="S620" s="668"/>
      <c r="T620" s="668"/>
      <c r="U620" s="668"/>
      <c r="V620" s="668"/>
      <c r="W620" s="668"/>
      <c r="X620" s="668"/>
      <c r="Y620" s="668"/>
      <c r="Z620" s="668"/>
    </row>
    <row r="621" spans="1:26" ht="15.75" customHeight="1" x14ac:dyDescent="0.25">
      <c r="A621" s="668"/>
      <c r="B621" s="668"/>
      <c r="C621" s="668"/>
      <c r="D621" s="668"/>
      <c r="E621" s="668"/>
      <c r="F621" s="668"/>
      <c r="G621" s="668"/>
      <c r="H621" s="668"/>
      <c r="I621" s="668"/>
      <c r="J621" s="668"/>
      <c r="K621" s="668"/>
      <c r="L621" s="668"/>
      <c r="M621" s="668"/>
      <c r="N621" s="668"/>
      <c r="O621" s="668"/>
      <c r="P621" s="668"/>
      <c r="Q621" s="668"/>
      <c r="R621" s="668"/>
      <c r="S621" s="668"/>
      <c r="T621" s="668"/>
      <c r="U621" s="668"/>
      <c r="V621" s="668"/>
      <c r="W621" s="668"/>
      <c r="X621" s="668"/>
      <c r="Y621" s="668"/>
      <c r="Z621" s="668"/>
    </row>
    <row r="622" spans="1:26" ht="15.75" customHeight="1" x14ac:dyDescent="0.25">
      <c r="A622" s="668"/>
      <c r="B622" s="668"/>
      <c r="C622" s="668"/>
      <c r="D622" s="668"/>
      <c r="E622" s="668"/>
      <c r="F622" s="668"/>
      <c r="G622" s="668"/>
      <c r="H622" s="668"/>
      <c r="I622" s="668"/>
      <c r="J622" s="668"/>
      <c r="K622" s="668"/>
      <c r="L622" s="668"/>
      <c r="M622" s="668"/>
      <c r="N622" s="668"/>
      <c r="O622" s="668"/>
      <c r="P622" s="668"/>
      <c r="Q622" s="668"/>
      <c r="R622" s="668"/>
      <c r="S622" s="668"/>
      <c r="T622" s="668"/>
      <c r="U622" s="668"/>
      <c r="V622" s="668"/>
      <c r="W622" s="668"/>
      <c r="X622" s="668"/>
      <c r="Y622" s="668"/>
      <c r="Z622" s="668"/>
    </row>
    <row r="623" spans="1:26" ht="15.75" customHeight="1" x14ac:dyDescent="0.25">
      <c r="A623" s="668"/>
      <c r="B623" s="668"/>
      <c r="C623" s="668"/>
      <c r="D623" s="668"/>
      <c r="E623" s="668"/>
      <c r="F623" s="668"/>
      <c r="G623" s="668"/>
      <c r="H623" s="668"/>
      <c r="I623" s="668"/>
      <c r="J623" s="668"/>
      <c r="K623" s="668"/>
      <c r="L623" s="668"/>
      <c r="M623" s="668"/>
      <c r="N623" s="668"/>
      <c r="O623" s="668"/>
      <c r="P623" s="668"/>
      <c r="Q623" s="668"/>
      <c r="R623" s="668"/>
      <c r="S623" s="668"/>
      <c r="T623" s="668"/>
      <c r="U623" s="668"/>
      <c r="V623" s="668"/>
      <c r="W623" s="668"/>
      <c r="X623" s="668"/>
      <c r="Y623" s="668"/>
      <c r="Z623" s="668"/>
    </row>
    <row r="624" spans="1:26" ht="15.75" customHeight="1" x14ac:dyDescent="0.25">
      <c r="A624" s="668"/>
      <c r="B624" s="668"/>
      <c r="C624" s="668"/>
      <c r="D624" s="668"/>
      <c r="E624" s="668"/>
      <c r="F624" s="668"/>
      <c r="G624" s="668"/>
      <c r="H624" s="668"/>
      <c r="I624" s="668"/>
      <c r="J624" s="668"/>
      <c r="K624" s="668"/>
      <c r="L624" s="668"/>
      <c r="M624" s="668"/>
      <c r="N624" s="668"/>
      <c r="O624" s="668"/>
      <c r="P624" s="668"/>
      <c r="Q624" s="668"/>
      <c r="R624" s="668"/>
      <c r="S624" s="668"/>
      <c r="T624" s="668"/>
      <c r="U624" s="668"/>
      <c r="V624" s="668"/>
      <c r="W624" s="668"/>
      <c r="X624" s="668"/>
      <c r="Y624" s="668"/>
      <c r="Z624" s="668"/>
    </row>
    <row r="625" spans="1:26" ht="15.75" customHeight="1" x14ac:dyDescent="0.25">
      <c r="A625" s="668"/>
      <c r="B625" s="668"/>
      <c r="C625" s="668"/>
      <c r="D625" s="668"/>
      <c r="E625" s="668"/>
      <c r="F625" s="668"/>
      <c r="G625" s="668"/>
      <c r="H625" s="668"/>
      <c r="I625" s="668"/>
      <c r="J625" s="668"/>
      <c r="K625" s="668"/>
      <c r="L625" s="668"/>
      <c r="M625" s="668"/>
      <c r="N625" s="668"/>
      <c r="O625" s="668"/>
      <c r="P625" s="668"/>
      <c r="Q625" s="668"/>
      <c r="R625" s="668"/>
      <c r="S625" s="668"/>
      <c r="T625" s="668"/>
      <c r="U625" s="668"/>
      <c r="V625" s="668"/>
      <c r="W625" s="668"/>
      <c r="X625" s="668"/>
      <c r="Y625" s="668"/>
      <c r="Z625" s="668"/>
    </row>
    <row r="626" spans="1:26" ht="15.75" customHeight="1" x14ac:dyDescent="0.25">
      <c r="A626" s="668"/>
      <c r="B626" s="668"/>
      <c r="C626" s="668"/>
      <c r="D626" s="668"/>
      <c r="E626" s="668"/>
      <c r="F626" s="668"/>
      <c r="G626" s="668"/>
      <c r="H626" s="668"/>
      <c r="I626" s="668"/>
      <c r="J626" s="668"/>
      <c r="K626" s="668"/>
      <c r="L626" s="668"/>
      <c r="M626" s="668"/>
      <c r="N626" s="668"/>
      <c r="O626" s="668"/>
      <c r="P626" s="668"/>
      <c r="Q626" s="668"/>
      <c r="R626" s="668"/>
      <c r="S626" s="668"/>
      <c r="T626" s="668"/>
      <c r="U626" s="668"/>
      <c r="V626" s="668"/>
      <c r="W626" s="668"/>
      <c r="X626" s="668"/>
      <c r="Y626" s="668"/>
      <c r="Z626" s="668"/>
    </row>
    <row r="627" spans="1:26" ht="15.75" customHeight="1" x14ac:dyDescent="0.25">
      <c r="A627" s="668"/>
      <c r="B627" s="668"/>
      <c r="C627" s="668"/>
      <c r="D627" s="668"/>
      <c r="E627" s="668"/>
      <c r="F627" s="668"/>
      <c r="G627" s="668"/>
      <c r="H627" s="668"/>
      <c r="I627" s="668"/>
      <c r="J627" s="668"/>
      <c r="K627" s="668"/>
      <c r="L627" s="668"/>
      <c r="M627" s="668"/>
      <c r="N627" s="668"/>
      <c r="O627" s="668"/>
      <c r="P627" s="668"/>
      <c r="Q627" s="668"/>
      <c r="R627" s="668"/>
      <c r="S627" s="668"/>
      <c r="T627" s="668"/>
      <c r="U627" s="668"/>
      <c r="V627" s="668"/>
      <c r="W627" s="668"/>
      <c r="X627" s="668"/>
      <c r="Y627" s="668"/>
      <c r="Z627" s="668"/>
    </row>
    <row r="628" spans="1:26" ht="15.75" customHeight="1" x14ac:dyDescent="0.25">
      <c r="A628" s="668"/>
      <c r="B628" s="668"/>
      <c r="C628" s="668"/>
      <c r="D628" s="668"/>
      <c r="E628" s="668"/>
      <c r="F628" s="668"/>
      <c r="G628" s="668"/>
      <c r="H628" s="668"/>
      <c r="I628" s="668"/>
      <c r="J628" s="668"/>
      <c r="K628" s="668"/>
      <c r="L628" s="668"/>
      <c r="M628" s="668"/>
      <c r="N628" s="668"/>
      <c r="O628" s="668"/>
      <c r="P628" s="668"/>
      <c r="Q628" s="668"/>
      <c r="R628" s="668"/>
      <c r="S628" s="668"/>
      <c r="T628" s="668"/>
      <c r="U628" s="668"/>
      <c r="V628" s="668"/>
      <c r="W628" s="668"/>
      <c r="X628" s="668"/>
      <c r="Y628" s="668"/>
      <c r="Z628" s="668"/>
    </row>
    <row r="629" spans="1:26" ht="15.75" customHeight="1" x14ac:dyDescent="0.25">
      <c r="A629" s="668"/>
      <c r="B629" s="668"/>
      <c r="C629" s="668"/>
      <c r="D629" s="668"/>
      <c r="E629" s="668"/>
      <c r="F629" s="668"/>
      <c r="G629" s="668"/>
      <c r="H629" s="668"/>
      <c r="I629" s="668"/>
      <c r="J629" s="668"/>
      <c r="K629" s="668"/>
      <c r="L629" s="668"/>
      <c r="M629" s="668"/>
      <c r="N629" s="668"/>
      <c r="O629" s="668"/>
      <c r="P629" s="668"/>
      <c r="Q629" s="668"/>
      <c r="R629" s="668"/>
      <c r="S629" s="668"/>
      <c r="T629" s="668"/>
      <c r="U629" s="668"/>
      <c r="V629" s="668"/>
      <c r="W629" s="668"/>
      <c r="X629" s="668"/>
      <c r="Y629" s="668"/>
      <c r="Z629" s="668"/>
    </row>
    <row r="630" spans="1:26" ht="15.75" customHeight="1" x14ac:dyDescent="0.25">
      <c r="A630" s="668"/>
      <c r="B630" s="668"/>
      <c r="C630" s="668"/>
      <c r="D630" s="668"/>
      <c r="E630" s="668"/>
      <c r="F630" s="668"/>
      <c r="G630" s="668"/>
      <c r="H630" s="668"/>
      <c r="I630" s="668"/>
      <c r="J630" s="668"/>
      <c r="K630" s="668"/>
      <c r="L630" s="668"/>
      <c r="M630" s="668"/>
      <c r="N630" s="668"/>
      <c r="O630" s="668"/>
      <c r="P630" s="668"/>
      <c r="Q630" s="668"/>
      <c r="R630" s="668"/>
      <c r="S630" s="668"/>
      <c r="T630" s="668"/>
      <c r="U630" s="668"/>
      <c r="V630" s="668"/>
      <c r="W630" s="668"/>
      <c r="X630" s="668"/>
      <c r="Y630" s="668"/>
      <c r="Z630" s="668"/>
    </row>
    <row r="631" spans="1:26" ht="15.75" customHeight="1" x14ac:dyDescent="0.25">
      <c r="A631" s="668"/>
      <c r="B631" s="668"/>
      <c r="C631" s="668"/>
      <c r="D631" s="668"/>
      <c r="E631" s="668"/>
      <c r="F631" s="668"/>
      <c r="G631" s="668"/>
      <c r="H631" s="668"/>
      <c r="I631" s="668"/>
      <c r="J631" s="668"/>
      <c r="K631" s="668"/>
      <c r="L631" s="668"/>
      <c r="M631" s="668"/>
      <c r="N631" s="668"/>
      <c r="O631" s="668"/>
      <c r="P631" s="668"/>
      <c r="Q631" s="668"/>
      <c r="R631" s="668"/>
      <c r="S631" s="668"/>
      <c r="T631" s="668"/>
      <c r="U631" s="668"/>
      <c r="V631" s="668"/>
      <c r="W631" s="668"/>
      <c r="X631" s="668"/>
      <c r="Y631" s="668"/>
      <c r="Z631" s="668"/>
    </row>
    <row r="632" spans="1:26" ht="15.75" customHeight="1" x14ac:dyDescent="0.25">
      <c r="A632" s="668"/>
      <c r="B632" s="668"/>
      <c r="C632" s="668"/>
      <c r="D632" s="668"/>
      <c r="E632" s="668"/>
      <c r="F632" s="668"/>
      <c r="G632" s="668"/>
      <c r="H632" s="668"/>
      <c r="I632" s="668"/>
      <c r="J632" s="668"/>
      <c r="K632" s="668"/>
      <c r="L632" s="668"/>
      <c r="M632" s="668"/>
      <c r="N632" s="668"/>
      <c r="O632" s="668"/>
      <c r="P632" s="668"/>
      <c r="Q632" s="668"/>
      <c r="R632" s="668"/>
      <c r="S632" s="668"/>
      <c r="T632" s="668"/>
      <c r="U632" s="668"/>
      <c r="V632" s="668"/>
      <c r="W632" s="668"/>
      <c r="X632" s="668"/>
      <c r="Y632" s="668"/>
      <c r="Z632" s="668"/>
    </row>
    <row r="633" spans="1:26" ht="15.75" customHeight="1" x14ac:dyDescent="0.25">
      <c r="A633" s="668"/>
      <c r="B633" s="668"/>
      <c r="C633" s="668"/>
      <c r="D633" s="668"/>
      <c r="E633" s="668"/>
      <c r="F633" s="668"/>
      <c r="G633" s="668"/>
      <c r="H633" s="668"/>
      <c r="I633" s="668"/>
      <c r="J633" s="668"/>
      <c r="K633" s="668"/>
      <c r="L633" s="668"/>
      <c r="M633" s="668"/>
      <c r="N633" s="668"/>
      <c r="O633" s="668"/>
      <c r="P633" s="668"/>
      <c r="Q633" s="668"/>
      <c r="R633" s="668"/>
      <c r="S633" s="668"/>
      <c r="T633" s="668"/>
      <c r="U633" s="668"/>
      <c r="V633" s="668"/>
      <c r="W633" s="668"/>
      <c r="X633" s="668"/>
      <c r="Y633" s="668"/>
      <c r="Z633" s="668"/>
    </row>
    <row r="634" spans="1:26" ht="15.75" customHeight="1" x14ac:dyDescent="0.25">
      <c r="A634" s="668"/>
      <c r="B634" s="668"/>
      <c r="C634" s="668"/>
      <c r="D634" s="668"/>
      <c r="E634" s="668"/>
      <c r="F634" s="668"/>
      <c r="G634" s="668"/>
      <c r="H634" s="668"/>
      <c r="I634" s="668"/>
      <c r="J634" s="668"/>
      <c r="K634" s="668"/>
      <c r="L634" s="668"/>
      <c r="M634" s="668"/>
      <c r="N634" s="668"/>
      <c r="O634" s="668"/>
      <c r="P634" s="668"/>
      <c r="Q634" s="668"/>
      <c r="R634" s="668"/>
      <c r="S634" s="668"/>
      <c r="T634" s="668"/>
      <c r="U634" s="668"/>
      <c r="V634" s="668"/>
      <c r="W634" s="668"/>
      <c r="X634" s="668"/>
      <c r="Y634" s="668"/>
      <c r="Z634" s="668"/>
    </row>
    <row r="635" spans="1:26" ht="15.75" customHeight="1" x14ac:dyDescent="0.25">
      <c r="A635" s="668"/>
      <c r="B635" s="668"/>
      <c r="C635" s="668"/>
      <c r="D635" s="668"/>
      <c r="E635" s="668"/>
      <c r="F635" s="668"/>
      <c r="G635" s="668"/>
      <c r="H635" s="668"/>
      <c r="I635" s="668"/>
      <c r="J635" s="668"/>
      <c r="K635" s="668"/>
      <c r="L635" s="668"/>
      <c r="M635" s="668"/>
      <c r="N635" s="668"/>
      <c r="O635" s="668"/>
      <c r="P635" s="668"/>
      <c r="Q635" s="668"/>
      <c r="R635" s="668"/>
      <c r="S635" s="668"/>
      <c r="T635" s="668"/>
      <c r="U635" s="668"/>
      <c r="V635" s="668"/>
      <c r="W635" s="668"/>
      <c r="X635" s="668"/>
      <c r="Y635" s="668"/>
      <c r="Z635" s="668"/>
    </row>
    <row r="636" spans="1:26" ht="15.75" customHeight="1" x14ac:dyDescent="0.25">
      <c r="A636" s="668"/>
      <c r="B636" s="668"/>
      <c r="C636" s="668"/>
      <c r="D636" s="668"/>
      <c r="E636" s="668"/>
      <c r="F636" s="668"/>
      <c r="G636" s="668"/>
      <c r="H636" s="668"/>
      <c r="I636" s="668"/>
      <c r="J636" s="668"/>
      <c r="K636" s="668"/>
      <c r="L636" s="668"/>
      <c r="M636" s="668"/>
      <c r="N636" s="668"/>
      <c r="O636" s="668"/>
      <c r="P636" s="668"/>
      <c r="Q636" s="668"/>
      <c r="R636" s="668"/>
      <c r="S636" s="668"/>
      <c r="T636" s="668"/>
      <c r="U636" s="668"/>
      <c r="V636" s="668"/>
      <c r="W636" s="668"/>
      <c r="X636" s="668"/>
      <c r="Y636" s="668"/>
      <c r="Z636" s="668"/>
    </row>
    <row r="637" spans="1:26" ht="15.75" customHeight="1" x14ac:dyDescent="0.25">
      <c r="A637" s="668"/>
      <c r="B637" s="668"/>
      <c r="C637" s="668"/>
      <c r="D637" s="668"/>
      <c r="E637" s="668"/>
      <c r="F637" s="668"/>
      <c r="G637" s="668"/>
      <c r="H637" s="668"/>
      <c r="I637" s="668"/>
      <c r="J637" s="668"/>
      <c r="K637" s="668"/>
      <c r="L637" s="668"/>
      <c r="M637" s="668"/>
      <c r="N637" s="668"/>
      <c r="O637" s="668"/>
      <c r="P637" s="668"/>
      <c r="Q637" s="668"/>
      <c r="R637" s="668"/>
      <c r="S637" s="668"/>
      <c r="T637" s="668"/>
      <c r="U637" s="668"/>
      <c r="V637" s="668"/>
      <c r="W637" s="668"/>
      <c r="X637" s="668"/>
      <c r="Y637" s="668"/>
      <c r="Z637" s="668"/>
    </row>
    <row r="638" spans="1:26" ht="15.75" customHeight="1" x14ac:dyDescent="0.25">
      <c r="A638" s="668"/>
      <c r="B638" s="668"/>
      <c r="C638" s="668"/>
      <c r="D638" s="668"/>
      <c r="E638" s="668"/>
      <c r="F638" s="668"/>
      <c r="G638" s="668"/>
      <c r="H638" s="668"/>
      <c r="I638" s="668"/>
      <c r="J638" s="668"/>
      <c r="K638" s="668"/>
      <c r="L638" s="668"/>
      <c r="M638" s="668"/>
      <c r="N638" s="668"/>
      <c r="O638" s="668"/>
      <c r="P638" s="668"/>
      <c r="Q638" s="668"/>
      <c r="R638" s="668"/>
      <c r="S638" s="668"/>
      <c r="T638" s="668"/>
      <c r="U638" s="668"/>
      <c r="V638" s="668"/>
      <c r="W638" s="668"/>
      <c r="X638" s="668"/>
      <c r="Y638" s="668"/>
      <c r="Z638" s="668"/>
    </row>
    <row r="639" spans="1:26" ht="15.75" customHeight="1" x14ac:dyDescent="0.25">
      <c r="A639" s="668"/>
      <c r="B639" s="668"/>
      <c r="C639" s="668"/>
      <c r="D639" s="668"/>
      <c r="E639" s="668"/>
      <c r="F639" s="668"/>
      <c r="G639" s="668"/>
      <c r="H639" s="668"/>
      <c r="I639" s="668"/>
      <c r="J639" s="668"/>
      <c r="K639" s="668"/>
      <c r="L639" s="668"/>
      <c r="M639" s="668"/>
      <c r="N639" s="668"/>
      <c r="O639" s="668"/>
      <c r="P639" s="668"/>
      <c r="Q639" s="668"/>
      <c r="R639" s="668"/>
      <c r="S639" s="668"/>
      <c r="T639" s="668"/>
      <c r="U639" s="668"/>
      <c r="V639" s="668"/>
      <c r="W639" s="668"/>
      <c r="X639" s="668"/>
      <c r="Y639" s="668"/>
      <c r="Z639" s="668"/>
    </row>
    <row r="640" spans="1:26" ht="15.75" customHeight="1" x14ac:dyDescent="0.25">
      <c r="A640" s="668"/>
      <c r="B640" s="668"/>
      <c r="C640" s="668"/>
      <c r="D640" s="668"/>
      <c r="E640" s="668"/>
      <c r="F640" s="668"/>
      <c r="G640" s="668"/>
      <c r="H640" s="668"/>
      <c r="I640" s="668"/>
      <c r="J640" s="668"/>
      <c r="K640" s="668"/>
      <c r="L640" s="668"/>
      <c r="M640" s="668"/>
      <c r="N640" s="668"/>
      <c r="O640" s="668"/>
      <c r="P640" s="668"/>
      <c r="Q640" s="668"/>
      <c r="R640" s="668"/>
      <c r="S640" s="668"/>
      <c r="T640" s="668"/>
      <c r="U640" s="668"/>
      <c r="V640" s="668"/>
      <c r="W640" s="668"/>
      <c r="X640" s="668"/>
      <c r="Y640" s="668"/>
      <c r="Z640" s="668"/>
    </row>
    <row r="641" spans="1:26" ht="15.75" customHeight="1" x14ac:dyDescent="0.25">
      <c r="A641" s="668"/>
      <c r="B641" s="668"/>
      <c r="C641" s="668"/>
      <c r="D641" s="668"/>
      <c r="E641" s="668"/>
      <c r="F641" s="668"/>
      <c r="G641" s="668"/>
      <c r="H641" s="668"/>
      <c r="I641" s="668"/>
      <c r="J641" s="668"/>
      <c r="K641" s="668"/>
      <c r="L641" s="668"/>
      <c r="M641" s="668"/>
      <c r="N641" s="668"/>
      <c r="O641" s="668"/>
      <c r="P641" s="668"/>
      <c r="Q641" s="668"/>
      <c r="R641" s="668"/>
      <c r="S641" s="668"/>
      <c r="T641" s="668"/>
      <c r="U641" s="668"/>
      <c r="V641" s="668"/>
      <c r="W641" s="668"/>
      <c r="X641" s="668"/>
      <c r="Y641" s="668"/>
      <c r="Z641" s="668"/>
    </row>
    <row r="642" spans="1:26" ht="15.75" customHeight="1" x14ac:dyDescent="0.25">
      <c r="A642" s="668"/>
      <c r="B642" s="668"/>
      <c r="C642" s="668"/>
      <c r="D642" s="668"/>
      <c r="E642" s="668"/>
      <c r="F642" s="668"/>
      <c r="G642" s="668"/>
      <c r="H642" s="668"/>
      <c r="I642" s="668"/>
      <c r="J642" s="668"/>
      <c r="K642" s="668"/>
      <c r="L642" s="668"/>
      <c r="M642" s="668"/>
      <c r="N642" s="668"/>
      <c r="O642" s="668"/>
      <c r="P642" s="668"/>
      <c r="Q642" s="668"/>
      <c r="R642" s="668"/>
      <c r="S642" s="668"/>
      <c r="T642" s="668"/>
      <c r="U642" s="668"/>
      <c r="V642" s="668"/>
      <c r="W642" s="668"/>
      <c r="X642" s="668"/>
      <c r="Y642" s="668"/>
      <c r="Z642" s="668"/>
    </row>
    <row r="643" spans="1:26" ht="15.75" customHeight="1" x14ac:dyDescent="0.25">
      <c r="A643" s="668"/>
      <c r="B643" s="668"/>
      <c r="C643" s="668"/>
      <c r="D643" s="668"/>
      <c r="E643" s="668"/>
      <c r="F643" s="668"/>
      <c r="G643" s="668"/>
      <c r="H643" s="668"/>
      <c r="I643" s="668"/>
      <c r="J643" s="668"/>
      <c r="K643" s="668"/>
      <c r="L643" s="668"/>
      <c r="M643" s="668"/>
      <c r="N643" s="668"/>
      <c r="O643" s="668"/>
      <c r="P643" s="668"/>
      <c r="Q643" s="668"/>
      <c r="R643" s="668"/>
      <c r="S643" s="668"/>
      <c r="T643" s="668"/>
      <c r="U643" s="668"/>
      <c r="V643" s="668"/>
      <c r="W643" s="668"/>
      <c r="X643" s="668"/>
      <c r="Y643" s="668"/>
      <c r="Z643" s="668"/>
    </row>
    <row r="644" spans="1:26" ht="15.75" customHeight="1" x14ac:dyDescent="0.25">
      <c r="A644" s="668"/>
      <c r="B644" s="668"/>
      <c r="C644" s="668"/>
      <c r="D644" s="668"/>
      <c r="E644" s="668"/>
      <c r="F644" s="668"/>
      <c r="G644" s="668"/>
      <c r="H644" s="668"/>
      <c r="I644" s="668"/>
      <c r="J644" s="668"/>
      <c r="K644" s="668"/>
      <c r="L644" s="668"/>
      <c r="M644" s="668"/>
      <c r="N644" s="668"/>
      <c r="O644" s="668"/>
      <c r="P644" s="668"/>
      <c r="Q644" s="668"/>
      <c r="R644" s="668"/>
      <c r="S644" s="668"/>
      <c r="T644" s="668"/>
      <c r="U644" s="668"/>
      <c r="V644" s="668"/>
      <c r="W644" s="668"/>
      <c r="X644" s="668"/>
      <c r="Y644" s="668"/>
      <c r="Z644" s="668"/>
    </row>
    <row r="645" spans="1:26" ht="15.75" customHeight="1" x14ac:dyDescent="0.25">
      <c r="A645" s="668"/>
      <c r="B645" s="668"/>
      <c r="C645" s="668"/>
      <c r="D645" s="668"/>
      <c r="E645" s="668"/>
      <c r="F645" s="668"/>
      <c r="G645" s="668"/>
      <c r="H645" s="668"/>
      <c r="I645" s="668"/>
      <c r="J645" s="668"/>
      <c r="K645" s="668"/>
      <c r="L645" s="668"/>
      <c r="M645" s="668"/>
      <c r="N645" s="668"/>
      <c r="O645" s="668"/>
      <c r="P645" s="668"/>
      <c r="Q645" s="668"/>
      <c r="R645" s="668"/>
      <c r="S645" s="668"/>
      <c r="T645" s="668"/>
      <c r="U645" s="668"/>
      <c r="V645" s="668"/>
      <c r="W645" s="668"/>
      <c r="X645" s="668"/>
      <c r="Y645" s="668"/>
      <c r="Z645" s="668"/>
    </row>
    <row r="646" spans="1:26" ht="15.75" customHeight="1" x14ac:dyDescent="0.25">
      <c r="A646" s="668"/>
      <c r="B646" s="668"/>
      <c r="C646" s="668"/>
      <c r="D646" s="668"/>
      <c r="E646" s="668"/>
      <c r="F646" s="668"/>
      <c r="G646" s="668"/>
      <c r="H646" s="668"/>
      <c r="I646" s="668"/>
      <c r="J646" s="668"/>
      <c r="K646" s="668"/>
      <c r="L646" s="668"/>
      <c r="M646" s="668"/>
      <c r="N646" s="668"/>
      <c r="O646" s="668"/>
      <c r="P646" s="668"/>
      <c r="Q646" s="668"/>
      <c r="R646" s="668"/>
      <c r="S646" s="668"/>
      <c r="T646" s="668"/>
      <c r="U646" s="668"/>
      <c r="V646" s="668"/>
      <c r="W646" s="668"/>
      <c r="X646" s="668"/>
      <c r="Y646" s="668"/>
      <c r="Z646" s="668"/>
    </row>
    <row r="647" spans="1:26" ht="15.75" customHeight="1" x14ac:dyDescent="0.25">
      <c r="A647" s="668"/>
      <c r="B647" s="668"/>
      <c r="C647" s="668"/>
      <c r="D647" s="668"/>
      <c r="E647" s="668"/>
      <c r="F647" s="668"/>
      <c r="G647" s="668"/>
      <c r="H647" s="668"/>
      <c r="I647" s="668"/>
      <c r="J647" s="668"/>
      <c r="K647" s="668"/>
      <c r="L647" s="668"/>
      <c r="M647" s="668"/>
      <c r="N647" s="668"/>
      <c r="O647" s="668"/>
      <c r="P647" s="668"/>
      <c r="Q647" s="668"/>
      <c r="R647" s="668"/>
      <c r="S647" s="668"/>
      <c r="T647" s="668"/>
      <c r="U647" s="668"/>
      <c r="V647" s="668"/>
      <c r="W647" s="668"/>
      <c r="X647" s="668"/>
      <c r="Y647" s="668"/>
      <c r="Z647" s="668"/>
    </row>
    <row r="648" spans="1:26" ht="15.75" customHeight="1" x14ac:dyDescent="0.25">
      <c r="A648" s="668"/>
      <c r="B648" s="668"/>
      <c r="C648" s="668"/>
      <c r="D648" s="668"/>
      <c r="E648" s="668"/>
      <c r="F648" s="668"/>
      <c r="G648" s="668"/>
      <c r="H648" s="668"/>
      <c r="I648" s="668"/>
      <c r="J648" s="668"/>
      <c r="K648" s="668"/>
      <c r="L648" s="668"/>
      <c r="M648" s="668"/>
      <c r="N648" s="668"/>
      <c r="O648" s="668"/>
      <c r="P648" s="668"/>
      <c r="Q648" s="668"/>
      <c r="R648" s="668"/>
      <c r="S648" s="668"/>
      <c r="T648" s="668"/>
      <c r="U648" s="668"/>
      <c r="V648" s="668"/>
      <c r="W648" s="668"/>
      <c r="X648" s="668"/>
      <c r="Y648" s="668"/>
      <c r="Z648" s="668"/>
    </row>
    <row r="649" spans="1:26" ht="15.75" customHeight="1" x14ac:dyDescent="0.25">
      <c r="A649" s="668"/>
      <c r="B649" s="668"/>
      <c r="C649" s="668"/>
      <c r="D649" s="668"/>
      <c r="E649" s="668"/>
      <c r="F649" s="668"/>
      <c r="G649" s="668"/>
      <c r="H649" s="668"/>
      <c r="I649" s="668"/>
      <c r="J649" s="668"/>
      <c r="K649" s="668"/>
      <c r="L649" s="668"/>
      <c r="M649" s="668"/>
      <c r="N649" s="668"/>
      <c r="O649" s="668"/>
      <c r="P649" s="668"/>
      <c r="Q649" s="668"/>
      <c r="R649" s="668"/>
      <c r="S649" s="668"/>
      <c r="T649" s="668"/>
      <c r="U649" s="668"/>
      <c r="V649" s="668"/>
      <c r="W649" s="668"/>
      <c r="X649" s="668"/>
      <c r="Y649" s="668"/>
      <c r="Z649" s="668"/>
    </row>
    <row r="650" spans="1:26" ht="15.75" customHeight="1" x14ac:dyDescent="0.25">
      <c r="A650" s="668"/>
      <c r="B650" s="668"/>
      <c r="C650" s="668"/>
      <c r="D650" s="668"/>
      <c r="E650" s="668"/>
      <c r="F650" s="668"/>
      <c r="G650" s="668"/>
      <c r="H650" s="668"/>
      <c r="I650" s="668"/>
      <c r="J650" s="668"/>
      <c r="K650" s="668"/>
      <c r="L650" s="668"/>
      <c r="M650" s="668"/>
      <c r="N650" s="668"/>
      <c r="O650" s="668"/>
      <c r="P650" s="668"/>
      <c r="Q650" s="668"/>
      <c r="R650" s="668"/>
      <c r="S650" s="668"/>
      <c r="T650" s="668"/>
      <c r="U650" s="668"/>
      <c r="V650" s="668"/>
      <c r="W650" s="668"/>
      <c r="X650" s="668"/>
      <c r="Y650" s="668"/>
      <c r="Z650" s="668"/>
    </row>
    <row r="651" spans="1:26" ht="15.75" customHeight="1" x14ac:dyDescent="0.25">
      <c r="A651" s="668"/>
      <c r="B651" s="668"/>
      <c r="C651" s="668"/>
      <c r="D651" s="668"/>
      <c r="E651" s="668"/>
      <c r="F651" s="668"/>
      <c r="G651" s="668"/>
      <c r="H651" s="668"/>
      <c r="I651" s="668"/>
      <c r="J651" s="668"/>
      <c r="K651" s="668"/>
      <c r="L651" s="668"/>
      <c r="M651" s="668"/>
      <c r="N651" s="668"/>
      <c r="O651" s="668"/>
      <c r="P651" s="668"/>
      <c r="Q651" s="668"/>
      <c r="R651" s="668"/>
      <c r="S651" s="668"/>
      <c r="T651" s="668"/>
      <c r="U651" s="668"/>
      <c r="V651" s="668"/>
      <c r="W651" s="668"/>
      <c r="X651" s="668"/>
      <c r="Y651" s="668"/>
      <c r="Z651" s="668"/>
    </row>
    <row r="652" spans="1:26" ht="15.75" customHeight="1" x14ac:dyDescent="0.25">
      <c r="A652" s="668"/>
      <c r="B652" s="668"/>
      <c r="C652" s="668"/>
      <c r="D652" s="668"/>
      <c r="E652" s="668"/>
      <c r="F652" s="668"/>
      <c r="G652" s="668"/>
      <c r="H652" s="668"/>
      <c r="I652" s="668"/>
      <c r="J652" s="668"/>
      <c r="K652" s="668"/>
      <c r="L652" s="668"/>
      <c r="M652" s="668"/>
      <c r="N652" s="668"/>
      <c r="O652" s="668"/>
      <c r="P652" s="668"/>
      <c r="Q652" s="668"/>
      <c r="R652" s="668"/>
      <c r="S652" s="668"/>
      <c r="T652" s="668"/>
      <c r="U652" s="668"/>
      <c r="V652" s="668"/>
      <c r="W652" s="668"/>
      <c r="X652" s="668"/>
      <c r="Y652" s="668"/>
      <c r="Z652" s="668"/>
    </row>
    <row r="653" spans="1:26" ht="15.75" customHeight="1" x14ac:dyDescent="0.25">
      <c r="A653" s="668"/>
      <c r="B653" s="668"/>
      <c r="C653" s="668"/>
      <c r="D653" s="668"/>
      <c r="E653" s="668"/>
      <c r="F653" s="668"/>
      <c r="G653" s="668"/>
      <c r="H653" s="668"/>
      <c r="I653" s="668"/>
      <c r="J653" s="668"/>
      <c r="K653" s="668"/>
      <c r="L653" s="668"/>
      <c r="M653" s="668"/>
      <c r="N653" s="668"/>
      <c r="O653" s="668"/>
      <c r="P653" s="668"/>
      <c r="Q653" s="668"/>
      <c r="R653" s="668"/>
      <c r="S653" s="668"/>
      <c r="T653" s="668"/>
      <c r="U653" s="668"/>
      <c r="V653" s="668"/>
      <c r="W653" s="668"/>
      <c r="X653" s="668"/>
      <c r="Y653" s="668"/>
      <c r="Z653" s="668"/>
    </row>
    <row r="654" spans="1:26" ht="15.75" customHeight="1" x14ac:dyDescent="0.25">
      <c r="A654" s="668"/>
      <c r="B654" s="668"/>
      <c r="C654" s="668"/>
      <c r="D654" s="668"/>
      <c r="E654" s="668"/>
      <c r="F654" s="668"/>
      <c r="G654" s="668"/>
      <c r="H654" s="668"/>
      <c r="I654" s="668"/>
      <c r="J654" s="668"/>
      <c r="K654" s="668"/>
      <c r="L654" s="668"/>
      <c r="M654" s="668"/>
      <c r="N654" s="668"/>
      <c r="O654" s="668"/>
      <c r="P654" s="668"/>
      <c r="Q654" s="668"/>
      <c r="R654" s="668"/>
      <c r="S654" s="668"/>
      <c r="T654" s="668"/>
      <c r="U654" s="668"/>
      <c r="V654" s="668"/>
      <c r="W654" s="668"/>
      <c r="X654" s="668"/>
      <c r="Y654" s="668"/>
      <c r="Z654" s="668"/>
    </row>
    <row r="655" spans="1:26" ht="15.75" customHeight="1" x14ac:dyDescent="0.25">
      <c r="A655" s="668"/>
      <c r="B655" s="668"/>
      <c r="C655" s="668"/>
      <c r="D655" s="668"/>
      <c r="E655" s="668"/>
      <c r="F655" s="668"/>
      <c r="G655" s="668"/>
      <c r="H655" s="668"/>
      <c r="I655" s="668"/>
      <c r="J655" s="668"/>
      <c r="K655" s="668"/>
      <c r="L655" s="668"/>
      <c r="M655" s="668"/>
      <c r="N655" s="668"/>
      <c r="O655" s="668"/>
      <c r="P655" s="668"/>
      <c r="Q655" s="668"/>
      <c r="R655" s="668"/>
      <c r="S655" s="668"/>
      <c r="T655" s="668"/>
      <c r="U655" s="668"/>
      <c r="V655" s="668"/>
      <c r="W655" s="668"/>
      <c r="X655" s="668"/>
      <c r="Y655" s="668"/>
      <c r="Z655" s="668"/>
    </row>
    <row r="656" spans="1:26" ht="15.75" customHeight="1" x14ac:dyDescent="0.25">
      <c r="A656" s="668"/>
      <c r="B656" s="668"/>
      <c r="C656" s="668"/>
      <c r="D656" s="668"/>
      <c r="E656" s="668"/>
      <c r="F656" s="668"/>
      <c r="G656" s="668"/>
      <c r="H656" s="668"/>
      <c r="I656" s="668"/>
      <c r="J656" s="668"/>
      <c r="K656" s="668"/>
      <c r="L656" s="668"/>
      <c r="M656" s="668"/>
      <c r="N656" s="668"/>
      <c r="O656" s="668"/>
      <c r="P656" s="668"/>
      <c r="Q656" s="668"/>
      <c r="R656" s="668"/>
      <c r="S656" s="668"/>
      <c r="T656" s="668"/>
      <c r="U656" s="668"/>
      <c r="V656" s="668"/>
      <c r="W656" s="668"/>
      <c r="X656" s="668"/>
      <c r="Y656" s="668"/>
      <c r="Z656" s="668"/>
    </row>
    <row r="657" spans="1:26" ht="15.75" customHeight="1" x14ac:dyDescent="0.25">
      <c r="A657" s="668"/>
      <c r="B657" s="668"/>
      <c r="C657" s="668"/>
      <c r="D657" s="668"/>
      <c r="E657" s="668"/>
      <c r="F657" s="668"/>
      <c r="G657" s="668"/>
      <c r="H657" s="668"/>
      <c r="I657" s="668"/>
      <c r="J657" s="668"/>
      <c r="K657" s="668"/>
      <c r="L657" s="668"/>
      <c r="M657" s="668"/>
      <c r="N657" s="668"/>
      <c r="O657" s="668"/>
      <c r="P657" s="668"/>
      <c r="Q657" s="668"/>
      <c r="R657" s="668"/>
      <c r="S657" s="668"/>
      <c r="T657" s="668"/>
      <c r="U657" s="668"/>
      <c r="V657" s="668"/>
      <c r="W657" s="668"/>
      <c r="X657" s="668"/>
      <c r="Y657" s="668"/>
      <c r="Z657" s="668"/>
    </row>
    <row r="658" spans="1:26" ht="15.75" customHeight="1" x14ac:dyDescent="0.25">
      <c r="A658" s="668"/>
      <c r="B658" s="668"/>
      <c r="C658" s="668"/>
      <c r="D658" s="668"/>
      <c r="E658" s="668"/>
      <c r="F658" s="668"/>
      <c r="G658" s="668"/>
      <c r="H658" s="668"/>
      <c r="I658" s="668"/>
      <c r="J658" s="668"/>
      <c r="K658" s="668"/>
      <c r="L658" s="668"/>
      <c r="M658" s="668"/>
      <c r="N658" s="668"/>
      <c r="O658" s="668"/>
      <c r="P658" s="668"/>
      <c r="Q658" s="668"/>
      <c r="R658" s="668"/>
      <c r="S658" s="668"/>
      <c r="T658" s="668"/>
      <c r="U658" s="668"/>
      <c r="V658" s="668"/>
      <c r="W658" s="668"/>
      <c r="X658" s="668"/>
      <c r="Y658" s="668"/>
      <c r="Z658" s="668"/>
    </row>
    <row r="659" spans="1:26" ht="15.75" customHeight="1" x14ac:dyDescent="0.25">
      <c r="A659" s="668"/>
      <c r="B659" s="668"/>
      <c r="C659" s="668"/>
      <c r="D659" s="668"/>
      <c r="E659" s="668"/>
      <c r="F659" s="668"/>
      <c r="G659" s="668"/>
      <c r="H659" s="668"/>
      <c r="I659" s="668"/>
      <c r="J659" s="668"/>
      <c r="K659" s="668"/>
      <c r="L659" s="668"/>
      <c r="M659" s="668"/>
      <c r="N659" s="668"/>
      <c r="O659" s="668"/>
      <c r="P659" s="668"/>
      <c r="Q659" s="668"/>
      <c r="R659" s="668"/>
      <c r="S659" s="668"/>
      <c r="T659" s="668"/>
      <c r="U659" s="668"/>
      <c r="V659" s="668"/>
      <c r="W659" s="668"/>
      <c r="X659" s="668"/>
      <c r="Y659" s="668"/>
      <c r="Z659" s="668"/>
    </row>
    <row r="660" spans="1:26" ht="15.75" customHeight="1" x14ac:dyDescent="0.25">
      <c r="A660" s="668"/>
      <c r="B660" s="668"/>
      <c r="C660" s="668"/>
      <c r="D660" s="668"/>
      <c r="E660" s="668"/>
      <c r="F660" s="668"/>
      <c r="G660" s="668"/>
      <c r="H660" s="668"/>
      <c r="I660" s="668"/>
      <c r="J660" s="668"/>
      <c r="K660" s="668"/>
      <c r="L660" s="668"/>
      <c r="M660" s="668"/>
      <c r="N660" s="668"/>
      <c r="O660" s="668"/>
      <c r="P660" s="668"/>
      <c r="Q660" s="668"/>
      <c r="R660" s="668"/>
      <c r="S660" s="668"/>
      <c r="T660" s="668"/>
      <c r="U660" s="668"/>
      <c r="V660" s="668"/>
      <c r="W660" s="668"/>
      <c r="X660" s="668"/>
      <c r="Y660" s="668"/>
      <c r="Z660" s="668"/>
    </row>
    <row r="661" spans="1:26" ht="15.75" customHeight="1" x14ac:dyDescent="0.25">
      <c r="A661" s="668"/>
      <c r="B661" s="668"/>
      <c r="C661" s="668"/>
      <c r="D661" s="668"/>
      <c r="E661" s="668"/>
      <c r="F661" s="668"/>
      <c r="G661" s="668"/>
      <c r="H661" s="668"/>
      <c r="I661" s="668"/>
      <c r="J661" s="668"/>
      <c r="K661" s="668"/>
      <c r="L661" s="668"/>
      <c r="M661" s="668"/>
      <c r="N661" s="668"/>
      <c r="O661" s="668"/>
      <c r="P661" s="668"/>
      <c r="Q661" s="668"/>
      <c r="R661" s="668"/>
      <c r="S661" s="668"/>
      <c r="T661" s="668"/>
      <c r="U661" s="668"/>
      <c r="V661" s="668"/>
      <c r="W661" s="668"/>
      <c r="X661" s="668"/>
      <c r="Y661" s="668"/>
      <c r="Z661" s="668"/>
    </row>
    <row r="662" spans="1:26" ht="15.75" customHeight="1" x14ac:dyDescent="0.25">
      <c r="A662" s="668"/>
      <c r="B662" s="668"/>
      <c r="C662" s="668"/>
      <c r="D662" s="668"/>
      <c r="E662" s="668"/>
      <c r="F662" s="668"/>
      <c r="G662" s="668"/>
      <c r="H662" s="668"/>
      <c r="I662" s="668"/>
      <c r="J662" s="668"/>
      <c r="K662" s="668"/>
      <c r="L662" s="668"/>
      <c r="M662" s="668"/>
      <c r="N662" s="668"/>
      <c r="O662" s="668"/>
      <c r="P662" s="668"/>
      <c r="Q662" s="668"/>
      <c r="R662" s="668"/>
      <c r="S662" s="668"/>
      <c r="T662" s="668"/>
      <c r="U662" s="668"/>
      <c r="V662" s="668"/>
      <c r="W662" s="668"/>
      <c r="X662" s="668"/>
      <c r="Y662" s="668"/>
      <c r="Z662" s="668"/>
    </row>
    <row r="663" spans="1:26" ht="15.75" customHeight="1" x14ac:dyDescent="0.25">
      <c r="A663" s="668"/>
      <c r="B663" s="668"/>
      <c r="C663" s="668"/>
      <c r="D663" s="668"/>
      <c r="E663" s="668"/>
      <c r="F663" s="668"/>
      <c r="G663" s="668"/>
      <c r="H663" s="668"/>
      <c r="I663" s="668"/>
      <c r="J663" s="668"/>
      <c r="K663" s="668"/>
      <c r="L663" s="668"/>
      <c r="M663" s="668"/>
      <c r="N663" s="668"/>
      <c r="O663" s="668"/>
      <c r="P663" s="668"/>
      <c r="Q663" s="668"/>
      <c r="R663" s="668"/>
      <c r="S663" s="668"/>
      <c r="T663" s="668"/>
      <c r="U663" s="668"/>
      <c r="V663" s="668"/>
      <c r="W663" s="668"/>
      <c r="X663" s="668"/>
      <c r="Y663" s="668"/>
      <c r="Z663" s="668"/>
    </row>
    <row r="664" spans="1:26" ht="15.75" customHeight="1" x14ac:dyDescent="0.25">
      <c r="A664" s="668"/>
      <c r="B664" s="668"/>
      <c r="C664" s="668"/>
      <c r="D664" s="668"/>
      <c r="E664" s="668"/>
      <c r="F664" s="668"/>
      <c r="G664" s="668"/>
      <c r="H664" s="668"/>
      <c r="I664" s="668"/>
      <c r="J664" s="668"/>
      <c r="K664" s="668"/>
      <c r="L664" s="668"/>
      <c r="M664" s="668"/>
      <c r="N664" s="668"/>
      <c r="O664" s="668"/>
      <c r="P664" s="668"/>
      <c r="Q664" s="668"/>
      <c r="R664" s="668"/>
      <c r="S664" s="668"/>
      <c r="T664" s="668"/>
      <c r="U664" s="668"/>
      <c r="V664" s="668"/>
      <c r="W664" s="668"/>
      <c r="X664" s="668"/>
      <c r="Y664" s="668"/>
      <c r="Z664" s="668"/>
    </row>
    <row r="665" spans="1:26" ht="15.75" customHeight="1" x14ac:dyDescent="0.25">
      <c r="A665" s="668"/>
      <c r="B665" s="668"/>
      <c r="C665" s="668"/>
      <c r="D665" s="668"/>
      <c r="E665" s="668"/>
      <c r="F665" s="668"/>
      <c r="G665" s="668"/>
      <c r="H665" s="668"/>
      <c r="I665" s="668"/>
      <c r="J665" s="668"/>
      <c r="K665" s="668"/>
      <c r="L665" s="668"/>
      <c r="M665" s="668"/>
      <c r="N665" s="668"/>
      <c r="O665" s="668"/>
      <c r="P665" s="668"/>
      <c r="Q665" s="668"/>
      <c r="R665" s="668"/>
      <c r="S665" s="668"/>
      <c r="T665" s="668"/>
      <c r="U665" s="668"/>
      <c r="V665" s="668"/>
      <c r="W665" s="668"/>
      <c r="X665" s="668"/>
      <c r="Y665" s="668"/>
      <c r="Z665" s="668"/>
    </row>
    <row r="666" spans="1:26" ht="15.75" customHeight="1" x14ac:dyDescent="0.25">
      <c r="A666" s="668"/>
      <c r="B666" s="668"/>
      <c r="C666" s="668"/>
      <c r="D666" s="668"/>
      <c r="E666" s="668"/>
      <c r="F666" s="668"/>
      <c r="G666" s="668"/>
      <c r="H666" s="668"/>
      <c r="I666" s="668"/>
      <c r="J666" s="668"/>
      <c r="K666" s="668"/>
      <c r="L666" s="668"/>
      <c r="M666" s="668"/>
      <c r="N666" s="668"/>
      <c r="O666" s="668"/>
      <c r="P666" s="668"/>
      <c r="Q666" s="668"/>
      <c r="R666" s="668"/>
      <c r="S666" s="668"/>
      <c r="T666" s="668"/>
      <c r="U666" s="668"/>
      <c r="V666" s="668"/>
      <c r="W666" s="668"/>
      <c r="X666" s="668"/>
      <c r="Y666" s="668"/>
      <c r="Z666" s="668"/>
    </row>
    <row r="667" spans="1:26" ht="15.75" customHeight="1" x14ac:dyDescent="0.25">
      <c r="A667" s="668"/>
      <c r="B667" s="668"/>
      <c r="C667" s="668"/>
      <c r="D667" s="668"/>
      <c r="E667" s="668"/>
      <c r="F667" s="668"/>
      <c r="G667" s="668"/>
      <c r="H667" s="668"/>
      <c r="I667" s="668"/>
      <c r="J667" s="668"/>
      <c r="K667" s="668"/>
      <c r="L667" s="668"/>
      <c r="M667" s="668"/>
      <c r="N667" s="668"/>
      <c r="O667" s="668"/>
      <c r="P667" s="668"/>
      <c r="Q667" s="668"/>
      <c r="R667" s="668"/>
      <c r="S667" s="668"/>
      <c r="T667" s="668"/>
      <c r="U667" s="668"/>
      <c r="V667" s="668"/>
      <c r="W667" s="668"/>
      <c r="X667" s="668"/>
      <c r="Y667" s="668"/>
      <c r="Z667" s="668"/>
    </row>
    <row r="668" spans="1:26" ht="15.75" customHeight="1" x14ac:dyDescent="0.25">
      <c r="A668" s="668"/>
      <c r="B668" s="668"/>
      <c r="C668" s="668"/>
      <c r="D668" s="668"/>
      <c r="E668" s="668"/>
      <c r="F668" s="668"/>
      <c r="G668" s="668"/>
      <c r="H668" s="668"/>
      <c r="I668" s="668"/>
      <c r="J668" s="668"/>
      <c r="K668" s="668"/>
      <c r="L668" s="668"/>
      <c r="M668" s="668"/>
      <c r="N668" s="668"/>
      <c r="O668" s="668"/>
      <c r="P668" s="668"/>
      <c r="Q668" s="668"/>
      <c r="R668" s="668"/>
      <c r="S668" s="668"/>
      <c r="T668" s="668"/>
      <c r="U668" s="668"/>
      <c r="V668" s="668"/>
      <c r="W668" s="668"/>
      <c r="X668" s="668"/>
      <c r="Y668" s="668"/>
      <c r="Z668" s="668"/>
    </row>
    <row r="669" spans="1:26" ht="15.75" customHeight="1" x14ac:dyDescent="0.25">
      <c r="A669" s="668"/>
      <c r="B669" s="668"/>
      <c r="C669" s="668"/>
      <c r="D669" s="668"/>
      <c r="E669" s="668"/>
      <c r="F669" s="668"/>
      <c r="G669" s="668"/>
      <c r="H669" s="668"/>
      <c r="I669" s="668"/>
      <c r="J669" s="668"/>
      <c r="K669" s="668"/>
      <c r="L669" s="668"/>
      <c r="M669" s="668"/>
      <c r="N669" s="668"/>
      <c r="O669" s="668"/>
      <c r="P669" s="668"/>
      <c r="Q669" s="668"/>
      <c r="R669" s="668"/>
      <c r="S669" s="668"/>
      <c r="T669" s="668"/>
      <c r="U669" s="668"/>
      <c r="V669" s="668"/>
      <c r="W669" s="668"/>
      <c r="X669" s="668"/>
      <c r="Y669" s="668"/>
      <c r="Z669" s="668"/>
    </row>
    <row r="670" spans="1:26" ht="15.75" customHeight="1" x14ac:dyDescent="0.25">
      <c r="A670" s="668"/>
      <c r="B670" s="668"/>
      <c r="C670" s="668"/>
      <c r="D670" s="668"/>
      <c r="E670" s="668"/>
      <c r="F670" s="668"/>
      <c r="G670" s="668"/>
      <c r="H670" s="668"/>
      <c r="I670" s="668"/>
      <c r="J670" s="668"/>
      <c r="K670" s="668"/>
      <c r="L670" s="668"/>
      <c r="M670" s="668"/>
      <c r="N670" s="668"/>
      <c r="O670" s="668"/>
      <c r="P670" s="668"/>
      <c r="Q670" s="668"/>
      <c r="R670" s="668"/>
      <c r="S670" s="668"/>
      <c r="T670" s="668"/>
      <c r="U670" s="668"/>
      <c r="V670" s="668"/>
      <c r="W670" s="668"/>
      <c r="X670" s="668"/>
      <c r="Y670" s="668"/>
      <c r="Z670" s="668"/>
    </row>
    <row r="671" spans="1:26" ht="15.75" customHeight="1" x14ac:dyDescent="0.25">
      <c r="A671" s="668"/>
      <c r="B671" s="668"/>
      <c r="C671" s="668"/>
      <c r="D671" s="668"/>
      <c r="E671" s="668"/>
      <c r="F671" s="668"/>
      <c r="G671" s="668"/>
      <c r="H671" s="668"/>
      <c r="I671" s="668"/>
      <c r="J671" s="668"/>
      <c r="K671" s="668"/>
      <c r="L671" s="668"/>
      <c r="M671" s="668"/>
      <c r="N671" s="668"/>
      <c r="O671" s="668"/>
      <c r="P671" s="668"/>
      <c r="Q671" s="668"/>
      <c r="R671" s="668"/>
      <c r="S671" s="668"/>
      <c r="T671" s="668"/>
      <c r="U671" s="668"/>
      <c r="V671" s="668"/>
      <c r="W671" s="668"/>
      <c r="X671" s="668"/>
      <c r="Y671" s="668"/>
      <c r="Z671" s="668"/>
    </row>
    <row r="672" spans="1:26" ht="15.75" customHeight="1" x14ac:dyDescent="0.25">
      <c r="A672" s="668"/>
      <c r="B672" s="668"/>
      <c r="C672" s="668"/>
      <c r="D672" s="668"/>
      <c r="E672" s="668"/>
      <c r="F672" s="668"/>
      <c r="G672" s="668"/>
      <c r="H672" s="668"/>
      <c r="I672" s="668"/>
      <c r="J672" s="668"/>
      <c r="K672" s="668"/>
      <c r="L672" s="668"/>
      <c r="M672" s="668"/>
      <c r="N672" s="668"/>
      <c r="O672" s="668"/>
      <c r="P672" s="668"/>
      <c r="Q672" s="668"/>
      <c r="R672" s="668"/>
      <c r="S672" s="668"/>
      <c r="T672" s="668"/>
      <c r="U672" s="668"/>
      <c r="V672" s="668"/>
      <c r="W672" s="668"/>
      <c r="X672" s="668"/>
      <c r="Y672" s="668"/>
      <c r="Z672" s="668"/>
    </row>
    <row r="673" spans="1:26" ht="15.75" customHeight="1" x14ac:dyDescent="0.25">
      <c r="A673" s="668"/>
      <c r="B673" s="668"/>
      <c r="C673" s="668"/>
      <c r="D673" s="668"/>
      <c r="E673" s="668"/>
      <c r="F673" s="668"/>
      <c r="G673" s="668"/>
      <c r="H673" s="668"/>
      <c r="I673" s="668"/>
      <c r="J673" s="668"/>
      <c r="K673" s="668"/>
      <c r="L673" s="668"/>
      <c r="M673" s="668"/>
      <c r="N673" s="668"/>
      <c r="O673" s="668"/>
      <c r="P673" s="668"/>
      <c r="Q673" s="668"/>
      <c r="R673" s="668"/>
      <c r="S673" s="668"/>
      <c r="T673" s="668"/>
      <c r="U673" s="668"/>
      <c r="V673" s="668"/>
      <c r="W673" s="668"/>
      <c r="X673" s="668"/>
      <c r="Y673" s="668"/>
      <c r="Z673" s="668"/>
    </row>
    <row r="674" spans="1:26" ht="15.75" customHeight="1" x14ac:dyDescent="0.25">
      <c r="A674" s="668"/>
      <c r="B674" s="668"/>
      <c r="C674" s="668"/>
      <c r="D674" s="668"/>
      <c r="E674" s="668"/>
      <c r="F674" s="668"/>
      <c r="G674" s="668"/>
      <c r="H674" s="668"/>
      <c r="I674" s="668"/>
      <c r="J674" s="668"/>
      <c r="K674" s="668"/>
      <c r="L674" s="668"/>
      <c r="M674" s="668"/>
      <c r="N674" s="668"/>
      <c r="O674" s="668"/>
      <c r="P674" s="668"/>
      <c r="Q674" s="668"/>
      <c r="R674" s="668"/>
      <c r="S674" s="668"/>
      <c r="T674" s="668"/>
      <c r="U674" s="668"/>
      <c r="V674" s="668"/>
      <c r="W674" s="668"/>
      <c r="X674" s="668"/>
      <c r="Y674" s="668"/>
      <c r="Z674" s="668"/>
    </row>
    <row r="675" spans="1:26" ht="15.75" customHeight="1" x14ac:dyDescent="0.25">
      <c r="A675" s="668"/>
      <c r="B675" s="668"/>
      <c r="C675" s="668"/>
      <c r="D675" s="668"/>
      <c r="E675" s="668"/>
      <c r="F675" s="668"/>
      <c r="G675" s="668"/>
      <c r="H675" s="668"/>
      <c r="I675" s="668"/>
      <c r="J675" s="668"/>
      <c r="K675" s="668"/>
      <c r="L675" s="668"/>
      <c r="M675" s="668"/>
      <c r="N675" s="668"/>
      <c r="O675" s="668"/>
      <c r="P675" s="668"/>
      <c r="Q675" s="668"/>
      <c r="R675" s="668"/>
      <c r="S675" s="668"/>
      <c r="T675" s="668"/>
      <c r="U675" s="668"/>
      <c r="V675" s="668"/>
      <c r="W675" s="668"/>
      <c r="X675" s="668"/>
      <c r="Y675" s="668"/>
      <c r="Z675" s="668"/>
    </row>
    <row r="676" spans="1:26" ht="15.75" customHeight="1" x14ac:dyDescent="0.25">
      <c r="A676" s="668"/>
      <c r="B676" s="668"/>
      <c r="C676" s="668"/>
      <c r="D676" s="668"/>
      <c r="E676" s="668"/>
      <c r="F676" s="668"/>
      <c r="G676" s="668"/>
      <c r="H676" s="668"/>
      <c r="I676" s="668"/>
      <c r="J676" s="668"/>
      <c r="K676" s="668"/>
      <c r="L676" s="668"/>
      <c r="M676" s="668"/>
      <c r="N676" s="668"/>
      <c r="O676" s="668"/>
      <c r="P676" s="668"/>
      <c r="Q676" s="668"/>
      <c r="R676" s="668"/>
      <c r="S676" s="668"/>
      <c r="T676" s="668"/>
      <c r="U676" s="668"/>
      <c r="V676" s="668"/>
      <c r="W676" s="668"/>
      <c r="X676" s="668"/>
      <c r="Y676" s="668"/>
      <c r="Z676" s="668"/>
    </row>
    <row r="677" spans="1:26" ht="15.75" customHeight="1" x14ac:dyDescent="0.25">
      <c r="A677" s="668"/>
      <c r="B677" s="668"/>
      <c r="C677" s="668"/>
      <c r="D677" s="668"/>
      <c r="E677" s="668"/>
      <c r="F677" s="668"/>
      <c r="G677" s="668"/>
      <c r="H677" s="668"/>
      <c r="I677" s="668"/>
      <c r="J677" s="668"/>
      <c r="K677" s="668"/>
      <c r="L677" s="668"/>
      <c r="M677" s="668"/>
      <c r="N677" s="668"/>
      <c r="O677" s="668"/>
      <c r="P677" s="668"/>
      <c r="Q677" s="668"/>
      <c r="R677" s="668"/>
      <c r="S677" s="668"/>
      <c r="T677" s="668"/>
      <c r="U677" s="668"/>
      <c r="V677" s="668"/>
      <c r="W677" s="668"/>
      <c r="X677" s="668"/>
      <c r="Y677" s="668"/>
      <c r="Z677" s="668"/>
    </row>
    <row r="678" spans="1:26" ht="15.75" customHeight="1" x14ac:dyDescent="0.25">
      <c r="A678" s="668"/>
      <c r="B678" s="668"/>
      <c r="C678" s="668"/>
      <c r="D678" s="668"/>
      <c r="E678" s="668"/>
      <c r="F678" s="668"/>
      <c r="G678" s="668"/>
      <c r="H678" s="668"/>
      <c r="I678" s="668"/>
      <c r="J678" s="668"/>
      <c r="K678" s="668"/>
      <c r="L678" s="668"/>
      <c r="M678" s="668"/>
      <c r="N678" s="668"/>
      <c r="O678" s="668"/>
      <c r="P678" s="668"/>
      <c r="Q678" s="668"/>
      <c r="R678" s="668"/>
      <c r="S678" s="668"/>
      <c r="T678" s="668"/>
      <c r="U678" s="668"/>
      <c r="V678" s="668"/>
      <c r="W678" s="668"/>
      <c r="X678" s="668"/>
      <c r="Y678" s="668"/>
      <c r="Z678" s="668"/>
    </row>
    <row r="679" spans="1:26" ht="15.75" customHeight="1" x14ac:dyDescent="0.25">
      <c r="A679" s="668"/>
      <c r="B679" s="668"/>
      <c r="C679" s="668"/>
      <c r="D679" s="668"/>
      <c r="E679" s="668"/>
      <c r="F679" s="668"/>
      <c r="G679" s="668"/>
      <c r="H679" s="668"/>
      <c r="I679" s="668"/>
      <c r="J679" s="668"/>
      <c r="K679" s="668"/>
      <c r="L679" s="668"/>
      <c r="M679" s="668"/>
      <c r="N679" s="668"/>
      <c r="O679" s="668"/>
      <c r="P679" s="668"/>
      <c r="Q679" s="668"/>
      <c r="R679" s="668"/>
      <c r="S679" s="668"/>
      <c r="T679" s="668"/>
      <c r="U679" s="668"/>
      <c r="V679" s="668"/>
      <c r="W679" s="668"/>
      <c r="X679" s="668"/>
      <c r="Y679" s="668"/>
      <c r="Z679" s="668"/>
    </row>
    <row r="680" spans="1:26" ht="15.75" customHeight="1" x14ac:dyDescent="0.25">
      <c r="A680" s="668"/>
      <c r="B680" s="668"/>
      <c r="C680" s="668"/>
      <c r="D680" s="668"/>
      <c r="E680" s="668"/>
      <c r="F680" s="668"/>
      <c r="G680" s="668"/>
      <c r="H680" s="668"/>
      <c r="I680" s="668"/>
      <c r="J680" s="668"/>
      <c r="K680" s="668"/>
      <c r="L680" s="668"/>
      <c r="M680" s="668"/>
      <c r="N680" s="668"/>
      <c r="O680" s="668"/>
      <c r="P680" s="668"/>
      <c r="Q680" s="668"/>
      <c r="R680" s="668"/>
      <c r="S680" s="668"/>
      <c r="T680" s="668"/>
      <c r="U680" s="668"/>
      <c r="V680" s="668"/>
      <c r="W680" s="668"/>
      <c r="X680" s="668"/>
      <c r="Y680" s="668"/>
      <c r="Z680" s="668"/>
    </row>
    <row r="681" spans="1:26" ht="15.75" customHeight="1" x14ac:dyDescent="0.25">
      <c r="A681" s="668"/>
      <c r="B681" s="668"/>
      <c r="C681" s="668"/>
      <c r="D681" s="668"/>
      <c r="E681" s="668"/>
      <c r="F681" s="668"/>
      <c r="G681" s="668"/>
      <c r="H681" s="668"/>
      <c r="I681" s="668"/>
      <c r="J681" s="668"/>
      <c r="K681" s="668"/>
      <c r="L681" s="668"/>
      <c r="M681" s="668"/>
      <c r="N681" s="668"/>
      <c r="O681" s="668"/>
      <c r="P681" s="668"/>
      <c r="Q681" s="668"/>
      <c r="R681" s="668"/>
      <c r="S681" s="668"/>
      <c r="T681" s="668"/>
      <c r="U681" s="668"/>
      <c r="V681" s="668"/>
      <c r="W681" s="668"/>
      <c r="X681" s="668"/>
      <c r="Y681" s="668"/>
      <c r="Z681" s="668"/>
    </row>
    <row r="682" spans="1:26" ht="15.75" customHeight="1" x14ac:dyDescent="0.25">
      <c r="A682" s="668"/>
      <c r="B682" s="668"/>
      <c r="C682" s="668"/>
      <c r="D682" s="668"/>
      <c r="E682" s="668"/>
      <c r="F682" s="668"/>
      <c r="G682" s="668"/>
      <c r="H682" s="668"/>
      <c r="I682" s="668"/>
      <c r="J682" s="668"/>
      <c r="K682" s="668"/>
      <c r="L682" s="668"/>
      <c r="M682" s="668"/>
      <c r="N682" s="668"/>
      <c r="O682" s="668"/>
      <c r="P682" s="668"/>
      <c r="Q682" s="668"/>
      <c r="R682" s="668"/>
      <c r="S682" s="668"/>
      <c r="T682" s="668"/>
      <c r="U682" s="668"/>
      <c r="V682" s="668"/>
      <c r="W682" s="668"/>
      <c r="X682" s="668"/>
      <c r="Y682" s="668"/>
      <c r="Z682" s="668"/>
    </row>
    <row r="683" spans="1:26" ht="15.75" customHeight="1" x14ac:dyDescent="0.25">
      <c r="A683" s="668"/>
      <c r="B683" s="668"/>
      <c r="C683" s="668"/>
      <c r="D683" s="668"/>
      <c r="E683" s="668"/>
      <c r="F683" s="668"/>
      <c r="G683" s="668"/>
      <c r="H683" s="668"/>
      <c r="I683" s="668"/>
      <c r="J683" s="668"/>
      <c r="K683" s="668"/>
      <c r="L683" s="668"/>
      <c r="M683" s="668"/>
      <c r="N683" s="668"/>
      <c r="O683" s="668"/>
      <c r="P683" s="668"/>
      <c r="Q683" s="668"/>
      <c r="R683" s="668"/>
      <c r="S683" s="668"/>
      <c r="T683" s="668"/>
      <c r="U683" s="668"/>
      <c r="V683" s="668"/>
      <c r="W683" s="668"/>
      <c r="X683" s="668"/>
      <c r="Y683" s="668"/>
      <c r="Z683" s="668"/>
    </row>
    <row r="684" spans="1:26" ht="15.75" customHeight="1" x14ac:dyDescent="0.25">
      <c r="A684" s="668"/>
      <c r="B684" s="668"/>
      <c r="C684" s="668"/>
      <c r="D684" s="668"/>
      <c r="E684" s="668"/>
      <c r="F684" s="668"/>
      <c r="G684" s="668"/>
      <c r="H684" s="668"/>
      <c r="I684" s="668"/>
      <c r="J684" s="668"/>
      <c r="K684" s="668"/>
      <c r="L684" s="668"/>
      <c r="M684" s="668"/>
      <c r="N684" s="668"/>
      <c r="O684" s="668"/>
      <c r="P684" s="668"/>
      <c r="Q684" s="668"/>
      <c r="R684" s="668"/>
      <c r="S684" s="668"/>
      <c r="T684" s="668"/>
      <c r="U684" s="668"/>
      <c r="V684" s="668"/>
      <c r="W684" s="668"/>
      <c r="X684" s="668"/>
      <c r="Y684" s="668"/>
      <c r="Z684" s="668"/>
    </row>
    <row r="685" spans="1:26" ht="15.75" customHeight="1" x14ac:dyDescent="0.25">
      <c r="A685" s="668"/>
      <c r="B685" s="668"/>
      <c r="C685" s="668"/>
      <c r="D685" s="668"/>
      <c r="E685" s="668"/>
      <c r="F685" s="668"/>
      <c r="G685" s="668"/>
      <c r="H685" s="668"/>
      <c r="I685" s="668"/>
      <c r="J685" s="668"/>
      <c r="K685" s="668"/>
      <c r="L685" s="668"/>
      <c r="M685" s="668"/>
      <c r="N685" s="668"/>
      <c r="O685" s="668"/>
      <c r="P685" s="668"/>
      <c r="Q685" s="668"/>
      <c r="R685" s="668"/>
      <c r="S685" s="668"/>
      <c r="T685" s="668"/>
      <c r="U685" s="668"/>
      <c r="V685" s="668"/>
      <c r="W685" s="668"/>
      <c r="X685" s="668"/>
      <c r="Y685" s="668"/>
      <c r="Z685" s="668"/>
    </row>
    <row r="686" spans="1:26" ht="15.75" customHeight="1" x14ac:dyDescent="0.25">
      <c r="A686" s="668"/>
      <c r="B686" s="668"/>
      <c r="C686" s="668"/>
      <c r="D686" s="668"/>
      <c r="E686" s="668"/>
      <c r="F686" s="668"/>
      <c r="G686" s="668"/>
      <c r="H686" s="668"/>
      <c r="I686" s="668"/>
      <c r="J686" s="668"/>
      <c r="K686" s="668"/>
      <c r="L686" s="668"/>
      <c r="M686" s="668"/>
      <c r="N686" s="668"/>
      <c r="O686" s="668"/>
      <c r="P686" s="668"/>
      <c r="Q686" s="668"/>
      <c r="R686" s="668"/>
      <c r="S686" s="668"/>
      <c r="T686" s="668"/>
      <c r="U686" s="668"/>
      <c r="V686" s="668"/>
      <c r="W686" s="668"/>
      <c r="X686" s="668"/>
      <c r="Y686" s="668"/>
      <c r="Z686" s="668"/>
    </row>
    <row r="687" spans="1:26" ht="15.75" customHeight="1" x14ac:dyDescent="0.25">
      <c r="A687" s="668"/>
      <c r="B687" s="668"/>
      <c r="C687" s="668"/>
      <c r="D687" s="668"/>
      <c r="E687" s="668"/>
      <c r="F687" s="668"/>
      <c r="G687" s="668"/>
      <c r="H687" s="668"/>
      <c r="I687" s="668"/>
      <c r="J687" s="668"/>
      <c r="K687" s="668"/>
      <c r="L687" s="668"/>
      <c r="M687" s="668"/>
      <c r="N687" s="668"/>
      <c r="O687" s="668"/>
      <c r="P687" s="668"/>
      <c r="Q687" s="668"/>
      <c r="R687" s="668"/>
      <c r="S687" s="668"/>
      <c r="T687" s="668"/>
      <c r="U687" s="668"/>
      <c r="V687" s="668"/>
      <c r="W687" s="668"/>
      <c r="X687" s="668"/>
      <c r="Y687" s="668"/>
      <c r="Z687" s="668"/>
    </row>
    <row r="688" spans="1:26" ht="15.75" customHeight="1" x14ac:dyDescent="0.25">
      <c r="A688" s="668"/>
      <c r="B688" s="668"/>
      <c r="C688" s="668"/>
      <c r="D688" s="668"/>
      <c r="E688" s="668"/>
      <c r="F688" s="668"/>
      <c r="G688" s="668"/>
      <c r="H688" s="668"/>
      <c r="I688" s="668"/>
      <c r="J688" s="668"/>
      <c r="K688" s="668"/>
      <c r="L688" s="668"/>
      <c r="M688" s="668"/>
      <c r="N688" s="668"/>
      <c r="O688" s="668"/>
      <c r="P688" s="668"/>
      <c r="Q688" s="668"/>
      <c r="R688" s="668"/>
      <c r="S688" s="668"/>
      <c r="T688" s="668"/>
      <c r="U688" s="668"/>
      <c r="V688" s="668"/>
      <c r="W688" s="668"/>
      <c r="X688" s="668"/>
      <c r="Y688" s="668"/>
      <c r="Z688" s="668"/>
    </row>
    <row r="689" spans="1:26" ht="15.75" customHeight="1" x14ac:dyDescent="0.25">
      <c r="A689" s="668"/>
      <c r="B689" s="668"/>
      <c r="C689" s="668"/>
      <c r="D689" s="668"/>
      <c r="E689" s="668"/>
      <c r="F689" s="668"/>
      <c r="G689" s="668"/>
      <c r="H689" s="668"/>
      <c r="I689" s="668"/>
      <c r="J689" s="668"/>
      <c r="K689" s="668"/>
      <c r="L689" s="668"/>
      <c r="M689" s="668"/>
      <c r="N689" s="668"/>
      <c r="O689" s="668"/>
      <c r="P689" s="668"/>
      <c r="Q689" s="668"/>
      <c r="R689" s="668"/>
      <c r="S689" s="668"/>
      <c r="T689" s="668"/>
      <c r="U689" s="668"/>
      <c r="V689" s="668"/>
      <c r="W689" s="668"/>
      <c r="X689" s="668"/>
      <c r="Y689" s="668"/>
      <c r="Z689" s="668"/>
    </row>
    <row r="690" spans="1:26" ht="15.75" customHeight="1" x14ac:dyDescent="0.25">
      <c r="A690" s="668"/>
      <c r="B690" s="668"/>
      <c r="C690" s="668"/>
      <c r="D690" s="668"/>
      <c r="E690" s="668"/>
      <c r="F690" s="668"/>
      <c r="G690" s="668"/>
      <c r="H690" s="668"/>
      <c r="I690" s="668"/>
      <c r="J690" s="668"/>
      <c r="K690" s="668"/>
      <c r="L690" s="668"/>
      <c r="M690" s="668"/>
      <c r="N690" s="668"/>
      <c r="O690" s="668"/>
      <c r="P690" s="668"/>
      <c r="Q690" s="668"/>
      <c r="R690" s="668"/>
      <c r="S690" s="668"/>
      <c r="T690" s="668"/>
      <c r="U690" s="668"/>
      <c r="V690" s="668"/>
      <c r="W690" s="668"/>
      <c r="X690" s="668"/>
      <c r="Y690" s="668"/>
      <c r="Z690" s="668"/>
    </row>
    <row r="691" spans="1:26" ht="15.75" customHeight="1" x14ac:dyDescent="0.25">
      <c r="A691" s="668"/>
      <c r="B691" s="668"/>
      <c r="C691" s="668"/>
      <c r="D691" s="668"/>
      <c r="E691" s="668"/>
      <c r="F691" s="668"/>
      <c r="G691" s="668"/>
      <c r="H691" s="668"/>
      <c r="I691" s="668"/>
      <c r="J691" s="668"/>
      <c r="K691" s="668"/>
      <c r="L691" s="668"/>
      <c r="M691" s="668"/>
      <c r="N691" s="668"/>
      <c r="O691" s="668"/>
      <c r="P691" s="668"/>
      <c r="Q691" s="668"/>
      <c r="R691" s="668"/>
      <c r="S691" s="668"/>
      <c r="T691" s="668"/>
      <c r="U691" s="668"/>
      <c r="V691" s="668"/>
      <c r="W691" s="668"/>
      <c r="X691" s="668"/>
      <c r="Y691" s="668"/>
      <c r="Z691" s="668"/>
    </row>
    <row r="692" spans="1:26" ht="15.75" customHeight="1" x14ac:dyDescent="0.25">
      <c r="A692" s="668"/>
      <c r="B692" s="668"/>
      <c r="C692" s="668"/>
      <c r="D692" s="668"/>
      <c r="E692" s="668"/>
      <c r="F692" s="668"/>
      <c r="G692" s="668"/>
      <c r="H692" s="668"/>
      <c r="I692" s="668"/>
      <c r="J692" s="668"/>
      <c r="K692" s="668"/>
      <c r="L692" s="668"/>
      <c r="M692" s="668"/>
      <c r="N692" s="668"/>
      <c r="O692" s="668"/>
      <c r="P692" s="668"/>
      <c r="Q692" s="668"/>
      <c r="R692" s="668"/>
      <c r="S692" s="668"/>
      <c r="T692" s="668"/>
      <c r="U692" s="668"/>
      <c r="V692" s="668"/>
      <c r="W692" s="668"/>
      <c r="X692" s="668"/>
      <c r="Y692" s="668"/>
      <c r="Z692" s="668"/>
    </row>
    <row r="693" spans="1:26" ht="15.75" customHeight="1" x14ac:dyDescent="0.25">
      <c r="A693" s="668"/>
      <c r="B693" s="668"/>
      <c r="C693" s="668"/>
      <c r="D693" s="668"/>
      <c r="E693" s="668"/>
      <c r="F693" s="668"/>
      <c r="G693" s="668"/>
      <c r="H693" s="668"/>
      <c r="I693" s="668"/>
      <c r="J693" s="668"/>
      <c r="K693" s="668"/>
      <c r="L693" s="668"/>
      <c r="M693" s="668"/>
      <c r="N693" s="668"/>
      <c r="O693" s="668"/>
      <c r="P693" s="668"/>
      <c r="Q693" s="668"/>
      <c r="R693" s="668"/>
      <c r="S693" s="668"/>
      <c r="T693" s="668"/>
      <c r="U693" s="668"/>
      <c r="V693" s="668"/>
      <c r="W693" s="668"/>
      <c r="X693" s="668"/>
      <c r="Y693" s="668"/>
      <c r="Z693" s="668"/>
    </row>
    <row r="694" spans="1:26" ht="15.75" customHeight="1" x14ac:dyDescent="0.25">
      <c r="A694" s="668"/>
      <c r="B694" s="668"/>
      <c r="C694" s="668"/>
      <c r="D694" s="668"/>
      <c r="E694" s="668"/>
      <c r="F694" s="668"/>
      <c r="G694" s="668"/>
      <c r="H694" s="668"/>
      <c r="I694" s="668"/>
      <c r="J694" s="668"/>
      <c r="K694" s="668"/>
      <c r="L694" s="668"/>
      <c r="M694" s="668"/>
      <c r="N694" s="668"/>
      <c r="O694" s="668"/>
      <c r="P694" s="668"/>
      <c r="Q694" s="668"/>
      <c r="R694" s="668"/>
      <c r="S694" s="668"/>
      <c r="T694" s="668"/>
      <c r="U694" s="668"/>
      <c r="V694" s="668"/>
      <c r="W694" s="668"/>
      <c r="X694" s="668"/>
      <c r="Y694" s="668"/>
      <c r="Z694" s="668"/>
    </row>
    <row r="695" spans="1:26" ht="15.75" customHeight="1" x14ac:dyDescent="0.25">
      <c r="A695" s="668"/>
      <c r="B695" s="668"/>
      <c r="C695" s="668"/>
      <c r="D695" s="668"/>
      <c r="E695" s="668"/>
      <c r="F695" s="668"/>
      <c r="G695" s="668"/>
      <c r="H695" s="668"/>
      <c r="I695" s="668"/>
      <c r="J695" s="668"/>
      <c r="K695" s="668"/>
      <c r="L695" s="668"/>
      <c r="M695" s="668"/>
      <c r="N695" s="668"/>
      <c r="O695" s="668"/>
      <c r="P695" s="668"/>
      <c r="Q695" s="668"/>
      <c r="R695" s="668"/>
      <c r="S695" s="668"/>
      <c r="T695" s="668"/>
      <c r="U695" s="668"/>
      <c r="V695" s="668"/>
      <c r="W695" s="668"/>
      <c r="X695" s="668"/>
      <c r="Y695" s="668"/>
      <c r="Z695" s="668"/>
    </row>
    <row r="696" spans="1:26" ht="15.75" customHeight="1" x14ac:dyDescent="0.25">
      <c r="A696" s="668"/>
      <c r="B696" s="668"/>
      <c r="C696" s="668"/>
      <c r="D696" s="668"/>
      <c r="E696" s="668"/>
      <c r="F696" s="668"/>
      <c r="G696" s="668"/>
      <c r="H696" s="668"/>
      <c r="I696" s="668"/>
      <c r="J696" s="668"/>
      <c r="K696" s="668"/>
      <c r="L696" s="668"/>
      <c r="M696" s="668"/>
      <c r="N696" s="668"/>
      <c r="O696" s="668"/>
      <c r="P696" s="668"/>
      <c r="Q696" s="668"/>
      <c r="R696" s="668"/>
      <c r="S696" s="668"/>
      <c r="T696" s="668"/>
      <c r="U696" s="668"/>
      <c r="V696" s="668"/>
      <c r="W696" s="668"/>
      <c r="X696" s="668"/>
      <c r="Y696" s="668"/>
      <c r="Z696" s="668"/>
    </row>
    <row r="697" spans="1:26" ht="15.75" customHeight="1" x14ac:dyDescent="0.25">
      <c r="A697" s="668"/>
      <c r="B697" s="668"/>
      <c r="C697" s="668"/>
      <c r="D697" s="668"/>
      <c r="E697" s="668"/>
      <c r="F697" s="668"/>
      <c r="G697" s="668"/>
      <c r="H697" s="668"/>
      <c r="I697" s="668"/>
      <c r="J697" s="668"/>
      <c r="K697" s="668"/>
      <c r="L697" s="668"/>
      <c r="M697" s="668"/>
      <c r="N697" s="668"/>
      <c r="O697" s="668"/>
      <c r="P697" s="668"/>
      <c r="Q697" s="668"/>
      <c r="R697" s="668"/>
      <c r="S697" s="668"/>
      <c r="T697" s="668"/>
      <c r="U697" s="668"/>
      <c r="V697" s="668"/>
      <c r="W697" s="668"/>
      <c r="X697" s="668"/>
      <c r="Y697" s="668"/>
      <c r="Z697" s="668"/>
    </row>
    <row r="698" spans="1:26" ht="15.75" customHeight="1" x14ac:dyDescent="0.25">
      <c r="A698" s="668"/>
      <c r="B698" s="668"/>
      <c r="C698" s="668"/>
      <c r="D698" s="668"/>
      <c r="E698" s="668"/>
      <c r="F698" s="668"/>
      <c r="G698" s="668"/>
      <c r="H698" s="668"/>
      <c r="I698" s="668"/>
      <c r="J698" s="668"/>
      <c r="K698" s="668"/>
      <c r="L698" s="668"/>
      <c r="M698" s="668"/>
      <c r="N698" s="668"/>
      <c r="O698" s="668"/>
      <c r="P698" s="668"/>
      <c r="Q698" s="668"/>
      <c r="R698" s="668"/>
      <c r="S698" s="668"/>
      <c r="T698" s="668"/>
      <c r="U698" s="668"/>
      <c r="V698" s="668"/>
      <c r="W698" s="668"/>
      <c r="X698" s="668"/>
      <c r="Y698" s="668"/>
      <c r="Z698" s="668"/>
    </row>
    <row r="699" spans="1:26" ht="15.75" customHeight="1" x14ac:dyDescent="0.25">
      <c r="A699" s="668"/>
      <c r="B699" s="668"/>
      <c r="C699" s="668"/>
      <c r="D699" s="668"/>
      <c r="E699" s="668"/>
      <c r="F699" s="668"/>
      <c r="G699" s="668"/>
      <c r="H699" s="668"/>
      <c r="I699" s="668"/>
      <c r="J699" s="668"/>
      <c r="K699" s="668"/>
      <c r="L699" s="668"/>
      <c r="M699" s="668"/>
      <c r="N699" s="668"/>
      <c r="O699" s="668"/>
      <c r="P699" s="668"/>
      <c r="Q699" s="668"/>
      <c r="R699" s="668"/>
      <c r="S699" s="668"/>
      <c r="T699" s="668"/>
      <c r="U699" s="668"/>
      <c r="V699" s="668"/>
      <c r="W699" s="668"/>
      <c r="X699" s="668"/>
      <c r="Y699" s="668"/>
      <c r="Z699" s="668"/>
    </row>
    <row r="700" spans="1:26" ht="15.75" customHeight="1" x14ac:dyDescent="0.25">
      <c r="A700" s="668"/>
      <c r="B700" s="668"/>
      <c r="C700" s="668"/>
      <c r="D700" s="668"/>
      <c r="E700" s="668"/>
      <c r="F700" s="668"/>
      <c r="G700" s="668"/>
      <c r="H700" s="668"/>
      <c r="I700" s="668"/>
      <c r="J700" s="668"/>
      <c r="K700" s="668"/>
      <c r="L700" s="668"/>
      <c r="M700" s="668"/>
      <c r="N700" s="668"/>
      <c r="O700" s="668"/>
      <c r="P700" s="668"/>
      <c r="Q700" s="668"/>
      <c r="R700" s="668"/>
      <c r="S700" s="668"/>
      <c r="T700" s="668"/>
      <c r="U700" s="668"/>
      <c r="V700" s="668"/>
      <c r="W700" s="668"/>
      <c r="X700" s="668"/>
      <c r="Y700" s="668"/>
      <c r="Z700" s="668"/>
    </row>
    <row r="701" spans="1:26" ht="15.75" customHeight="1" x14ac:dyDescent="0.25">
      <c r="A701" s="668"/>
      <c r="B701" s="668"/>
      <c r="C701" s="668"/>
      <c r="D701" s="668"/>
      <c r="E701" s="668"/>
      <c r="F701" s="668"/>
      <c r="G701" s="668"/>
      <c r="H701" s="668"/>
      <c r="I701" s="668"/>
      <c r="J701" s="668"/>
      <c r="K701" s="668"/>
      <c r="L701" s="668"/>
      <c r="M701" s="668"/>
      <c r="N701" s="668"/>
      <c r="O701" s="668"/>
      <c r="P701" s="668"/>
      <c r="Q701" s="668"/>
      <c r="R701" s="668"/>
      <c r="S701" s="668"/>
      <c r="T701" s="668"/>
      <c r="U701" s="668"/>
      <c r="V701" s="668"/>
      <c r="W701" s="668"/>
      <c r="X701" s="668"/>
      <c r="Y701" s="668"/>
      <c r="Z701" s="668"/>
    </row>
    <row r="702" spans="1:26" ht="15.75" customHeight="1" x14ac:dyDescent="0.25">
      <c r="A702" s="668"/>
      <c r="B702" s="668"/>
      <c r="C702" s="668"/>
      <c r="D702" s="668"/>
      <c r="E702" s="668"/>
      <c r="F702" s="668"/>
      <c r="G702" s="668"/>
      <c r="H702" s="668"/>
      <c r="I702" s="668"/>
      <c r="J702" s="668"/>
      <c r="K702" s="668"/>
      <c r="L702" s="668"/>
      <c r="M702" s="668"/>
      <c r="N702" s="668"/>
      <c r="O702" s="668"/>
      <c r="P702" s="668"/>
      <c r="Q702" s="668"/>
      <c r="R702" s="668"/>
      <c r="S702" s="668"/>
      <c r="T702" s="668"/>
      <c r="U702" s="668"/>
      <c r="V702" s="668"/>
      <c r="W702" s="668"/>
      <c r="X702" s="668"/>
      <c r="Y702" s="668"/>
      <c r="Z702" s="668"/>
    </row>
    <row r="703" spans="1:26" ht="15.75" customHeight="1" x14ac:dyDescent="0.25">
      <c r="A703" s="668"/>
      <c r="B703" s="668"/>
      <c r="C703" s="668"/>
      <c r="D703" s="668"/>
      <c r="E703" s="668"/>
      <c r="F703" s="668"/>
      <c r="G703" s="668"/>
      <c r="H703" s="668"/>
      <c r="I703" s="668"/>
      <c r="J703" s="668"/>
      <c r="K703" s="668"/>
      <c r="L703" s="668"/>
      <c r="M703" s="668"/>
      <c r="N703" s="668"/>
      <c r="O703" s="668"/>
      <c r="P703" s="668"/>
      <c r="Q703" s="668"/>
      <c r="R703" s="668"/>
      <c r="S703" s="668"/>
      <c r="T703" s="668"/>
      <c r="U703" s="668"/>
      <c r="V703" s="668"/>
      <c r="W703" s="668"/>
      <c r="X703" s="668"/>
      <c r="Y703" s="668"/>
      <c r="Z703" s="668"/>
    </row>
    <row r="704" spans="1:26" ht="15.75" customHeight="1" x14ac:dyDescent="0.25">
      <c r="A704" s="668"/>
      <c r="B704" s="668"/>
      <c r="C704" s="668"/>
      <c r="D704" s="668"/>
      <c r="E704" s="668"/>
      <c r="F704" s="668"/>
      <c r="G704" s="668"/>
      <c r="H704" s="668"/>
      <c r="I704" s="668"/>
      <c r="J704" s="668"/>
      <c r="K704" s="668"/>
      <c r="L704" s="668"/>
      <c r="M704" s="668"/>
      <c r="N704" s="668"/>
      <c r="O704" s="668"/>
      <c r="P704" s="668"/>
      <c r="Q704" s="668"/>
      <c r="R704" s="668"/>
      <c r="S704" s="668"/>
      <c r="T704" s="668"/>
      <c r="U704" s="668"/>
      <c r="V704" s="668"/>
      <c r="W704" s="668"/>
      <c r="X704" s="668"/>
      <c r="Y704" s="668"/>
      <c r="Z704" s="668"/>
    </row>
    <row r="705" spans="1:26" ht="15.75" customHeight="1" x14ac:dyDescent="0.25">
      <c r="A705" s="668"/>
      <c r="B705" s="668"/>
      <c r="C705" s="668"/>
      <c r="D705" s="668"/>
      <c r="E705" s="668"/>
      <c r="F705" s="668"/>
      <c r="G705" s="668"/>
      <c r="H705" s="668"/>
      <c r="I705" s="668"/>
      <c r="J705" s="668"/>
      <c r="K705" s="668"/>
      <c r="L705" s="668"/>
      <c r="M705" s="668"/>
      <c r="N705" s="668"/>
      <c r="O705" s="668"/>
      <c r="P705" s="668"/>
      <c r="Q705" s="668"/>
      <c r="R705" s="668"/>
      <c r="S705" s="668"/>
      <c r="T705" s="668"/>
      <c r="U705" s="668"/>
      <c r="V705" s="668"/>
      <c r="W705" s="668"/>
      <c r="X705" s="668"/>
      <c r="Y705" s="668"/>
      <c r="Z705" s="668"/>
    </row>
    <row r="706" spans="1:26" ht="15.75" customHeight="1" x14ac:dyDescent="0.25">
      <c r="A706" s="668"/>
      <c r="B706" s="668"/>
      <c r="C706" s="668"/>
      <c r="D706" s="668"/>
      <c r="E706" s="668"/>
      <c r="F706" s="668"/>
      <c r="G706" s="668"/>
      <c r="H706" s="668"/>
      <c r="I706" s="668"/>
      <c r="J706" s="668"/>
      <c r="K706" s="668"/>
      <c r="L706" s="668"/>
      <c r="M706" s="668"/>
      <c r="N706" s="668"/>
      <c r="O706" s="668"/>
      <c r="P706" s="668"/>
      <c r="Q706" s="668"/>
      <c r="R706" s="668"/>
      <c r="S706" s="668"/>
      <c r="T706" s="668"/>
      <c r="U706" s="668"/>
      <c r="V706" s="668"/>
      <c r="W706" s="668"/>
      <c r="X706" s="668"/>
      <c r="Y706" s="668"/>
      <c r="Z706" s="668"/>
    </row>
    <row r="707" spans="1:26" ht="15.75" customHeight="1" x14ac:dyDescent="0.25">
      <c r="A707" s="668"/>
      <c r="B707" s="668"/>
      <c r="C707" s="668"/>
      <c r="D707" s="668"/>
      <c r="E707" s="668"/>
      <c r="F707" s="668"/>
      <c r="G707" s="668"/>
      <c r="H707" s="668"/>
      <c r="I707" s="668"/>
      <c r="J707" s="668"/>
      <c r="K707" s="668"/>
      <c r="L707" s="668"/>
      <c r="M707" s="668"/>
      <c r="N707" s="668"/>
      <c r="O707" s="668"/>
      <c r="P707" s="668"/>
      <c r="Q707" s="668"/>
      <c r="R707" s="668"/>
      <c r="S707" s="668"/>
      <c r="T707" s="668"/>
      <c r="U707" s="668"/>
      <c r="V707" s="668"/>
      <c r="W707" s="668"/>
      <c r="X707" s="668"/>
      <c r="Y707" s="668"/>
      <c r="Z707" s="668"/>
    </row>
    <row r="708" spans="1:26" ht="15.75" customHeight="1" x14ac:dyDescent="0.25">
      <c r="A708" s="668"/>
      <c r="B708" s="668"/>
      <c r="C708" s="668"/>
      <c r="D708" s="668"/>
      <c r="E708" s="668"/>
      <c r="F708" s="668"/>
      <c r="G708" s="668"/>
      <c r="H708" s="668"/>
      <c r="I708" s="668"/>
      <c r="J708" s="668"/>
      <c r="K708" s="668"/>
      <c r="L708" s="668"/>
      <c r="M708" s="668"/>
      <c r="N708" s="668"/>
      <c r="O708" s="668"/>
      <c r="P708" s="668"/>
      <c r="Q708" s="668"/>
      <c r="R708" s="668"/>
      <c r="S708" s="668"/>
      <c r="T708" s="668"/>
      <c r="U708" s="668"/>
      <c r="V708" s="668"/>
      <c r="W708" s="668"/>
      <c r="X708" s="668"/>
      <c r="Y708" s="668"/>
      <c r="Z708" s="668"/>
    </row>
    <row r="709" spans="1:26" ht="15.75" customHeight="1" x14ac:dyDescent="0.25">
      <c r="A709" s="668"/>
      <c r="B709" s="668"/>
      <c r="C709" s="668"/>
      <c r="D709" s="668"/>
      <c r="E709" s="668"/>
      <c r="F709" s="668"/>
      <c r="G709" s="668"/>
      <c r="H709" s="668"/>
      <c r="I709" s="668"/>
      <c r="J709" s="668"/>
      <c r="K709" s="668"/>
      <c r="L709" s="668"/>
      <c r="M709" s="668"/>
      <c r="N709" s="668"/>
      <c r="O709" s="668"/>
      <c r="P709" s="668"/>
      <c r="Q709" s="668"/>
      <c r="R709" s="668"/>
      <c r="S709" s="668"/>
      <c r="T709" s="668"/>
      <c r="U709" s="668"/>
      <c r="V709" s="668"/>
      <c r="W709" s="668"/>
      <c r="X709" s="668"/>
      <c r="Y709" s="668"/>
      <c r="Z709" s="668"/>
    </row>
    <row r="710" spans="1:26" ht="15.75" customHeight="1" x14ac:dyDescent="0.25">
      <c r="A710" s="668"/>
      <c r="B710" s="668"/>
      <c r="C710" s="668"/>
      <c r="D710" s="668"/>
      <c r="E710" s="668"/>
      <c r="F710" s="668"/>
      <c r="G710" s="668"/>
      <c r="H710" s="668"/>
      <c r="I710" s="668"/>
      <c r="J710" s="668"/>
      <c r="K710" s="668"/>
      <c r="L710" s="668"/>
      <c r="M710" s="668"/>
      <c r="N710" s="668"/>
      <c r="O710" s="668"/>
      <c r="P710" s="668"/>
      <c r="Q710" s="668"/>
      <c r="R710" s="668"/>
      <c r="S710" s="668"/>
      <c r="T710" s="668"/>
      <c r="U710" s="668"/>
      <c r="V710" s="668"/>
      <c r="W710" s="668"/>
      <c r="X710" s="668"/>
      <c r="Y710" s="668"/>
      <c r="Z710" s="668"/>
    </row>
    <row r="711" spans="1:26" ht="15.75" customHeight="1" x14ac:dyDescent="0.25">
      <c r="A711" s="668"/>
      <c r="B711" s="668"/>
      <c r="C711" s="668"/>
      <c r="D711" s="668"/>
      <c r="E711" s="668"/>
      <c r="F711" s="668"/>
      <c r="G711" s="668"/>
      <c r="H711" s="668"/>
      <c r="I711" s="668"/>
      <c r="J711" s="668"/>
      <c r="K711" s="668"/>
      <c r="L711" s="668"/>
      <c r="M711" s="668"/>
      <c r="N711" s="668"/>
      <c r="O711" s="668"/>
      <c r="P711" s="668"/>
      <c r="Q711" s="668"/>
      <c r="R711" s="668"/>
      <c r="S711" s="668"/>
      <c r="T711" s="668"/>
      <c r="U711" s="668"/>
      <c r="V711" s="668"/>
      <c r="W711" s="668"/>
      <c r="X711" s="668"/>
      <c r="Y711" s="668"/>
      <c r="Z711" s="668"/>
    </row>
    <row r="712" spans="1:26" ht="15.75" customHeight="1" x14ac:dyDescent="0.25">
      <c r="A712" s="668"/>
      <c r="B712" s="668"/>
      <c r="C712" s="668"/>
      <c r="D712" s="668"/>
      <c r="E712" s="668"/>
      <c r="F712" s="668"/>
      <c r="G712" s="668"/>
      <c r="H712" s="668"/>
      <c r="I712" s="668"/>
      <c r="J712" s="668"/>
      <c r="K712" s="668"/>
      <c r="L712" s="668"/>
      <c r="M712" s="668"/>
      <c r="N712" s="668"/>
      <c r="O712" s="668"/>
      <c r="P712" s="668"/>
      <c r="Q712" s="668"/>
      <c r="R712" s="668"/>
      <c r="S712" s="668"/>
      <c r="T712" s="668"/>
      <c r="U712" s="668"/>
      <c r="V712" s="668"/>
      <c r="W712" s="668"/>
      <c r="X712" s="668"/>
      <c r="Y712" s="668"/>
      <c r="Z712" s="668"/>
    </row>
    <row r="713" spans="1:26" ht="15.75" customHeight="1" x14ac:dyDescent="0.25">
      <c r="A713" s="668"/>
      <c r="B713" s="668"/>
      <c r="C713" s="668"/>
      <c r="D713" s="668"/>
      <c r="E713" s="668"/>
      <c r="F713" s="668"/>
      <c r="G713" s="668"/>
      <c r="H713" s="668"/>
      <c r="I713" s="668"/>
      <c r="J713" s="668"/>
      <c r="K713" s="668"/>
      <c r="L713" s="668"/>
      <c r="M713" s="668"/>
      <c r="N713" s="668"/>
      <c r="O713" s="668"/>
      <c r="P713" s="668"/>
      <c r="Q713" s="668"/>
      <c r="R713" s="668"/>
      <c r="S713" s="668"/>
      <c r="T713" s="668"/>
      <c r="U713" s="668"/>
      <c r="V713" s="668"/>
      <c r="W713" s="668"/>
      <c r="X713" s="668"/>
      <c r="Y713" s="668"/>
      <c r="Z713" s="668"/>
    </row>
    <row r="714" spans="1:26" ht="15.75" customHeight="1" x14ac:dyDescent="0.25">
      <c r="A714" s="668"/>
      <c r="B714" s="668"/>
      <c r="C714" s="668"/>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row>
    <row r="715" spans="1:26" ht="15.75" customHeight="1" x14ac:dyDescent="0.25">
      <c r="A715" s="668"/>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row>
    <row r="716" spans="1:26" ht="15.75" customHeight="1" x14ac:dyDescent="0.25">
      <c r="A716" s="668"/>
      <c r="B716" s="668"/>
      <c r="C716" s="668"/>
      <c r="D716" s="668"/>
      <c r="E716" s="668"/>
      <c r="F716" s="668"/>
      <c r="G716" s="668"/>
      <c r="H716" s="668"/>
      <c r="I716" s="668"/>
      <c r="J716" s="668"/>
      <c r="K716" s="668"/>
      <c r="L716" s="668"/>
      <c r="M716" s="668"/>
      <c r="N716" s="668"/>
      <c r="O716" s="668"/>
      <c r="P716" s="668"/>
      <c r="Q716" s="668"/>
      <c r="R716" s="668"/>
      <c r="S716" s="668"/>
      <c r="T716" s="668"/>
      <c r="U716" s="668"/>
      <c r="V716" s="668"/>
      <c r="W716" s="668"/>
      <c r="X716" s="668"/>
      <c r="Y716" s="668"/>
      <c r="Z716" s="668"/>
    </row>
    <row r="717" spans="1:26" ht="15.75" customHeight="1" x14ac:dyDescent="0.25">
      <c r="A717" s="668"/>
      <c r="B717" s="668"/>
      <c r="C717" s="668"/>
      <c r="D717" s="668"/>
      <c r="E717" s="668"/>
      <c r="F717" s="668"/>
      <c r="G717" s="668"/>
      <c r="H717" s="668"/>
      <c r="I717" s="668"/>
      <c r="J717" s="668"/>
      <c r="K717" s="668"/>
      <c r="L717" s="668"/>
      <c r="M717" s="668"/>
      <c r="N717" s="668"/>
      <c r="O717" s="668"/>
      <c r="P717" s="668"/>
      <c r="Q717" s="668"/>
      <c r="R717" s="668"/>
      <c r="S717" s="668"/>
      <c r="T717" s="668"/>
      <c r="U717" s="668"/>
      <c r="V717" s="668"/>
      <c r="W717" s="668"/>
      <c r="X717" s="668"/>
      <c r="Y717" s="668"/>
      <c r="Z717" s="668"/>
    </row>
    <row r="718" spans="1:26" ht="15.75" customHeight="1" x14ac:dyDescent="0.25">
      <c r="A718" s="668"/>
      <c r="B718" s="668"/>
      <c r="C718" s="668"/>
      <c r="D718" s="668"/>
      <c r="E718" s="668"/>
      <c r="F718" s="668"/>
      <c r="G718" s="668"/>
      <c r="H718" s="668"/>
      <c r="I718" s="668"/>
      <c r="J718" s="668"/>
      <c r="K718" s="668"/>
      <c r="L718" s="668"/>
      <c r="M718" s="668"/>
      <c r="N718" s="668"/>
      <c r="O718" s="668"/>
      <c r="P718" s="668"/>
      <c r="Q718" s="668"/>
      <c r="R718" s="668"/>
      <c r="S718" s="668"/>
      <c r="T718" s="668"/>
      <c r="U718" s="668"/>
      <c r="V718" s="668"/>
      <c r="W718" s="668"/>
      <c r="X718" s="668"/>
      <c r="Y718" s="668"/>
      <c r="Z718" s="668"/>
    </row>
    <row r="719" spans="1:26" ht="15.75" customHeight="1" x14ac:dyDescent="0.25">
      <c r="A719" s="668"/>
      <c r="B719" s="668"/>
      <c r="C719" s="668"/>
      <c r="D719" s="668"/>
      <c r="E719" s="668"/>
      <c r="F719" s="668"/>
      <c r="G719" s="668"/>
      <c r="H719" s="668"/>
      <c r="I719" s="668"/>
      <c r="J719" s="668"/>
      <c r="K719" s="668"/>
      <c r="L719" s="668"/>
      <c r="M719" s="668"/>
      <c r="N719" s="668"/>
      <c r="O719" s="668"/>
      <c r="P719" s="668"/>
      <c r="Q719" s="668"/>
      <c r="R719" s="668"/>
      <c r="S719" s="668"/>
      <c r="T719" s="668"/>
      <c r="U719" s="668"/>
      <c r="V719" s="668"/>
      <c r="W719" s="668"/>
      <c r="X719" s="668"/>
      <c r="Y719" s="668"/>
      <c r="Z719" s="668"/>
    </row>
    <row r="720" spans="1:26" ht="15.75" customHeight="1" x14ac:dyDescent="0.25">
      <c r="A720" s="668"/>
      <c r="B720" s="668"/>
      <c r="C720" s="668"/>
      <c r="D720" s="668"/>
      <c r="E720" s="668"/>
      <c r="F720" s="668"/>
      <c r="G720" s="668"/>
      <c r="H720" s="668"/>
      <c r="I720" s="668"/>
      <c r="J720" s="668"/>
      <c r="K720" s="668"/>
      <c r="L720" s="668"/>
      <c r="M720" s="668"/>
      <c r="N720" s="668"/>
      <c r="O720" s="668"/>
      <c r="P720" s="668"/>
      <c r="Q720" s="668"/>
      <c r="R720" s="668"/>
      <c r="S720" s="668"/>
      <c r="T720" s="668"/>
      <c r="U720" s="668"/>
      <c r="V720" s="668"/>
      <c r="W720" s="668"/>
      <c r="X720" s="668"/>
      <c r="Y720" s="668"/>
      <c r="Z720" s="668"/>
    </row>
    <row r="721" spans="1:26" ht="15.75" customHeight="1" x14ac:dyDescent="0.25">
      <c r="A721" s="668"/>
      <c r="B721" s="668"/>
      <c r="C721" s="668"/>
      <c r="D721" s="668"/>
      <c r="E721" s="668"/>
      <c r="F721" s="668"/>
      <c r="G721" s="668"/>
      <c r="H721" s="668"/>
      <c r="I721" s="668"/>
      <c r="J721" s="668"/>
      <c r="K721" s="668"/>
      <c r="L721" s="668"/>
      <c r="M721" s="668"/>
      <c r="N721" s="668"/>
      <c r="O721" s="668"/>
      <c r="P721" s="668"/>
      <c r="Q721" s="668"/>
      <c r="R721" s="668"/>
      <c r="S721" s="668"/>
      <c r="T721" s="668"/>
      <c r="U721" s="668"/>
      <c r="V721" s="668"/>
      <c r="W721" s="668"/>
      <c r="X721" s="668"/>
      <c r="Y721" s="668"/>
      <c r="Z721" s="668"/>
    </row>
    <row r="722" spans="1:26" ht="15.75" customHeight="1" x14ac:dyDescent="0.25">
      <c r="A722" s="668"/>
      <c r="B722" s="668"/>
      <c r="C722" s="668"/>
      <c r="D722" s="668"/>
      <c r="E722" s="668"/>
      <c r="F722" s="668"/>
      <c r="G722" s="668"/>
      <c r="H722" s="668"/>
      <c r="I722" s="668"/>
      <c r="J722" s="668"/>
      <c r="K722" s="668"/>
      <c r="L722" s="668"/>
      <c r="M722" s="668"/>
      <c r="N722" s="668"/>
      <c r="O722" s="668"/>
      <c r="P722" s="668"/>
      <c r="Q722" s="668"/>
      <c r="R722" s="668"/>
      <c r="S722" s="668"/>
      <c r="T722" s="668"/>
      <c r="U722" s="668"/>
      <c r="V722" s="668"/>
      <c r="W722" s="668"/>
      <c r="X722" s="668"/>
      <c r="Y722" s="668"/>
      <c r="Z722" s="668"/>
    </row>
    <row r="723" spans="1:26" ht="15.75" customHeight="1" x14ac:dyDescent="0.25">
      <c r="A723" s="668"/>
      <c r="B723" s="668"/>
      <c r="C723" s="668"/>
      <c r="D723" s="668"/>
      <c r="E723" s="668"/>
      <c r="F723" s="668"/>
      <c r="G723" s="668"/>
      <c r="H723" s="668"/>
      <c r="I723" s="668"/>
      <c r="J723" s="668"/>
      <c r="K723" s="668"/>
      <c r="L723" s="668"/>
      <c r="M723" s="668"/>
      <c r="N723" s="668"/>
      <c r="O723" s="668"/>
      <c r="P723" s="668"/>
      <c r="Q723" s="668"/>
      <c r="R723" s="668"/>
      <c r="S723" s="668"/>
      <c r="T723" s="668"/>
      <c r="U723" s="668"/>
      <c r="V723" s="668"/>
      <c r="W723" s="668"/>
      <c r="X723" s="668"/>
      <c r="Y723" s="668"/>
      <c r="Z723" s="668"/>
    </row>
    <row r="724" spans="1:26" ht="15.75" customHeight="1" x14ac:dyDescent="0.25">
      <c r="A724" s="668"/>
      <c r="B724" s="668"/>
      <c r="C724" s="668"/>
      <c r="D724" s="668"/>
      <c r="E724" s="668"/>
      <c r="F724" s="668"/>
      <c r="G724" s="668"/>
      <c r="H724" s="668"/>
      <c r="I724" s="668"/>
      <c r="J724" s="668"/>
      <c r="K724" s="668"/>
      <c r="L724" s="668"/>
      <c r="M724" s="668"/>
      <c r="N724" s="668"/>
      <c r="O724" s="668"/>
      <c r="P724" s="668"/>
      <c r="Q724" s="668"/>
      <c r="R724" s="668"/>
      <c r="S724" s="668"/>
      <c r="T724" s="668"/>
      <c r="U724" s="668"/>
      <c r="V724" s="668"/>
      <c r="W724" s="668"/>
      <c r="X724" s="668"/>
      <c r="Y724" s="668"/>
      <c r="Z724" s="668"/>
    </row>
    <row r="725" spans="1:26" ht="15.75" customHeight="1" x14ac:dyDescent="0.25">
      <c r="A725" s="668"/>
      <c r="B725" s="668"/>
      <c r="C725" s="668"/>
      <c r="D725" s="668"/>
      <c r="E725" s="668"/>
      <c r="F725" s="668"/>
      <c r="G725" s="668"/>
      <c r="H725" s="668"/>
      <c r="I725" s="668"/>
      <c r="J725" s="668"/>
      <c r="K725" s="668"/>
      <c r="L725" s="668"/>
      <c r="M725" s="668"/>
      <c r="N725" s="668"/>
      <c r="O725" s="668"/>
      <c r="P725" s="668"/>
      <c r="Q725" s="668"/>
      <c r="R725" s="668"/>
      <c r="S725" s="668"/>
      <c r="T725" s="668"/>
      <c r="U725" s="668"/>
      <c r="V725" s="668"/>
      <c r="W725" s="668"/>
      <c r="X725" s="668"/>
      <c r="Y725" s="668"/>
      <c r="Z725" s="668"/>
    </row>
    <row r="726" spans="1:26" ht="15.75" customHeight="1" x14ac:dyDescent="0.25">
      <c r="A726" s="668"/>
      <c r="B726" s="668"/>
      <c r="C726" s="668"/>
      <c r="D726" s="668"/>
      <c r="E726" s="668"/>
      <c r="F726" s="668"/>
      <c r="G726" s="668"/>
      <c r="H726" s="668"/>
      <c r="I726" s="668"/>
      <c r="J726" s="668"/>
      <c r="K726" s="668"/>
      <c r="L726" s="668"/>
      <c r="M726" s="668"/>
      <c r="N726" s="668"/>
      <c r="O726" s="668"/>
      <c r="P726" s="668"/>
      <c r="Q726" s="668"/>
      <c r="R726" s="668"/>
      <c r="S726" s="668"/>
      <c r="T726" s="668"/>
      <c r="U726" s="668"/>
      <c r="V726" s="668"/>
      <c r="W726" s="668"/>
      <c r="X726" s="668"/>
      <c r="Y726" s="668"/>
      <c r="Z726" s="668"/>
    </row>
    <row r="727" spans="1:26" ht="15.75" customHeight="1" x14ac:dyDescent="0.25">
      <c r="A727" s="668"/>
      <c r="B727" s="668"/>
      <c r="C727" s="668"/>
      <c r="D727" s="668"/>
      <c r="E727" s="668"/>
      <c r="F727" s="668"/>
      <c r="G727" s="668"/>
      <c r="H727" s="668"/>
      <c r="I727" s="668"/>
      <c r="J727" s="668"/>
      <c r="K727" s="668"/>
      <c r="L727" s="668"/>
      <c r="M727" s="668"/>
      <c r="N727" s="668"/>
      <c r="O727" s="668"/>
      <c r="P727" s="668"/>
      <c r="Q727" s="668"/>
      <c r="R727" s="668"/>
      <c r="S727" s="668"/>
      <c r="T727" s="668"/>
      <c r="U727" s="668"/>
      <c r="V727" s="668"/>
      <c r="W727" s="668"/>
      <c r="X727" s="668"/>
      <c r="Y727" s="668"/>
      <c r="Z727" s="668"/>
    </row>
    <row r="728" spans="1:26" ht="15.75" customHeight="1" x14ac:dyDescent="0.25">
      <c r="A728" s="668"/>
      <c r="B728" s="668"/>
      <c r="C728" s="668"/>
      <c r="D728" s="668"/>
      <c r="E728" s="668"/>
      <c r="F728" s="668"/>
      <c r="G728" s="668"/>
      <c r="H728" s="668"/>
      <c r="I728" s="668"/>
      <c r="J728" s="668"/>
      <c r="K728" s="668"/>
      <c r="L728" s="668"/>
      <c r="M728" s="668"/>
      <c r="N728" s="668"/>
      <c r="O728" s="668"/>
      <c r="P728" s="668"/>
      <c r="Q728" s="668"/>
      <c r="R728" s="668"/>
      <c r="S728" s="668"/>
      <c r="T728" s="668"/>
      <c r="U728" s="668"/>
      <c r="V728" s="668"/>
      <c r="W728" s="668"/>
      <c r="X728" s="668"/>
      <c r="Y728" s="668"/>
      <c r="Z728" s="668"/>
    </row>
    <row r="729" spans="1:26" ht="15.75" customHeight="1" x14ac:dyDescent="0.25">
      <c r="A729" s="668"/>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row>
    <row r="730" spans="1:26" ht="15.75" customHeight="1" x14ac:dyDescent="0.25">
      <c r="A730" s="668"/>
      <c r="B730" s="668"/>
      <c r="C730" s="668"/>
      <c r="D730" s="668"/>
      <c r="E730" s="668"/>
      <c r="F730" s="668"/>
      <c r="G730" s="668"/>
      <c r="H730" s="668"/>
      <c r="I730" s="668"/>
      <c r="J730" s="668"/>
      <c r="K730" s="668"/>
      <c r="L730" s="668"/>
      <c r="M730" s="668"/>
      <c r="N730" s="668"/>
      <c r="O730" s="668"/>
      <c r="P730" s="668"/>
      <c r="Q730" s="668"/>
      <c r="R730" s="668"/>
      <c r="S730" s="668"/>
      <c r="T730" s="668"/>
      <c r="U730" s="668"/>
      <c r="V730" s="668"/>
      <c r="W730" s="668"/>
      <c r="X730" s="668"/>
      <c r="Y730" s="668"/>
      <c r="Z730" s="668"/>
    </row>
    <row r="731" spans="1:26" ht="15.75" customHeight="1" x14ac:dyDescent="0.25">
      <c r="A731" s="668"/>
      <c r="B731" s="668"/>
      <c r="C731" s="668"/>
      <c r="D731" s="668"/>
      <c r="E731" s="668"/>
      <c r="F731" s="668"/>
      <c r="G731" s="668"/>
      <c r="H731" s="668"/>
      <c r="I731" s="668"/>
      <c r="J731" s="668"/>
      <c r="K731" s="668"/>
      <c r="L731" s="668"/>
      <c r="M731" s="668"/>
      <c r="N731" s="668"/>
      <c r="O731" s="668"/>
      <c r="P731" s="668"/>
      <c r="Q731" s="668"/>
      <c r="R731" s="668"/>
      <c r="S731" s="668"/>
      <c r="T731" s="668"/>
      <c r="U731" s="668"/>
      <c r="V731" s="668"/>
      <c r="W731" s="668"/>
      <c r="X731" s="668"/>
      <c r="Y731" s="668"/>
      <c r="Z731" s="668"/>
    </row>
    <row r="732" spans="1:26" ht="15.75" customHeight="1" x14ac:dyDescent="0.25">
      <c r="A732" s="668"/>
      <c r="B732" s="668"/>
      <c r="C732" s="668"/>
      <c r="D732" s="668"/>
      <c r="E732" s="668"/>
      <c r="F732" s="668"/>
      <c r="G732" s="668"/>
      <c r="H732" s="668"/>
      <c r="I732" s="668"/>
      <c r="J732" s="668"/>
      <c r="K732" s="668"/>
      <c r="L732" s="668"/>
      <c r="M732" s="668"/>
      <c r="N732" s="668"/>
      <c r="O732" s="668"/>
      <c r="P732" s="668"/>
      <c r="Q732" s="668"/>
      <c r="R732" s="668"/>
      <c r="S732" s="668"/>
      <c r="T732" s="668"/>
      <c r="U732" s="668"/>
      <c r="V732" s="668"/>
      <c r="W732" s="668"/>
      <c r="X732" s="668"/>
      <c r="Y732" s="668"/>
      <c r="Z732" s="668"/>
    </row>
    <row r="733" spans="1:26" ht="15.75" customHeight="1" x14ac:dyDescent="0.25">
      <c r="A733" s="668"/>
      <c r="B733" s="668"/>
      <c r="C733" s="668"/>
      <c r="D733" s="668"/>
      <c r="E733" s="668"/>
      <c r="F733" s="668"/>
      <c r="G733" s="668"/>
      <c r="H733" s="668"/>
      <c r="I733" s="668"/>
      <c r="J733" s="668"/>
      <c r="K733" s="668"/>
      <c r="L733" s="668"/>
      <c r="M733" s="668"/>
      <c r="N733" s="668"/>
      <c r="O733" s="668"/>
      <c r="P733" s="668"/>
      <c r="Q733" s="668"/>
      <c r="R733" s="668"/>
      <c r="S733" s="668"/>
      <c r="T733" s="668"/>
      <c r="U733" s="668"/>
      <c r="V733" s="668"/>
      <c r="W733" s="668"/>
      <c r="X733" s="668"/>
      <c r="Y733" s="668"/>
      <c r="Z733" s="668"/>
    </row>
    <row r="734" spans="1:26" ht="15.75" customHeight="1" x14ac:dyDescent="0.25">
      <c r="A734" s="668"/>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row>
    <row r="735" spans="1:26" ht="15.75" customHeight="1" x14ac:dyDescent="0.25">
      <c r="A735" s="668"/>
      <c r="B735" s="668"/>
      <c r="C735" s="668"/>
      <c r="D735" s="668"/>
      <c r="E735" s="668"/>
      <c r="F735" s="668"/>
      <c r="G735" s="668"/>
      <c r="H735" s="668"/>
      <c r="I735" s="668"/>
      <c r="J735" s="668"/>
      <c r="K735" s="668"/>
      <c r="L735" s="668"/>
      <c r="M735" s="668"/>
      <c r="N735" s="668"/>
      <c r="O735" s="668"/>
      <c r="P735" s="668"/>
      <c r="Q735" s="668"/>
      <c r="R735" s="668"/>
      <c r="S735" s="668"/>
      <c r="T735" s="668"/>
      <c r="U735" s="668"/>
      <c r="V735" s="668"/>
      <c r="W735" s="668"/>
      <c r="X735" s="668"/>
      <c r="Y735" s="668"/>
      <c r="Z735" s="668"/>
    </row>
    <row r="736" spans="1:26" ht="15.75" customHeight="1" x14ac:dyDescent="0.25">
      <c r="A736" s="668"/>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row>
    <row r="737" spans="1:26" ht="15.75" customHeight="1" x14ac:dyDescent="0.25">
      <c r="A737" s="668"/>
      <c r="B737" s="668"/>
      <c r="C737" s="668"/>
      <c r="D737" s="668"/>
      <c r="E737" s="668"/>
      <c r="F737" s="668"/>
      <c r="G737" s="668"/>
      <c r="H737" s="668"/>
      <c r="I737" s="668"/>
      <c r="J737" s="668"/>
      <c r="K737" s="668"/>
      <c r="L737" s="668"/>
      <c r="M737" s="668"/>
      <c r="N737" s="668"/>
      <c r="O737" s="668"/>
      <c r="P737" s="668"/>
      <c r="Q737" s="668"/>
      <c r="R737" s="668"/>
      <c r="S737" s="668"/>
      <c r="T737" s="668"/>
      <c r="U737" s="668"/>
      <c r="V737" s="668"/>
      <c r="W737" s="668"/>
      <c r="X737" s="668"/>
      <c r="Y737" s="668"/>
      <c r="Z737" s="668"/>
    </row>
    <row r="738" spans="1:26" ht="15.75" customHeight="1" x14ac:dyDescent="0.25">
      <c r="A738" s="668"/>
      <c r="B738" s="668"/>
      <c r="C738" s="668"/>
      <c r="D738" s="668"/>
      <c r="E738" s="668"/>
      <c r="F738" s="668"/>
      <c r="G738" s="668"/>
      <c r="H738" s="668"/>
      <c r="I738" s="668"/>
      <c r="J738" s="668"/>
      <c r="K738" s="668"/>
      <c r="L738" s="668"/>
      <c r="M738" s="668"/>
      <c r="N738" s="668"/>
      <c r="O738" s="668"/>
      <c r="P738" s="668"/>
      <c r="Q738" s="668"/>
      <c r="R738" s="668"/>
      <c r="S738" s="668"/>
      <c r="T738" s="668"/>
      <c r="U738" s="668"/>
      <c r="V738" s="668"/>
      <c r="W738" s="668"/>
      <c r="X738" s="668"/>
      <c r="Y738" s="668"/>
      <c r="Z738" s="668"/>
    </row>
    <row r="739" spans="1:26" ht="15.75" customHeight="1" x14ac:dyDescent="0.25">
      <c r="A739" s="668"/>
      <c r="B739" s="668"/>
      <c r="C739" s="668"/>
      <c r="D739" s="668"/>
      <c r="E739" s="668"/>
      <c r="F739" s="668"/>
      <c r="G739" s="668"/>
      <c r="H739" s="668"/>
      <c r="I739" s="668"/>
      <c r="J739" s="668"/>
      <c r="K739" s="668"/>
      <c r="L739" s="668"/>
      <c r="M739" s="668"/>
      <c r="N739" s="668"/>
      <c r="O739" s="668"/>
      <c r="P739" s="668"/>
      <c r="Q739" s="668"/>
      <c r="R739" s="668"/>
      <c r="S739" s="668"/>
      <c r="T739" s="668"/>
      <c r="U739" s="668"/>
      <c r="V739" s="668"/>
      <c r="W739" s="668"/>
      <c r="X739" s="668"/>
      <c r="Y739" s="668"/>
      <c r="Z739" s="668"/>
    </row>
    <row r="740" spans="1:26" ht="15.75" customHeight="1" x14ac:dyDescent="0.25">
      <c r="A740" s="668"/>
      <c r="B740" s="668"/>
      <c r="C740" s="668"/>
      <c r="D740" s="668"/>
      <c r="E740" s="668"/>
      <c r="F740" s="668"/>
      <c r="G740" s="668"/>
      <c r="H740" s="668"/>
      <c r="I740" s="668"/>
      <c r="J740" s="668"/>
      <c r="K740" s="668"/>
      <c r="L740" s="668"/>
      <c r="M740" s="668"/>
      <c r="N740" s="668"/>
      <c r="O740" s="668"/>
      <c r="P740" s="668"/>
      <c r="Q740" s="668"/>
      <c r="R740" s="668"/>
      <c r="S740" s="668"/>
      <c r="T740" s="668"/>
      <c r="U740" s="668"/>
      <c r="V740" s="668"/>
      <c r="W740" s="668"/>
      <c r="X740" s="668"/>
      <c r="Y740" s="668"/>
      <c r="Z740" s="668"/>
    </row>
    <row r="741" spans="1:26" ht="15.75" customHeight="1" x14ac:dyDescent="0.25">
      <c r="A741" s="668"/>
      <c r="B741" s="668"/>
      <c r="C741" s="668"/>
      <c r="D741" s="668"/>
      <c r="E741" s="668"/>
      <c r="F741" s="668"/>
      <c r="G741" s="668"/>
      <c r="H741" s="668"/>
      <c r="I741" s="668"/>
      <c r="J741" s="668"/>
      <c r="K741" s="668"/>
      <c r="L741" s="668"/>
      <c r="M741" s="668"/>
      <c r="N741" s="668"/>
      <c r="O741" s="668"/>
      <c r="P741" s="668"/>
      <c r="Q741" s="668"/>
      <c r="R741" s="668"/>
      <c r="S741" s="668"/>
      <c r="T741" s="668"/>
      <c r="U741" s="668"/>
      <c r="V741" s="668"/>
      <c r="W741" s="668"/>
      <c r="X741" s="668"/>
      <c r="Y741" s="668"/>
      <c r="Z741" s="668"/>
    </row>
    <row r="742" spans="1:26" ht="15.75" customHeight="1" x14ac:dyDescent="0.25">
      <c r="A742" s="668"/>
      <c r="B742" s="668"/>
      <c r="C742" s="668"/>
      <c r="D742" s="668"/>
      <c r="E742" s="668"/>
      <c r="F742" s="668"/>
      <c r="G742" s="668"/>
      <c r="H742" s="668"/>
      <c r="I742" s="668"/>
      <c r="J742" s="668"/>
      <c r="K742" s="668"/>
      <c r="L742" s="668"/>
      <c r="M742" s="668"/>
      <c r="N742" s="668"/>
      <c r="O742" s="668"/>
      <c r="P742" s="668"/>
      <c r="Q742" s="668"/>
      <c r="R742" s="668"/>
      <c r="S742" s="668"/>
      <c r="T742" s="668"/>
      <c r="U742" s="668"/>
      <c r="V742" s="668"/>
      <c r="W742" s="668"/>
      <c r="X742" s="668"/>
      <c r="Y742" s="668"/>
      <c r="Z742" s="668"/>
    </row>
    <row r="743" spans="1:26" ht="15.75" customHeight="1" x14ac:dyDescent="0.25">
      <c r="A743" s="668"/>
      <c r="B743" s="668"/>
      <c r="C743" s="668"/>
      <c r="D743" s="668"/>
      <c r="E743" s="668"/>
      <c r="F743" s="668"/>
      <c r="G743" s="668"/>
      <c r="H743" s="668"/>
      <c r="I743" s="668"/>
      <c r="J743" s="668"/>
      <c r="K743" s="668"/>
      <c r="L743" s="668"/>
      <c r="M743" s="668"/>
      <c r="N743" s="668"/>
      <c r="O743" s="668"/>
      <c r="P743" s="668"/>
      <c r="Q743" s="668"/>
      <c r="R743" s="668"/>
      <c r="S743" s="668"/>
      <c r="T743" s="668"/>
      <c r="U743" s="668"/>
      <c r="V743" s="668"/>
      <c r="W743" s="668"/>
      <c r="X743" s="668"/>
      <c r="Y743" s="668"/>
      <c r="Z743" s="668"/>
    </row>
    <row r="744" spans="1:26" ht="15.75" customHeight="1" x14ac:dyDescent="0.25">
      <c r="A744" s="668"/>
      <c r="B744" s="668"/>
      <c r="C744" s="668"/>
      <c r="D744" s="668"/>
      <c r="E744" s="668"/>
      <c r="F744" s="668"/>
      <c r="G744" s="668"/>
      <c r="H744" s="668"/>
      <c r="I744" s="668"/>
      <c r="J744" s="668"/>
      <c r="K744" s="668"/>
      <c r="L744" s="668"/>
      <c r="M744" s="668"/>
      <c r="N744" s="668"/>
      <c r="O744" s="668"/>
      <c r="P744" s="668"/>
      <c r="Q744" s="668"/>
      <c r="R744" s="668"/>
      <c r="S744" s="668"/>
      <c r="T744" s="668"/>
      <c r="U744" s="668"/>
      <c r="V744" s="668"/>
      <c r="W744" s="668"/>
      <c r="X744" s="668"/>
      <c r="Y744" s="668"/>
      <c r="Z744" s="668"/>
    </row>
    <row r="745" spans="1:26" ht="15.75" customHeight="1" x14ac:dyDescent="0.25">
      <c r="A745" s="668"/>
      <c r="B745" s="668"/>
      <c r="C745" s="668"/>
      <c r="D745" s="668"/>
      <c r="E745" s="668"/>
      <c r="F745" s="668"/>
      <c r="G745" s="668"/>
      <c r="H745" s="668"/>
      <c r="I745" s="668"/>
      <c r="J745" s="668"/>
      <c r="K745" s="668"/>
      <c r="L745" s="668"/>
      <c r="M745" s="668"/>
      <c r="N745" s="668"/>
      <c r="O745" s="668"/>
      <c r="P745" s="668"/>
      <c r="Q745" s="668"/>
      <c r="R745" s="668"/>
      <c r="S745" s="668"/>
      <c r="T745" s="668"/>
      <c r="U745" s="668"/>
      <c r="V745" s="668"/>
      <c r="W745" s="668"/>
      <c r="X745" s="668"/>
      <c r="Y745" s="668"/>
      <c r="Z745" s="668"/>
    </row>
    <row r="746" spans="1:26" ht="15.75" customHeight="1" x14ac:dyDescent="0.25">
      <c r="A746" s="668"/>
      <c r="B746" s="668"/>
      <c r="C746" s="668"/>
      <c r="D746" s="668"/>
      <c r="E746" s="668"/>
      <c r="F746" s="668"/>
      <c r="G746" s="668"/>
      <c r="H746" s="668"/>
      <c r="I746" s="668"/>
      <c r="J746" s="668"/>
      <c r="K746" s="668"/>
      <c r="L746" s="668"/>
      <c r="M746" s="668"/>
      <c r="N746" s="668"/>
      <c r="O746" s="668"/>
      <c r="P746" s="668"/>
      <c r="Q746" s="668"/>
      <c r="R746" s="668"/>
      <c r="S746" s="668"/>
      <c r="T746" s="668"/>
      <c r="U746" s="668"/>
      <c r="V746" s="668"/>
      <c r="W746" s="668"/>
      <c r="X746" s="668"/>
      <c r="Y746" s="668"/>
      <c r="Z746" s="668"/>
    </row>
    <row r="747" spans="1:26" ht="15.75" customHeight="1" x14ac:dyDescent="0.25">
      <c r="A747" s="668"/>
      <c r="B747" s="668"/>
      <c r="C747" s="668"/>
      <c r="D747" s="668"/>
      <c r="E747" s="668"/>
      <c r="F747" s="668"/>
      <c r="G747" s="668"/>
      <c r="H747" s="668"/>
      <c r="I747" s="668"/>
      <c r="J747" s="668"/>
      <c r="K747" s="668"/>
      <c r="L747" s="668"/>
      <c r="M747" s="668"/>
      <c r="N747" s="668"/>
      <c r="O747" s="668"/>
      <c r="P747" s="668"/>
      <c r="Q747" s="668"/>
      <c r="R747" s="668"/>
      <c r="S747" s="668"/>
      <c r="T747" s="668"/>
      <c r="U747" s="668"/>
      <c r="V747" s="668"/>
      <c r="W747" s="668"/>
      <c r="X747" s="668"/>
      <c r="Y747" s="668"/>
      <c r="Z747" s="668"/>
    </row>
    <row r="748" spans="1:26" ht="15.75" customHeight="1" x14ac:dyDescent="0.25">
      <c r="A748" s="668"/>
      <c r="B748" s="668"/>
      <c r="C748" s="668"/>
      <c r="D748" s="668"/>
      <c r="E748" s="668"/>
      <c r="F748" s="668"/>
      <c r="G748" s="668"/>
      <c r="H748" s="668"/>
      <c r="I748" s="668"/>
      <c r="J748" s="668"/>
      <c r="K748" s="668"/>
      <c r="L748" s="668"/>
      <c r="M748" s="668"/>
      <c r="N748" s="668"/>
      <c r="O748" s="668"/>
      <c r="P748" s="668"/>
      <c r="Q748" s="668"/>
      <c r="R748" s="668"/>
      <c r="S748" s="668"/>
      <c r="T748" s="668"/>
      <c r="U748" s="668"/>
      <c r="V748" s="668"/>
      <c r="W748" s="668"/>
      <c r="X748" s="668"/>
      <c r="Y748" s="668"/>
      <c r="Z748" s="668"/>
    </row>
    <row r="749" spans="1:26" ht="15.75" customHeight="1" x14ac:dyDescent="0.25">
      <c r="A749" s="668"/>
      <c r="B749" s="668"/>
      <c r="C749" s="668"/>
      <c r="D749" s="668"/>
      <c r="E749" s="668"/>
      <c r="F749" s="668"/>
      <c r="G749" s="668"/>
      <c r="H749" s="668"/>
      <c r="I749" s="668"/>
      <c r="J749" s="668"/>
      <c r="K749" s="668"/>
      <c r="L749" s="668"/>
      <c r="M749" s="668"/>
      <c r="N749" s="668"/>
      <c r="O749" s="668"/>
      <c r="P749" s="668"/>
      <c r="Q749" s="668"/>
      <c r="R749" s="668"/>
      <c r="S749" s="668"/>
      <c r="T749" s="668"/>
      <c r="U749" s="668"/>
      <c r="V749" s="668"/>
      <c r="W749" s="668"/>
      <c r="X749" s="668"/>
      <c r="Y749" s="668"/>
      <c r="Z749" s="668"/>
    </row>
    <row r="750" spans="1:26" ht="15.75" customHeight="1" x14ac:dyDescent="0.25">
      <c r="A750" s="668"/>
      <c r="B750" s="668"/>
      <c r="C750" s="668"/>
      <c r="D750" s="668"/>
      <c r="E750" s="668"/>
      <c r="F750" s="668"/>
      <c r="G750" s="668"/>
      <c r="H750" s="668"/>
      <c r="I750" s="668"/>
      <c r="J750" s="668"/>
      <c r="K750" s="668"/>
      <c r="L750" s="668"/>
      <c r="M750" s="668"/>
      <c r="N750" s="668"/>
      <c r="O750" s="668"/>
      <c r="P750" s="668"/>
      <c r="Q750" s="668"/>
      <c r="R750" s="668"/>
      <c r="S750" s="668"/>
      <c r="T750" s="668"/>
      <c r="U750" s="668"/>
      <c r="V750" s="668"/>
      <c r="W750" s="668"/>
      <c r="X750" s="668"/>
      <c r="Y750" s="668"/>
      <c r="Z750" s="668"/>
    </row>
    <row r="751" spans="1:26" ht="15.75" customHeight="1" x14ac:dyDescent="0.25">
      <c r="A751" s="668"/>
      <c r="B751" s="668"/>
      <c r="C751" s="668"/>
      <c r="D751" s="668"/>
      <c r="E751" s="668"/>
      <c r="F751" s="668"/>
      <c r="G751" s="668"/>
      <c r="H751" s="668"/>
      <c r="I751" s="668"/>
      <c r="J751" s="668"/>
      <c r="K751" s="668"/>
      <c r="L751" s="668"/>
      <c r="M751" s="668"/>
      <c r="N751" s="668"/>
      <c r="O751" s="668"/>
      <c r="P751" s="668"/>
      <c r="Q751" s="668"/>
      <c r="R751" s="668"/>
      <c r="S751" s="668"/>
      <c r="T751" s="668"/>
      <c r="U751" s="668"/>
      <c r="V751" s="668"/>
      <c r="W751" s="668"/>
      <c r="X751" s="668"/>
      <c r="Y751" s="668"/>
      <c r="Z751" s="668"/>
    </row>
    <row r="752" spans="1:26" ht="15.75" customHeight="1" x14ac:dyDescent="0.25">
      <c r="A752" s="668"/>
      <c r="B752" s="668"/>
      <c r="C752" s="668"/>
      <c r="D752" s="668"/>
      <c r="E752" s="668"/>
      <c r="F752" s="668"/>
      <c r="G752" s="668"/>
      <c r="H752" s="668"/>
      <c r="I752" s="668"/>
      <c r="J752" s="668"/>
      <c r="K752" s="668"/>
      <c r="L752" s="668"/>
      <c r="M752" s="668"/>
      <c r="N752" s="668"/>
      <c r="O752" s="668"/>
      <c r="P752" s="668"/>
      <c r="Q752" s="668"/>
      <c r="R752" s="668"/>
      <c r="S752" s="668"/>
      <c r="T752" s="668"/>
      <c r="U752" s="668"/>
      <c r="V752" s="668"/>
      <c r="W752" s="668"/>
      <c r="X752" s="668"/>
      <c r="Y752" s="668"/>
      <c r="Z752" s="668"/>
    </row>
    <row r="753" spans="1:26" ht="15.75" customHeight="1" x14ac:dyDescent="0.25">
      <c r="A753" s="668"/>
      <c r="B753" s="668"/>
      <c r="C753" s="668"/>
      <c r="D753" s="668"/>
      <c r="E753" s="668"/>
      <c r="F753" s="668"/>
      <c r="G753" s="668"/>
      <c r="H753" s="668"/>
      <c r="I753" s="668"/>
      <c r="J753" s="668"/>
      <c r="K753" s="668"/>
      <c r="L753" s="668"/>
      <c r="M753" s="668"/>
      <c r="N753" s="668"/>
      <c r="O753" s="668"/>
      <c r="P753" s="668"/>
      <c r="Q753" s="668"/>
      <c r="R753" s="668"/>
      <c r="S753" s="668"/>
      <c r="T753" s="668"/>
      <c r="U753" s="668"/>
      <c r="V753" s="668"/>
      <c r="W753" s="668"/>
      <c r="X753" s="668"/>
      <c r="Y753" s="668"/>
      <c r="Z753" s="668"/>
    </row>
    <row r="754" spans="1:26" ht="15.75" customHeight="1" x14ac:dyDescent="0.25">
      <c r="A754" s="668"/>
      <c r="B754" s="668"/>
      <c r="C754" s="668"/>
      <c r="D754" s="668"/>
      <c r="E754" s="668"/>
      <c r="F754" s="668"/>
      <c r="G754" s="668"/>
      <c r="H754" s="668"/>
      <c r="I754" s="668"/>
      <c r="J754" s="668"/>
      <c r="K754" s="668"/>
      <c r="L754" s="668"/>
      <c r="M754" s="668"/>
      <c r="N754" s="668"/>
      <c r="O754" s="668"/>
      <c r="P754" s="668"/>
      <c r="Q754" s="668"/>
      <c r="R754" s="668"/>
      <c r="S754" s="668"/>
      <c r="T754" s="668"/>
      <c r="U754" s="668"/>
      <c r="V754" s="668"/>
      <c r="W754" s="668"/>
      <c r="X754" s="668"/>
      <c r="Y754" s="668"/>
      <c r="Z754" s="668"/>
    </row>
    <row r="755" spans="1:26" ht="15.75" customHeight="1" x14ac:dyDescent="0.25">
      <c r="A755" s="668"/>
      <c r="B755" s="668"/>
      <c r="C755" s="668"/>
      <c r="D755" s="668"/>
      <c r="E755" s="668"/>
      <c r="F755" s="668"/>
      <c r="G755" s="668"/>
      <c r="H755" s="668"/>
      <c r="I755" s="668"/>
      <c r="J755" s="668"/>
      <c r="K755" s="668"/>
      <c r="L755" s="668"/>
      <c r="M755" s="668"/>
      <c r="N755" s="668"/>
      <c r="O755" s="668"/>
      <c r="P755" s="668"/>
      <c r="Q755" s="668"/>
      <c r="R755" s="668"/>
      <c r="S755" s="668"/>
      <c r="T755" s="668"/>
      <c r="U755" s="668"/>
      <c r="V755" s="668"/>
      <c r="W755" s="668"/>
      <c r="X755" s="668"/>
      <c r="Y755" s="668"/>
      <c r="Z755" s="668"/>
    </row>
    <row r="756" spans="1:26" ht="15.75" customHeight="1" x14ac:dyDescent="0.25">
      <c r="A756" s="668"/>
      <c r="B756" s="668"/>
      <c r="C756" s="668"/>
      <c r="D756" s="668"/>
      <c r="E756" s="668"/>
      <c r="F756" s="668"/>
      <c r="G756" s="668"/>
      <c r="H756" s="668"/>
      <c r="I756" s="668"/>
      <c r="J756" s="668"/>
      <c r="K756" s="668"/>
      <c r="L756" s="668"/>
      <c r="M756" s="668"/>
      <c r="N756" s="668"/>
      <c r="O756" s="668"/>
      <c r="P756" s="668"/>
      <c r="Q756" s="668"/>
      <c r="R756" s="668"/>
      <c r="S756" s="668"/>
      <c r="T756" s="668"/>
      <c r="U756" s="668"/>
      <c r="V756" s="668"/>
      <c r="W756" s="668"/>
      <c r="X756" s="668"/>
      <c r="Y756" s="668"/>
      <c r="Z756" s="668"/>
    </row>
    <row r="757" spans="1:26" ht="15.75" customHeight="1" x14ac:dyDescent="0.25">
      <c r="A757" s="668"/>
      <c r="B757" s="668"/>
      <c r="C757" s="668"/>
      <c r="D757" s="668"/>
      <c r="E757" s="668"/>
      <c r="F757" s="668"/>
      <c r="G757" s="668"/>
      <c r="H757" s="668"/>
      <c r="I757" s="668"/>
      <c r="J757" s="668"/>
      <c r="K757" s="668"/>
      <c r="L757" s="668"/>
      <c r="M757" s="668"/>
      <c r="N757" s="668"/>
      <c r="O757" s="668"/>
      <c r="P757" s="668"/>
      <c r="Q757" s="668"/>
      <c r="R757" s="668"/>
      <c r="S757" s="668"/>
      <c r="T757" s="668"/>
      <c r="U757" s="668"/>
      <c r="V757" s="668"/>
      <c r="W757" s="668"/>
      <c r="X757" s="668"/>
      <c r="Y757" s="668"/>
      <c r="Z757" s="668"/>
    </row>
    <row r="758" spans="1:26" ht="15.75" customHeight="1" x14ac:dyDescent="0.25">
      <c r="A758" s="668"/>
      <c r="B758" s="668"/>
      <c r="C758" s="668"/>
      <c r="D758" s="668"/>
      <c r="E758" s="668"/>
      <c r="F758" s="668"/>
      <c r="G758" s="668"/>
      <c r="H758" s="668"/>
      <c r="I758" s="668"/>
      <c r="J758" s="668"/>
      <c r="K758" s="668"/>
      <c r="L758" s="668"/>
      <c r="M758" s="668"/>
      <c r="N758" s="668"/>
      <c r="O758" s="668"/>
      <c r="P758" s="668"/>
      <c r="Q758" s="668"/>
      <c r="R758" s="668"/>
      <c r="S758" s="668"/>
      <c r="T758" s="668"/>
      <c r="U758" s="668"/>
      <c r="V758" s="668"/>
      <c r="W758" s="668"/>
      <c r="X758" s="668"/>
      <c r="Y758" s="668"/>
      <c r="Z758" s="668"/>
    </row>
    <row r="759" spans="1:26" ht="15.75" customHeight="1" x14ac:dyDescent="0.25">
      <c r="A759" s="668"/>
      <c r="B759" s="668"/>
      <c r="C759" s="668"/>
      <c r="D759" s="668"/>
      <c r="E759" s="668"/>
      <c r="F759" s="668"/>
      <c r="G759" s="668"/>
      <c r="H759" s="668"/>
      <c r="I759" s="668"/>
      <c r="J759" s="668"/>
      <c r="K759" s="668"/>
      <c r="L759" s="668"/>
      <c r="M759" s="668"/>
      <c r="N759" s="668"/>
      <c r="O759" s="668"/>
      <c r="P759" s="668"/>
      <c r="Q759" s="668"/>
      <c r="R759" s="668"/>
      <c r="S759" s="668"/>
      <c r="T759" s="668"/>
      <c r="U759" s="668"/>
      <c r="V759" s="668"/>
      <c r="W759" s="668"/>
      <c r="X759" s="668"/>
      <c r="Y759" s="668"/>
      <c r="Z759" s="668"/>
    </row>
    <row r="760" spans="1:26" ht="15.75" customHeight="1" x14ac:dyDescent="0.25">
      <c r="A760" s="668"/>
      <c r="B760" s="668"/>
      <c r="C760" s="668"/>
      <c r="D760" s="668"/>
      <c r="E760" s="668"/>
      <c r="F760" s="668"/>
      <c r="G760" s="668"/>
      <c r="H760" s="668"/>
      <c r="I760" s="668"/>
      <c r="J760" s="668"/>
      <c r="K760" s="668"/>
      <c r="L760" s="668"/>
      <c r="M760" s="668"/>
      <c r="N760" s="668"/>
      <c r="O760" s="668"/>
      <c r="P760" s="668"/>
      <c r="Q760" s="668"/>
      <c r="R760" s="668"/>
      <c r="S760" s="668"/>
      <c r="T760" s="668"/>
      <c r="U760" s="668"/>
      <c r="V760" s="668"/>
      <c r="W760" s="668"/>
      <c r="X760" s="668"/>
      <c r="Y760" s="668"/>
      <c r="Z760" s="668"/>
    </row>
    <row r="761" spans="1:26" ht="15.75" customHeight="1" x14ac:dyDescent="0.25">
      <c r="A761" s="668"/>
      <c r="B761" s="668"/>
      <c r="C761" s="668"/>
      <c r="D761" s="668"/>
      <c r="E761" s="668"/>
      <c r="F761" s="668"/>
      <c r="G761" s="668"/>
      <c r="H761" s="668"/>
      <c r="I761" s="668"/>
      <c r="J761" s="668"/>
      <c r="K761" s="668"/>
      <c r="L761" s="668"/>
      <c r="M761" s="668"/>
      <c r="N761" s="668"/>
      <c r="O761" s="668"/>
      <c r="P761" s="668"/>
      <c r="Q761" s="668"/>
      <c r="R761" s="668"/>
      <c r="S761" s="668"/>
      <c r="T761" s="668"/>
      <c r="U761" s="668"/>
      <c r="V761" s="668"/>
      <c r="W761" s="668"/>
      <c r="X761" s="668"/>
      <c r="Y761" s="668"/>
      <c r="Z761" s="668"/>
    </row>
    <row r="762" spans="1:26" ht="15.75" customHeight="1" x14ac:dyDescent="0.25">
      <c r="A762" s="668"/>
      <c r="B762" s="668"/>
      <c r="C762" s="668"/>
      <c r="D762" s="668"/>
      <c r="E762" s="668"/>
      <c r="F762" s="668"/>
      <c r="G762" s="668"/>
      <c r="H762" s="668"/>
      <c r="I762" s="668"/>
      <c r="J762" s="668"/>
      <c r="K762" s="668"/>
      <c r="L762" s="668"/>
      <c r="M762" s="668"/>
      <c r="N762" s="668"/>
      <c r="O762" s="668"/>
      <c r="P762" s="668"/>
      <c r="Q762" s="668"/>
      <c r="R762" s="668"/>
      <c r="S762" s="668"/>
      <c r="T762" s="668"/>
      <c r="U762" s="668"/>
      <c r="V762" s="668"/>
      <c r="W762" s="668"/>
      <c r="X762" s="668"/>
      <c r="Y762" s="668"/>
      <c r="Z762" s="668"/>
    </row>
    <row r="763" spans="1:26" ht="15.75" customHeight="1" x14ac:dyDescent="0.25">
      <c r="A763" s="668"/>
      <c r="B763" s="668"/>
      <c r="C763" s="668"/>
      <c r="D763" s="668"/>
      <c r="E763" s="668"/>
      <c r="F763" s="668"/>
      <c r="G763" s="668"/>
      <c r="H763" s="668"/>
      <c r="I763" s="668"/>
      <c r="J763" s="668"/>
      <c r="K763" s="668"/>
      <c r="L763" s="668"/>
      <c r="M763" s="668"/>
      <c r="N763" s="668"/>
      <c r="O763" s="668"/>
      <c r="P763" s="668"/>
      <c r="Q763" s="668"/>
      <c r="R763" s="668"/>
      <c r="S763" s="668"/>
      <c r="T763" s="668"/>
      <c r="U763" s="668"/>
      <c r="V763" s="668"/>
      <c r="W763" s="668"/>
      <c r="X763" s="668"/>
      <c r="Y763" s="668"/>
      <c r="Z763" s="668"/>
    </row>
    <row r="764" spans="1:26" ht="15.75" customHeight="1" x14ac:dyDescent="0.25">
      <c r="A764" s="668"/>
      <c r="B764" s="668"/>
      <c r="C764" s="668"/>
      <c r="D764" s="668"/>
      <c r="E764" s="668"/>
      <c r="F764" s="668"/>
      <c r="G764" s="668"/>
      <c r="H764" s="668"/>
      <c r="I764" s="668"/>
      <c r="J764" s="668"/>
      <c r="K764" s="668"/>
      <c r="L764" s="668"/>
      <c r="M764" s="668"/>
      <c r="N764" s="668"/>
      <c r="O764" s="668"/>
      <c r="P764" s="668"/>
      <c r="Q764" s="668"/>
      <c r="R764" s="668"/>
      <c r="S764" s="668"/>
      <c r="T764" s="668"/>
      <c r="U764" s="668"/>
      <c r="V764" s="668"/>
      <c r="W764" s="668"/>
      <c r="X764" s="668"/>
      <c r="Y764" s="668"/>
      <c r="Z764" s="668"/>
    </row>
    <row r="765" spans="1:26" ht="15.75" customHeight="1" x14ac:dyDescent="0.25">
      <c r="A765" s="668"/>
      <c r="B765" s="668"/>
      <c r="C765" s="668"/>
      <c r="D765" s="668"/>
      <c r="E765" s="668"/>
      <c r="F765" s="668"/>
      <c r="G765" s="668"/>
      <c r="H765" s="668"/>
      <c r="I765" s="668"/>
      <c r="J765" s="668"/>
      <c r="K765" s="668"/>
      <c r="L765" s="668"/>
      <c r="M765" s="668"/>
      <c r="N765" s="668"/>
      <c r="O765" s="668"/>
      <c r="P765" s="668"/>
      <c r="Q765" s="668"/>
      <c r="R765" s="668"/>
      <c r="S765" s="668"/>
      <c r="T765" s="668"/>
      <c r="U765" s="668"/>
      <c r="V765" s="668"/>
      <c r="W765" s="668"/>
      <c r="X765" s="668"/>
      <c r="Y765" s="668"/>
      <c r="Z765" s="668"/>
    </row>
    <row r="766" spans="1:26" ht="15.75" customHeight="1" x14ac:dyDescent="0.25">
      <c r="A766" s="668"/>
      <c r="B766" s="668"/>
      <c r="C766" s="668"/>
      <c r="D766" s="668"/>
      <c r="E766" s="668"/>
      <c r="F766" s="668"/>
      <c r="G766" s="668"/>
      <c r="H766" s="668"/>
      <c r="I766" s="668"/>
      <c r="J766" s="668"/>
      <c r="K766" s="668"/>
      <c r="L766" s="668"/>
      <c r="M766" s="668"/>
      <c r="N766" s="668"/>
      <c r="O766" s="668"/>
      <c r="P766" s="668"/>
      <c r="Q766" s="668"/>
      <c r="R766" s="668"/>
      <c r="S766" s="668"/>
      <c r="T766" s="668"/>
      <c r="U766" s="668"/>
      <c r="V766" s="668"/>
      <c r="W766" s="668"/>
      <c r="X766" s="668"/>
      <c r="Y766" s="668"/>
      <c r="Z766" s="668"/>
    </row>
    <row r="767" spans="1:26" ht="15.75" customHeight="1" x14ac:dyDescent="0.25">
      <c r="A767" s="668"/>
      <c r="B767" s="668"/>
      <c r="C767" s="668"/>
      <c r="D767" s="668"/>
      <c r="E767" s="668"/>
      <c r="F767" s="668"/>
      <c r="G767" s="668"/>
      <c r="H767" s="668"/>
      <c r="I767" s="668"/>
      <c r="J767" s="668"/>
      <c r="K767" s="668"/>
      <c r="L767" s="668"/>
      <c r="M767" s="668"/>
      <c r="N767" s="668"/>
      <c r="O767" s="668"/>
      <c r="P767" s="668"/>
      <c r="Q767" s="668"/>
      <c r="R767" s="668"/>
      <c r="S767" s="668"/>
      <c r="T767" s="668"/>
      <c r="U767" s="668"/>
      <c r="V767" s="668"/>
      <c r="W767" s="668"/>
      <c r="X767" s="668"/>
      <c r="Y767" s="668"/>
      <c r="Z767" s="668"/>
    </row>
    <row r="768" spans="1:26" ht="15.75" customHeight="1" x14ac:dyDescent="0.25">
      <c r="A768" s="668"/>
      <c r="B768" s="668"/>
      <c r="C768" s="668"/>
      <c r="D768" s="668"/>
      <c r="E768" s="668"/>
      <c r="F768" s="668"/>
      <c r="G768" s="668"/>
      <c r="H768" s="668"/>
      <c r="I768" s="668"/>
      <c r="J768" s="668"/>
      <c r="K768" s="668"/>
      <c r="L768" s="668"/>
      <c r="M768" s="668"/>
      <c r="N768" s="668"/>
      <c r="O768" s="668"/>
      <c r="P768" s="668"/>
      <c r="Q768" s="668"/>
      <c r="R768" s="668"/>
      <c r="S768" s="668"/>
      <c r="T768" s="668"/>
      <c r="U768" s="668"/>
      <c r="V768" s="668"/>
      <c r="W768" s="668"/>
      <c r="X768" s="668"/>
      <c r="Y768" s="668"/>
      <c r="Z768" s="668"/>
    </row>
    <row r="769" spans="1:26" ht="15.75" customHeight="1" x14ac:dyDescent="0.25">
      <c r="A769" s="668"/>
      <c r="B769" s="668"/>
      <c r="C769" s="668"/>
      <c r="D769" s="668"/>
      <c r="E769" s="668"/>
      <c r="F769" s="668"/>
      <c r="G769" s="668"/>
      <c r="H769" s="668"/>
      <c r="I769" s="668"/>
      <c r="J769" s="668"/>
      <c r="K769" s="668"/>
      <c r="L769" s="668"/>
      <c r="M769" s="668"/>
      <c r="N769" s="668"/>
      <c r="O769" s="668"/>
      <c r="P769" s="668"/>
      <c r="Q769" s="668"/>
      <c r="R769" s="668"/>
      <c r="S769" s="668"/>
      <c r="T769" s="668"/>
      <c r="U769" s="668"/>
      <c r="V769" s="668"/>
      <c r="W769" s="668"/>
      <c r="X769" s="668"/>
      <c r="Y769" s="668"/>
      <c r="Z769" s="668"/>
    </row>
    <row r="770" spans="1:26" ht="15.75" customHeight="1" x14ac:dyDescent="0.25">
      <c r="A770" s="668"/>
      <c r="B770" s="668"/>
      <c r="C770" s="668"/>
      <c r="D770" s="668"/>
      <c r="E770" s="668"/>
      <c r="F770" s="668"/>
      <c r="G770" s="668"/>
      <c r="H770" s="668"/>
      <c r="I770" s="668"/>
      <c r="J770" s="668"/>
      <c r="K770" s="668"/>
      <c r="L770" s="668"/>
      <c r="M770" s="668"/>
      <c r="N770" s="668"/>
      <c r="O770" s="668"/>
      <c r="P770" s="668"/>
      <c r="Q770" s="668"/>
      <c r="R770" s="668"/>
      <c r="S770" s="668"/>
      <c r="T770" s="668"/>
      <c r="U770" s="668"/>
      <c r="V770" s="668"/>
      <c r="W770" s="668"/>
      <c r="X770" s="668"/>
      <c r="Y770" s="668"/>
      <c r="Z770" s="668"/>
    </row>
    <row r="771" spans="1:26" ht="15.75" customHeight="1" x14ac:dyDescent="0.25">
      <c r="A771" s="668"/>
      <c r="B771" s="668"/>
      <c r="C771" s="668"/>
      <c r="D771" s="668"/>
      <c r="E771" s="668"/>
      <c r="F771" s="668"/>
      <c r="G771" s="668"/>
      <c r="H771" s="668"/>
      <c r="I771" s="668"/>
      <c r="J771" s="668"/>
      <c r="K771" s="668"/>
      <c r="L771" s="668"/>
      <c r="M771" s="668"/>
      <c r="N771" s="668"/>
      <c r="O771" s="668"/>
      <c r="P771" s="668"/>
      <c r="Q771" s="668"/>
      <c r="R771" s="668"/>
      <c r="S771" s="668"/>
      <c r="T771" s="668"/>
      <c r="U771" s="668"/>
      <c r="V771" s="668"/>
      <c r="W771" s="668"/>
      <c r="X771" s="668"/>
      <c r="Y771" s="668"/>
      <c r="Z771" s="668"/>
    </row>
    <row r="772" spans="1:26" ht="15.75" customHeight="1" x14ac:dyDescent="0.25">
      <c r="A772" s="668"/>
      <c r="B772" s="668"/>
      <c r="C772" s="668"/>
      <c r="D772" s="668"/>
      <c r="E772" s="668"/>
      <c r="F772" s="668"/>
      <c r="G772" s="668"/>
      <c r="H772" s="668"/>
      <c r="I772" s="668"/>
      <c r="J772" s="668"/>
      <c r="K772" s="668"/>
      <c r="L772" s="668"/>
      <c r="M772" s="668"/>
      <c r="N772" s="668"/>
      <c r="O772" s="668"/>
      <c r="P772" s="668"/>
      <c r="Q772" s="668"/>
      <c r="R772" s="668"/>
      <c r="S772" s="668"/>
      <c r="T772" s="668"/>
      <c r="U772" s="668"/>
      <c r="V772" s="668"/>
      <c r="W772" s="668"/>
      <c r="X772" s="668"/>
      <c r="Y772" s="668"/>
      <c r="Z772" s="668"/>
    </row>
    <row r="773" spans="1:26" ht="15.75" customHeight="1" x14ac:dyDescent="0.25">
      <c r="A773" s="668"/>
      <c r="B773" s="668"/>
      <c r="C773" s="668"/>
      <c r="D773" s="668"/>
      <c r="E773" s="668"/>
      <c r="F773" s="668"/>
      <c r="G773" s="668"/>
      <c r="H773" s="668"/>
      <c r="I773" s="668"/>
      <c r="J773" s="668"/>
      <c r="K773" s="668"/>
      <c r="L773" s="668"/>
      <c r="M773" s="668"/>
      <c r="N773" s="668"/>
      <c r="O773" s="668"/>
      <c r="P773" s="668"/>
      <c r="Q773" s="668"/>
      <c r="R773" s="668"/>
      <c r="S773" s="668"/>
      <c r="T773" s="668"/>
      <c r="U773" s="668"/>
      <c r="V773" s="668"/>
      <c r="W773" s="668"/>
      <c r="X773" s="668"/>
      <c r="Y773" s="668"/>
      <c r="Z773" s="668"/>
    </row>
    <row r="774" spans="1:26" ht="15.75" customHeight="1" x14ac:dyDescent="0.25">
      <c r="A774" s="668"/>
      <c r="B774" s="668"/>
      <c r="C774" s="668"/>
      <c r="D774" s="668"/>
      <c r="E774" s="668"/>
      <c r="F774" s="668"/>
      <c r="G774" s="668"/>
      <c r="H774" s="668"/>
      <c r="I774" s="668"/>
      <c r="J774" s="668"/>
      <c r="K774" s="668"/>
      <c r="L774" s="668"/>
      <c r="M774" s="668"/>
      <c r="N774" s="668"/>
      <c r="O774" s="668"/>
      <c r="P774" s="668"/>
      <c r="Q774" s="668"/>
      <c r="R774" s="668"/>
      <c r="S774" s="668"/>
      <c r="T774" s="668"/>
      <c r="U774" s="668"/>
      <c r="V774" s="668"/>
      <c r="W774" s="668"/>
      <c r="X774" s="668"/>
      <c r="Y774" s="668"/>
      <c r="Z774" s="668"/>
    </row>
    <row r="775" spans="1:26" ht="15.75" customHeight="1" x14ac:dyDescent="0.25">
      <c r="A775" s="668"/>
      <c r="B775" s="668"/>
      <c r="C775" s="668"/>
      <c r="D775" s="668"/>
      <c r="E775" s="668"/>
      <c r="F775" s="668"/>
      <c r="G775" s="668"/>
      <c r="H775" s="668"/>
      <c r="I775" s="668"/>
      <c r="J775" s="668"/>
      <c r="K775" s="668"/>
      <c r="L775" s="668"/>
      <c r="M775" s="668"/>
      <c r="N775" s="668"/>
      <c r="O775" s="668"/>
      <c r="P775" s="668"/>
      <c r="Q775" s="668"/>
      <c r="R775" s="668"/>
      <c r="S775" s="668"/>
      <c r="T775" s="668"/>
      <c r="U775" s="668"/>
      <c r="V775" s="668"/>
      <c r="W775" s="668"/>
      <c r="X775" s="668"/>
      <c r="Y775" s="668"/>
      <c r="Z775" s="668"/>
    </row>
    <row r="776" spans="1:26" ht="15.75" customHeight="1" x14ac:dyDescent="0.25">
      <c r="A776" s="668"/>
      <c r="B776" s="668"/>
      <c r="C776" s="668"/>
      <c r="D776" s="668"/>
      <c r="E776" s="668"/>
      <c r="F776" s="668"/>
      <c r="G776" s="668"/>
      <c r="H776" s="668"/>
      <c r="I776" s="668"/>
      <c r="J776" s="668"/>
      <c r="K776" s="668"/>
      <c r="L776" s="668"/>
      <c r="M776" s="668"/>
      <c r="N776" s="668"/>
      <c r="O776" s="668"/>
      <c r="P776" s="668"/>
      <c r="Q776" s="668"/>
      <c r="R776" s="668"/>
      <c r="S776" s="668"/>
      <c r="T776" s="668"/>
      <c r="U776" s="668"/>
      <c r="V776" s="668"/>
      <c r="W776" s="668"/>
      <c r="X776" s="668"/>
      <c r="Y776" s="668"/>
      <c r="Z776" s="668"/>
    </row>
    <row r="777" spans="1:26" ht="15.75" customHeight="1" x14ac:dyDescent="0.25">
      <c r="A777" s="668"/>
      <c r="B777" s="668"/>
      <c r="C777" s="668"/>
      <c r="D777" s="668"/>
      <c r="E777" s="668"/>
      <c r="F777" s="668"/>
      <c r="G777" s="668"/>
      <c r="H777" s="668"/>
      <c r="I777" s="668"/>
      <c r="J777" s="668"/>
      <c r="K777" s="668"/>
      <c r="L777" s="668"/>
      <c r="M777" s="668"/>
      <c r="N777" s="668"/>
      <c r="O777" s="668"/>
      <c r="P777" s="668"/>
      <c r="Q777" s="668"/>
      <c r="R777" s="668"/>
      <c r="S777" s="668"/>
      <c r="T777" s="668"/>
      <c r="U777" s="668"/>
      <c r="V777" s="668"/>
      <c r="W777" s="668"/>
      <c r="X777" s="668"/>
      <c r="Y777" s="668"/>
      <c r="Z777" s="668"/>
    </row>
    <row r="778" spans="1:26" ht="15.75" customHeight="1" x14ac:dyDescent="0.25">
      <c r="A778" s="668"/>
      <c r="B778" s="668"/>
      <c r="C778" s="668"/>
      <c r="D778" s="668"/>
      <c r="E778" s="668"/>
      <c r="F778" s="668"/>
      <c r="G778" s="668"/>
      <c r="H778" s="668"/>
      <c r="I778" s="668"/>
      <c r="J778" s="668"/>
      <c r="K778" s="668"/>
      <c r="L778" s="668"/>
      <c r="M778" s="668"/>
      <c r="N778" s="668"/>
      <c r="O778" s="668"/>
      <c r="P778" s="668"/>
      <c r="Q778" s="668"/>
      <c r="R778" s="668"/>
      <c r="S778" s="668"/>
      <c r="T778" s="668"/>
      <c r="U778" s="668"/>
      <c r="V778" s="668"/>
      <c r="W778" s="668"/>
      <c r="X778" s="668"/>
      <c r="Y778" s="668"/>
      <c r="Z778" s="668"/>
    </row>
    <row r="779" spans="1:26" ht="15.75" customHeight="1" x14ac:dyDescent="0.25">
      <c r="A779" s="668"/>
      <c r="B779" s="668"/>
      <c r="C779" s="668"/>
      <c r="D779" s="668"/>
      <c r="E779" s="668"/>
      <c r="F779" s="668"/>
      <c r="G779" s="668"/>
      <c r="H779" s="668"/>
      <c r="I779" s="668"/>
      <c r="J779" s="668"/>
      <c r="K779" s="668"/>
      <c r="L779" s="668"/>
      <c r="M779" s="668"/>
      <c r="N779" s="668"/>
      <c r="O779" s="668"/>
      <c r="P779" s="668"/>
      <c r="Q779" s="668"/>
      <c r="R779" s="668"/>
      <c r="S779" s="668"/>
      <c r="T779" s="668"/>
      <c r="U779" s="668"/>
      <c r="V779" s="668"/>
      <c r="W779" s="668"/>
      <c r="X779" s="668"/>
      <c r="Y779" s="668"/>
      <c r="Z779" s="668"/>
    </row>
    <row r="780" spans="1:26" ht="15.75" customHeight="1" x14ac:dyDescent="0.25">
      <c r="A780" s="668"/>
      <c r="B780" s="668"/>
      <c r="C780" s="668"/>
      <c r="D780" s="668"/>
      <c r="E780" s="668"/>
      <c r="F780" s="668"/>
      <c r="G780" s="668"/>
      <c r="H780" s="668"/>
      <c r="I780" s="668"/>
      <c r="J780" s="668"/>
      <c r="K780" s="668"/>
      <c r="L780" s="668"/>
      <c r="M780" s="668"/>
      <c r="N780" s="668"/>
      <c r="O780" s="668"/>
      <c r="P780" s="668"/>
      <c r="Q780" s="668"/>
      <c r="R780" s="668"/>
      <c r="S780" s="668"/>
      <c r="T780" s="668"/>
      <c r="U780" s="668"/>
      <c r="V780" s="668"/>
      <c r="W780" s="668"/>
      <c r="X780" s="668"/>
      <c r="Y780" s="668"/>
      <c r="Z780" s="668"/>
    </row>
    <row r="781" spans="1:26" ht="15.75" customHeight="1" x14ac:dyDescent="0.25">
      <c r="A781" s="668"/>
      <c r="B781" s="668"/>
      <c r="C781" s="668"/>
      <c r="D781" s="668"/>
      <c r="E781" s="668"/>
      <c r="F781" s="668"/>
      <c r="G781" s="668"/>
      <c r="H781" s="668"/>
      <c r="I781" s="668"/>
      <c r="J781" s="668"/>
      <c r="K781" s="668"/>
      <c r="L781" s="668"/>
      <c r="M781" s="668"/>
      <c r="N781" s="668"/>
      <c r="O781" s="668"/>
      <c r="P781" s="668"/>
      <c r="Q781" s="668"/>
      <c r="R781" s="668"/>
      <c r="S781" s="668"/>
      <c r="T781" s="668"/>
      <c r="U781" s="668"/>
      <c r="V781" s="668"/>
      <c r="W781" s="668"/>
      <c r="X781" s="668"/>
      <c r="Y781" s="668"/>
      <c r="Z781" s="668"/>
    </row>
    <row r="782" spans="1:26" ht="15.75" customHeight="1" x14ac:dyDescent="0.25">
      <c r="A782" s="668"/>
      <c r="B782" s="668"/>
      <c r="C782" s="668"/>
      <c r="D782" s="668"/>
      <c r="E782" s="668"/>
      <c r="F782" s="668"/>
      <c r="G782" s="668"/>
      <c r="H782" s="668"/>
      <c r="I782" s="668"/>
      <c r="J782" s="668"/>
      <c r="K782" s="668"/>
      <c r="L782" s="668"/>
      <c r="M782" s="668"/>
      <c r="N782" s="668"/>
      <c r="O782" s="668"/>
      <c r="P782" s="668"/>
      <c r="Q782" s="668"/>
      <c r="R782" s="668"/>
      <c r="S782" s="668"/>
      <c r="T782" s="668"/>
      <c r="U782" s="668"/>
      <c r="V782" s="668"/>
      <c r="W782" s="668"/>
      <c r="X782" s="668"/>
      <c r="Y782" s="668"/>
      <c r="Z782" s="668"/>
    </row>
    <row r="783" spans="1:26" ht="15.75" customHeight="1" x14ac:dyDescent="0.25">
      <c r="A783" s="668"/>
      <c r="B783" s="668"/>
      <c r="C783" s="668"/>
      <c r="D783" s="668"/>
      <c r="E783" s="668"/>
      <c r="F783" s="668"/>
      <c r="G783" s="668"/>
      <c r="H783" s="668"/>
      <c r="I783" s="668"/>
      <c r="J783" s="668"/>
      <c r="K783" s="668"/>
      <c r="L783" s="668"/>
      <c r="M783" s="668"/>
      <c r="N783" s="668"/>
      <c r="O783" s="668"/>
      <c r="P783" s="668"/>
      <c r="Q783" s="668"/>
      <c r="R783" s="668"/>
      <c r="S783" s="668"/>
      <c r="T783" s="668"/>
      <c r="U783" s="668"/>
      <c r="V783" s="668"/>
      <c r="W783" s="668"/>
      <c r="X783" s="668"/>
      <c r="Y783" s="668"/>
      <c r="Z783" s="668"/>
    </row>
    <row r="784" spans="1:26" ht="15.75" customHeight="1" x14ac:dyDescent="0.25">
      <c r="A784" s="668"/>
      <c r="B784" s="668"/>
      <c r="C784" s="668"/>
      <c r="D784" s="668"/>
      <c r="E784" s="668"/>
      <c r="F784" s="668"/>
      <c r="G784" s="668"/>
      <c r="H784" s="668"/>
      <c r="I784" s="668"/>
      <c r="J784" s="668"/>
      <c r="K784" s="668"/>
      <c r="L784" s="668"/>
      <c r="M784" s="668"/>
      <c r="N784" s="668"/>
      <c r="O784" s="668"/>
      <c r="P784" s="668"/>
      <c r="Q784" s="668"/>
      <c r="R784" s="668"/>
      <c r="S784" s="668"/>
      <c r="T784" s="668"/>
      <c r="U784" s="668"/>
      <c r="V784" s="668"/>
      <c r="W784" s="668"/>
      <c r="X784" s="668"/>
      <c r="Y784" s="668"/>
      <c r="Z784" s="668"/>
    </row>
    <row r="785" spans="1:26" ht="15.75" customHeight="1" x14ac:dyDescent="0.25">
      <c r="A785" s="668"/>
      <c r="B785" s="668"/>
      <c r="C785" s="668"/>
      <c r="D785" s="668"/>
      <c r="E785" s="668"/>
      <c r="F785" s="668"/>
      <c r="G785" s="668"/>
      <c r="H785" s="668"/>
      <c r="I785" s="668"/>
      <c r="J785" s="668"/>
      <c r="K785" s="668"/>
      <c r="L785" s="668"/>
      <c r="M785" s="668"/>
      <c r="N785" s="668"/>
      <c r="O785" s="668"/>
      <c r="P785" s="668"/>
      <c r="Q785" s="668"/>
      <c r="R785" s="668"/>
      <c r="S785" s="668"/>
      <c r="T785" s="668"/>
      <c r="U785" s="668"/>
      <c r="V785" s="668"/>
      <c r="W785" s="668"/>
      <c r="X785" s="668"/>
      <c r="Y785" s="668"/>
      <c r="Z785" s="668"/>
    </row>
    <row r="786" spans="1:26" ht="15.75" customHeight="1" x14ac:dyDescent="0.25">
      <c r="A786" s="668"/>
      <c r="B786" s="668"/>
      <c r="C786" s="668"/>
      <c r="D786" s="668"/>
      <c r="E786" s="668"/>
      <c r="F786" s="668"/>
      <c r="G786" s="668"/>
      <c r="H786" s="668"/>
      <c r="I786" s="668"/>
      <c r="J786" s="668"/>
      <c r="K786" s="668"/>
      <c r="L786" s="668"/>
      <c r="M786" s="668"/>
      <c r="N786" s="668"/>
      <c r="O786" s="668"/>
      <c r="P786" s="668"/>
      <c r="Q786" s="668"/>
      <c r="R786" s="668"/>
      <c r="S786" s="668"/>
      <c r="T786" s="668"/>
      <c r="U786" s="668"/>
      <c r="V786" s="668"/>
      <c r="W786" s="668"/>
      <c r="X786" s="668"/>
      <c r="Y786" s="668"/>
      <c r="Z786" s="668"/>
    </row>
    <row r="787" spans="1:26" ht="15.75" customHeight="1" x14ac:dyDescent="0.25">
      <c r="A787" s="668"/>
      <c r="B787" s="668"/>
      <c r="C787" s="668"/>
      <c r="D787" s="668"/>
      <c r="E787" s="668"/>
      <c r="F787" s="668"/>
      <c r="G787" s="668"/>
      <c r="H787" s="668"/>
      <c r="I787" s="668"/>
      <c r="J787" s="668"/>
      <c r="K787" s="668"/>
      <c r="L787" s="668"/>
      <c r="M787" s="668"/>
      <c r="N787" s="668"/>
      <c r="O787" s="668"/>
      <c r="P787" s="668"/>
      <c r="Q787" s="668"/>
      <c r="R787" s="668"/>
      <c r="S787" s="668"/>
      <c r="T787" s="668"/>
      <c r="U787" s="668"/>
      <c r="V787" s="668"/>
      <c r="W787" s="668"/>
      <c r="X787" s="668"/>
      <c r="Y787" s="668"/>
      <c r="Z787" s="668"/>
    </row>
    <row r="788" spans="1:26" ht="15.75" customHeight="1" x14ac:dyDescent="0.25">
      <c r="A788" s="668"/>
      <c r="B788" s="668"/>
      <c r="C788" s="668"/>
      <c r="D788" s="668"/>
      <c r="E788" s="668"/>
      <c r="F788" s="668"/>
      <c r="G788" s="668"/>
      <c r="H788" s="668"/>
      <c r="I788" s="668"/>
      <c r="J788" s="668"/>
      <c r="K788" s="668"/>
      <c r="L788" s="668"/>
      <c r="M788" s="668"/>
      <c r="N788" s="668"/>
      <c r="O788" s="668"/>
      <c r="P788" s="668"/>
      <c r="Q788" s="668"/>
      <c r="R788" s="668"/>
      <c r="S788" s="668"/>
      <c r="T788" s="668"/>
      <c r="U788" s="668"/>
      <c r="V788" s="668"/>
      <c r="W788" s="668"/>
      <c r="X788" s="668"/>
      <c r="Y788" s="668"/>
      <c r="Z788" s="668"/>
    </row>
    <row r="789" spans="1:26" ht="15.75" customHeight="1" x14ac:dyDescent="0.25">
      <c r="A789" s="668"/>
      <c r="B789" s="668"/>
      <c r="C789" s="668"/>
      <c r="D789" s="668"/>
      <c r="E789" s="668"/>
      <c r="F789" s="668"/>
      <c r="G789" s="668"/>
      <c r="H789" s="668"/>
      <c r="I789" s="668"/>
      <c r="J789" s="668"/>
      <c r="K789" s="668"/>
      <c r="L789" s="668"/>
      <c r="M789" s="668"/>
      <c r="N789" s="668"/>
      <c r="O789" s="668"/>
      <c r="P789" s="668"/>
      <c r="Q789" s="668"/>
      <c r="R789" s="668"/>
      <c r="S789" s="668"/>
      <c r="T789" s="668"/>
      <c r="U789" s="668"/>
      <c r="V789" s="668"/>
      <c r="W789" s="668"/>
      <c r="X789" s="668"/>
      <c r="Y789" s="668"/>
      <c r="Z789" s="668"/>
    </row>
    <row r="790" spans="1:26" ht="15.75" customHeight="1" x14ac:dyDescent="0.25">
      <c r="A790" s="668"/>
      <c r="B790" s="668"/>
      <c r="C790" s="668"/>
      <c r="D790" s="668"/>
      <c r="E790" s="668"/>
      <c r="F790" s="668"/>
      <c r="G790" s="668"/>
      <c r="H790" s="668"/>
      <c r="I790" s="668"/>
      <c r="J790" s="668"/>
      <c r="K790" s="668"/>
      <c r="L790" s="668"/>
      <c r="M790" s="668"/>
      <c r="N790" s="668"/>
      <c r="O790" s="668"/>
      <c r="P790" s="668"/>
      <c r="Q790" s="668"/>
      <c r="R790" s="668"/>
      <c r="S790" s="668"/>
      <c r="T790" s="668"/>
      <c r="U790" s="668"/>
      <c r="V790" s="668"/>
      <c r="W790" s="668"/>
      <c r="X790" s="668"/>
      <c r="Y790" s="668"/>
      <c r="Z790" s="668"/>
    </row>
    <row r="791" spans="1:26" ht="15.75" customHeight="1" x14ac:dyDescent="0.25">
      <c r="A791" s="668"/>
      <c r="B791" s="668"/>
      <c r="C791" s="668"/>
      <c r="D791" s="668"/>
      <c r="E791" s="668"/>
      <c r="F791" s="668"/>
      <c r="G791" s="668"/>
      <c r="H791" s="668"/>
      <c r="I791" s="668"/>
      <c r="J791" s="668"/>
      <c r="K791" s="668"/>
      <c r="L791" s="668"/>
      <c r="M791" s="668"/>
      <c r="N791" s="668"/>
      <c r="O791" s="668"/>
      <c r="P791" s="668"/>
      <c r="Q791" s="668"/>
      <c r="R791" s="668"/>
      <c r="S791" s="668"/>
      <c r="T791" s="668"/>
      <c r="U791" s="668"/>
      <c r="V791" s="668"/>
      <c r="W791" s="668"/>
      <c r="X791" s="668"/>
      <c r="Y791" s="668"/>
      <c r="Z791" s="668"/>
    </row>
    <row r="792" spans="1:26" ht="15.75" customHeight="1" x14ac:dyDescent="0.25">
      <c r="A792" s="668"/>
      <c r="B792" s="668"/>
      <c r="C792" s="668"/>
      <c r="D792" s="668"/>
      <c r="E792" s="668"/>
      <c r="F792" s="668"/>
      <c r="G792" s="668"/>
      <c r="H792" s="668"/>
      <c r="I792" s="668"/>
      <c r="J792" s="668"/>
      <c r="K792" s="668"/>
      <c r="L792" s="668"/>
      <c r="M792" s="668"/>
      <c r="N792" s="668"/>
      <c r="O792" s="668"/>
      <c r="P792" s="668"/>
      <c r="Q792" s="668"/>
      <c r="R792" s="668"/>
      <c r="S792" s="668"/>
      <c r="T792" s="668"/>
      <c r="U792" s="668"/>
      <c r="V792" s="668"/>
      <c r="W792" s="668"/>
      <c r="X792" s="668"/>
      <c r="Y792" s="668"/>
      <c r="Z792" s="668"/>
    </row>
    <row r="793" spans="1:26" ht="15.75" customHeight="1" x14ac:dyDescent="0.25">
      <c r="A793" s="668"/>
      <c r="B793" s="668"/>
      <c r="C793" s="668"/>
      <c r="D793" s="668"/>
      <c r="E793" s="668"/>
      <c r="F793" s="668"/>
      <c r="G793" s="668"/>
      <c r="H793" s="668"/>
      <c r="I793" s="668"/>
      <c r="J793" s="668"/>
      <c r="K793" s="668"/>
      <c r="L793" s="668"/>
      <c r="M793" s="668"/>
      <c r="N793" s="668"/>
      <c r="O793" s="668"/>
      <c r="P793" s="668"/>
      <c r="Q793" s="668"/>
      <c r="R793" s="668"/>
      <c r="S793" s="668"/>
      <c r="T793" s="668"/>
      <c r="U793" s="668"/>
      <c r="V793" s="668"/>
      <c r="W793" s="668"/>
      <c r="X793" s="668"/>
      <c r="Y793" s="668"/>
      <c r="Z793" s="668"/>
    </row>
    <row r="794" spans="1:26" ht="15.75" customHeight="1" x14ac:dyDescent="0.25">
      <c r="A794" s="668"/>
      <c r="B794" s="668"/>
      <c r="C794" s="668"/>
      <c r="D794" s="668"/>
      <c r="E794" s="668"/>
      <c r="F794" s="668"/>
      <c r="G794" s="668"/>
      <c r="H794" s="668"/>
      <c r="I794" s="668"/>
      <c r="J794" s="668"/>
      <c r="K794" s="668"/>
      <c r="L794" s="668"/>
      <c r="M794" s="668"/>
      <c r="N794" s="668"/>
      <c r="O794" s="668"/>
      <c r="P794" s="668"/>
      <c r="Q794" s="668"/>
      <c r="R794" s="668"/>
      <c r="S794" s="668"/>
      <c r="T794" s="668"/>
      <c r="U794" s="668"/>
      <c r="V794" s="668"/>
      <c r="W794" s="668"/>
      <c r="X794" s="668"/>
      <c r="Y794" s="668"/>
      <c r="Z794" s="668"/>
    </row>
    <row r="795" spans="1:26" ht="15.75" customHeight="1" x14ac:dyDescent="0.25">
      <c r="A795" s="668"/>
      <c r="B795" s="668"/>
      <c r="C795" s="668"/>
      <c r="D795" s="668"/>
      <c r="E795" s="668"/>
      <c r="F795" s="668"/>
      <c r="G795" s="668"/>
      <c r="H795" s="668"/>
      <c r="I795" s="668"/>
      <c r="J795" s="668"/>
      <c r="K795" s="668"/>
      <c r="L795" s="668"/>
      <c r="M795" s="668"/>
      <c r="N795" s="668"/>
      <c r="O795" s="668"/>
      <c r="P795" s="668"/>
      <c r="Q795" s="668"/>
      <c r="R795" s="668"/>
      <c r="S795" s="668"/>
      <c r="T795" s="668"/>
      <c r="U795" s="668"/>
      <c r="V795" s="668"/>
      <c r="W795" s="668"/>
      <c r="X795" s="668"/>
      <c r="Y795" s="668"/>
      <c r="Z795" s="668"/>
    </row>
    <row r="796" spans="1:26" ht="15.75" customHeight="1" x14ac:dyDescent="0.25">
      <c r="A796" s="668"/>
      <c r="B796" s="668"/>
      <c r="C796" s="668"/>
      <c r="D796" s="668"/>
      <c r="E796" s="668"/>
      <c r="F796" s="668"/>
      <c r="G796" s="668"/>
      <c r="H796" s="668"/>
      <c r="I796" s="668"/>
      <c r="J796" s="668"/>
      <c r="K796" s="668"/>
      <c r="L796" s="668"/>
      <c r="M796" s="668"/>
      <c r="N796" s="668"/>
      <c r="O796" s="668"/>
      <c r="P796" s="668"/>
      <c r="Q796" s="668"/>
      <c r="R796" s="668"/>
      <c r="S796" s="668"/>
      <c r="T796" s="668"/>
      <c r="U796" s="668"/>
      <c r="V796" s="668"/>
      <c r="W796" s="668"/>
      <c r="X796" s="668"/>
      <c r="Y796" s="668"/>
      <c r="Z796" s="668"/>
    </row>
    <row r="797" spans="1:26" ht="15.75" customHeight="1" x14ac:dyDescent="0.25">
      <c r="A797" s="668"/>
      <c r="B797" s="668"/>
      <c r="C797" s="668"/>
      <c r="D797" s="668"/>
      <c r="E797" s="668"/>
      <c r="F797" s="668"/>
      <c r="G797" s="668"/>
      <c r="H797" s="668"/>
      <c r="I797" s="668"/>
      <c r="J797" s="668"/>
      <c r="K797" s="668"/>
      <c r="L797" s="668"/>
      <c r="M797" s="668"/>
      <c r="N797" s="668"/>
      <c r="O797" s="668"/>
      <c r="P797" s="668"/>
      <c r="Q797" s="668"/>
      <c r="R797" s="668"/>
      <c r="S797" s="668"/>
      <c r="T797" s="668"/>
      <c r="U797" s="668"/>
      <c r="V797" s="668"/>
      <c r="W797" s="668"/>
      <c r="X797" s="668"/>
      <c r="Y797" s="668"/>
      <c r="Z797" s="668"/>
    </row>
    <row r="798" spans="1:26" ht="15.75" customHeight="1" x14ac:dyDescent="0.25">
      <c r="A798" s="668"/>
      <c r="B798" s="668"/>
      <c r="C798" s="668"/>
      <c r="D798" s="668"/>
      <c r="E798" s="668"/>
      <c r="F798" s="668"/>
      <c r="G798" s="668"/>
      <c r="H798" s="668"/>
      <c r="I798" s="668"/>
      <c r="J798" s="668"/>
      <c r="K798" s="668"/>
      <c r="L798" s="668"/>
      <c r="M798" s="668"/>
      <c r="N798" s="668"/>
      <c r="O798" s="668"/>
      <c r="P798" s="668"/>
      <c r="Q798" s="668"/>
      <c r="R798" s="668"/>
      <c r="S798" s="668"/>
      <c r="T798" s="668"/>
      <c r="U798" s="668"/>
      <c r="V798" s="668"/>
      <c r="W798" s="668"/>
      <c r="X798" s="668"/>
      <c r="Y798" s="668"/>
      <c r="Z798" s="668"/>
    </row>
    <row r="799" spans="1:26" ht="15.75" customHeight="1" x14ac:dyDescent="0.25">
      <c r="A799" s="668"/>
      <c r="B799" s="668"/>
      <c r="C799" s="668"/>
      <c r="D799" s="668"/>
      <c r="E799" s="668"/>
      <c r="F799" s="668"/>
      <c r="G799" s="668"/>
      <c r="H799" s="668"/>
      <c r="I799" s="668"/>
      <c r="J799" s="668"/>
      <c r="K799" s="668"/>
      <c r="L799" s="668"/>
      <c r="M799" s="668"/>
      <c r="N799" s="668"/>
      <c r="O799" s="668"/>
      <c r="P799" s="668"/>
      <c r="Q799" s="668"/>
      <c r="R799" s="668"/>
      <c r="S799" s="668"/>
      <c r="T799" s="668"/>
      <c r="U799" s="668"/>
      <c r="V799" s="668"/>
      <c r="W799" s="668"/>
      <c r="X799" s="668"/>
      <c r="Y799" s="668"/>
      <c r="Z799" s="668"/>
    </row>
    <row r="800" spans="1:26" ht="15.75" customHeight="1" x14ac:dyDescent="0.25">
      <c r="A800" s="668"/>
      <c r="B800" s="668"/>
      <c r="C800" s="668"/>
      <c r="D800" s="668"/>
      <c r="E800" s="668"/>
      <c r="F800" s="668"/>
      <c r="G800" s="668"/>
      <c r="H800" s="668"/>
      <c r="I800" s="668"/>
      <c r="J800" s="668"/>
      <c r="K800" s="668"/>
      <c r="L800" s="668"/>
      <c r="M800" s="668"/>
      <c r="N800" s="668"/>
      <c r="O800" s="668"/>
      <c r="P800" s="668"/>
      <c r="Q800" s="668"/>
      <c r="R800" s="668"/>
      <c r="S800" s="668"/>
      <c r="T800" s="668"/>
      <c r="U800" s="668"/>
      <c r="V800" s="668"/>
      <c r="W800" s="668"/>
      <c r="X800" s="668"/>
      <c r="Y800" s="668"/>
      <c r="Z800" s="668"/>
    </row>
    <row r="801" spans="1:26" ht="15.75" customHeight="1" x14ac:dyDescent="0.25">
      <c r="A801" s="668"/>
      <c r="B801" s="668"/>
      <c r="C801" s="668"/>
      <c r="D801" s="668"/>
      <c r="E801" s="668"/>
      <c r="F801" s="668"/>
      <c r="G801" s="668"/>
      <c r="H801" s="668"/>
      <c r="I801" s="668"/>
      <c r="J801" s="668"/>
      <c r="K801" s="668"/>
      <c r="L801" s="668"/>
      <c r="M801" s="668"/>
      <c r="N801" s="668"/>
      <c r="O801" s="668"/>
      <c r="P801" s="668"/>
      <c r="Q801" s="668"/>
      <c r="R801" s="668"/>
      <c r="S801" s="668"/>
      <c r="T801" s="668"/>
      <c r="U801" s="668"/>
      <c r="V801" s="668"/>
      <c r="W801" s="668"/>
      <c r="X801" s="668"/>
      <c r="Y801" s="668"/>
      <c r="Z801" s="668"/>
    </row>
    <row r="802" spans="1:26" ht="15.75" customHeight="1" x14ac:dyDescent="0.25">
      <c r="A802" s="668"/>
      <c r="B802" s="668"/>
      <c r="C802" s="668"/>
      <c r="D802" s="668"/>
      <c r="E802" s="668"/>
      <c r="F802" s="668"/>
      <c r="G802" s="668"/>
      <c r="H802" s="668"/>
      <c r="I802" s="668"/>
      <c r="J802" s="668"/>
      <c r="K802" s="668"/>
      <c r="L802" s="668"/>
      <c r="M802" s="668"/>
      <c r="N802" s="668"/>
      <c r="O802" s="668"/>
      <c r="P802" s="668"/>
      <c r="Q802" s="668"/>
      <c r="R802" s="668"/>
      <c r="S802" s="668"/>
      <c r="T802" s="668"/>
      <c r="U802" s="668"/>
      <c r="V802" s="668"/>
      <c r="W802" s="668"/>
      <c r="X802" s="668"/>
      <c r="Y802" s="668"/>
      <c r="Z802" s="668"/>
    </row>
    <row r="803" spans="1:26" ht="15.75" customHeight="1" x14ac:dyDescent="0.25">
      <c r="A803" s="668"/>
      <c r="B803" s="668"/>
      <c r="C803" s="668"/>
      <c r="D803" s="668"/>
      <c r="E803" s="668"/>
      <c r="F803" s="668"/>
      <c r="G803" s="668"/>
      <c r="H803" s="668"/>
      <c r="I803" s="668"/>
      <c r="J803" s="668"/>
      <c r="K803" s="668"/>
      <c r="L803" s="668"/>
      <c r="M803" s="668"/>
      <c r="N803" s="668"/>
      <c r="O803" s="668"/>
      <c r="P803" s="668"/>
      <c r="Q803" s="668"/>
      <c r="R803" s="668"/>
      <c r="S803" s="668"/>
      <c r="T803" s="668"/>
      <c r="U803" s="668"/>
      <c r="V803" s="668"/>
      <c r="W803" s="668"/>
      <c r="X803" s="668"/>
      <c r="Y803" s="668"/>
      <c r="Z803" s="668"/>
    </row>
    <row r="804" spans="1:26" ht="15.75" customHeight="1" x14ac:dyDescent="0.25">
      <c r="A804" s="668"/>
      <c r="B804" s="668"/>
      <c r="C804" s="668"/>
      <c r="D804" s="668"/>
      <c r="E804" s="668"/>
      <c r="F804" s="668"/>
      <c r="G804" s="668"/>
      <c r="H804" s="668"/>
      <c r="I804" s="668"/>
      <c r="J804" s="668"/>
      <c r="K804" s="668"/>
      <c r="L804" s="668"/>
      <c r="M804" s="668"/>
      <c r="N804" s="668"/>
      <c r="O804" s="668"/>
      <c r="P804" s="668"/>
      <c r="Q804" s="668"/>
      <c r="R804" s="668"/>
      <c r="S804" s="668"/>
      <c r="T804" s="668"/>
      <c r="U804" s="668"/>
      <c r="V804" s="668"/>
      <c r="W804" s="668"/>
      <c r="X804" s="668"/>
      <c r="Y804" s="668"/>
      <c r="Z804" s="668"/>
    </row>
    <row r="805" spans="1:26" ht="15.75" customHeight="1" x14ac:dyDescent="0.25">
      <c r="A805" s="668"/>
      <c r="B805" s="668"/>
      <c r="C805" s="668"/>
      <c r="D805" s="668"/>
      <c r="E805" s="668"/>
      <c r="F805" s="668"/>
      <c r="G805" s="668"/>
      <c r="H805" s="668"/>
      <c r="I805" s="668"/>
      <c r="J805" s="668"/>
      <c r="K805" s="668"/>
      <c r="L805" s="668"/>
      <c r="M805" s="668"/>
      <c r="N805" s="668"/>
      <c r="O805" s="668"/>
      <c r="P805" s="668"/>
      <c r="Q805" s="668"/>
      <c r="R805" s="668"/>
      <c r="S805" s="668"/>
      <c r="T805" s="668"/>
      <c r="U805" s="668"/>
      <c r="V805" s="668"/>
      <c r="W805" s="668"/>
      <c r="X805" s="668"/>
      <c r="Y805" s="668"/>
      <c r="Z805" s="668"/>
    </row>
    <row r="806" spans="1:26" ht="15.75" customHeight="1" x14ac:dyDescent="0.25">
      <c r="A806" s="668"/>
      <c r="B806" s="668"/>
      <c r="C806" s="668"/>
      <c r="D806" s="668"/>
      <c r="E806" s="668"/>
      <c r="F806" s="668"/>
      <c r="G806" s="668"/>
      <c r="H806" s="668"/>
      <c r="I806" s="668"/>
      <c r="J806" s="668"/>
      <c r="K806" s="668"/>
      <c r="L806" s="668"/>
      <c r="M806" s="668"/>
      <c r="N806" s="668"/>
      <c r="O806" s="668"/>
      <c r="P806" s="668"/>
      <c r="Q806" s="668"/>
      <c r="R806" s="668"/>
      <c r="S806" s="668"/>
      <c r="T806" s="668"/>
      <c r="U806" s="668"/>
      <c r="V806" s="668"/>
      <c r="W806" s="668"/>
      <c r="X806" s="668"/>
      <c r="Y806" s="668"/>
      <c r="Z806" s="668"/>
    </row>
    <row r="807" spans="1:26" ht="15.75" customHeight="1" x14ac:dyDescent="0.25">
      <c r="A807" s="668"/>
      <c r="B807" s="668"/>
      <c r="C807" s="668"/>
      <c r="D807" s="668"/>
      <c r="E807" s="668"/>
      <c r="F807" s="668"/>
      <c r="G807" s="668"/>
      <c r="H807" s="668"/>
      <c r="I807" s="668"/>
      <c r="J807" s="668"/>
      <c r="K807" s="668"/>
      <c r="L807" s="668"/>
      <c r="M807" s="668"/>
      <c r="N807" s="668"/>
      <c r="O807" s="668"/>
      <c r="P807" s="668"/>
      <c r="Q807" s="668"/>
      <c r="R807" s="668"/>
      <c r="S807" s="668"/>
      <c r="T807" s="668"/>
      <c r="U807" s="668"/>
      <c r="V807" s="668"/>
      <c r="W807" s="668"/>
      <c r="X807" s="668"/>
      <c r="Y807" s="668"/>
      <c r="Z807" s="668"/>
    </row>
    <row r="808" spans="1:26" ht="15.75" customHeight="1" x14ac:dyDescent="0.25">
      <c r="A808" s="668"/>
      <c r="B808" s="668"/>
      <c r="C808" s="668"/>
      <c r="D808" s="668"/>
      <c r="E808" s="668"/>
      <c r="F808" s="668"/>
      <c r="G808" s="668"/>
      <c r="H808" s="668"/>
      <c r="I808" s="668"/>
      <c r="J808" s="668"/>
      <c r="K808" s="668"/>
      <c r="L808" s="668"/>
      <c r="M808" s="668"/>
      <c r="N808" s="668"/>
      <c r="O808" s="668"/>
      <c r="P808" s="668"/>
      <c r="Q808" s="668"/>
      <c r="R808" s="668"/>
      <c r="S808" s="668"/>
      <c r="T808" s="668"/>
      <c r="U808" s="668"/>
      <c r="V808" s="668"/>
      <c r="W808" s="668"/>
      <c r="X808" s="668"/>
      <c r="Y808" s="668"/>
      <c r="Z808" s="668"/>
    </row>
    <row r="809" spans="1:26" ht="15.75" customHeight="1" x14ac:dyDescent="0.25">
      <c r="A809" s="668"/>
      <c r="B809" s="668"/>
      <c r="C809" s="668"/>
      <c r="D809" s="668"/>
      <c r="E809" s="668"/>
      <c r="F809" s="668"/>
      <c r="G809" s="668"/>
      <c r="H809" s="668"/>
      <c r="I809" s="668"/>
      <c r="J809" s="668"/>
      <c r="K809" s="668"/>
      <c r="L809" s="668"/>
      <c r="M809" s="668"/>
      <c r="N809" s="668"/>
      <c r="O809" s="668"/>
      <c r="P809" s="668"/>
      <c r="Q809" s="668"/>
      <c r="R809" s="668"/>
      <c r="S809" s="668"/>
      <c r="T809" s="668"/>
      <c r="U809" s="668"/>
      <c r="V809" s="668"/>
      <c r="W809" s="668"/>
      <c r="X809" s="668"/>
      <c r="Y809" s="668"/>
      <c r="Z809" s="668"/>
    </row>
    <row r="810" spans="1:26" ht="15.75" customHeight="1" x14ac:dyDescent="0.25">
      <c r="A810" s="668"/>
      <c r="B810" s="668"/>
      <c r="C810" s="668"/>
      <c r="D810" s="668"/>
      <c r="E810" s="668"/>
      <c r="F810" s="668"/>
      <c r="G810" s="668"/>
      <c r="H810" s="668"/>
      <c r="I810" s="668"/>
      <c r="J810" s="668"/>
      <c r="K810" s="668"/>
      <c r="L810" s="668"/>
      <c r="M810" s="668"/>
      <c r="N810" s="668"/>
      <c r="O810" s="668"/>
      <c r="P810" s="668"/>
      <c r="Q810" s="668"/>
      <c r="R810" s="668"/>
      <c r="S810" s="668"/>
      <c r="T810" s="668"/>
      <c r="U810" s="668"/>
      <c r="V810" s="668"/>
      <c r="W810" s="668"/>
      <c r="X810" s="668"/>
      <c r="Y810" s="668"/>
      <c r="Z810" s="668"/>
    </row>
    <row r="811" spans="1:26" ht="15.75" customHeight="1" x14ac:dyDescent="0.25">
      <c r="A811" s="668"/>
      <c r="B811" s="668"/>
      <c r="C811" s="668"/>
      <c r="D811" s="668"/>
      <c r="E811" s="668"/>
      <c r="F811" s="668"/>
      <c r="G811" s="668"/>
      <c r="H811" s="668"/>
      <c r="I811" s="668"/>
      <c r="J811" s="668"/>
      <c r="K811" s="668"/>
      <c r="L811" s="668"/>
      <c r="M811" s="668"/>
      <c r="N811" s="668"/>
      <c r="O811" s="668"/>
      <c r="P811" s="668"/>
      <c r="Q811" s="668"/>
      <c r="R811" s="668"/>
      <c r="S811" s="668"/>
      <c r="T811" s="668"/>
      <c r="U811" s="668"/>
      <c r="V811" s="668"/>
      <c r="W811" s="668"/>
      <c r="X811" s="668"/>
      <c r="Y811" s="668"/>
      <c r="Z811" s="668"/>
    </row>
    <row r="812" spans="1:26" ht="15.75" customHeight="1" x14ac:dyDescent="0.25">
      <c r="A812" s="668"/>
      <c r="B812" s="668"/>
      <c r="C812" s="668"/>
      <c r="D812" s="668"/>
      <c r="E812" s="668"/>
      <c r="F812" s="668"/>
      <c r="G812" s="668"/>
      <c r="H812" s="668"/>
      <c r="I812" s="668"/>
      <c r="J812" s="668"/>
      <c r="K812" s="668"/>
      <c r="L812" s="668"/>
      <c r="M812" s="668"/>
      <c r="N812" s="668"/>
      <c r="O812" s="668"/>
      <c r="P812" s="668"/>
      <c r="Q812" s="668"/>
      <c r="R812" s="668"/>
      <c r="S812" s="668"/>
      <c r="T812" s="668"/>
      <c r="U812" s="668"/>
      <c r="V812" s="668"/>
      <c r="W812" s="668"/>
      <c r="X812" s="668"/>
      <c r="Y812" s="668"/>
      <c r="Z812" s="668"/>
    </row>
    <row r="813" spans="1:26" ht="15.75" customHeight="1" x14ac:dyDescent="0.25">
      <c r="A813" s="668"/>
      <c r="B813" s="668"/>
      <c r="C813" s="668"/>
      <c r="D813" s="668"/>
      <c r="E813" s="668"/>
      <c r="F813" s="668"/>
      <c r="G813" s="668"/>
      <c r="H813" s="668"/>
      <c r="I813" s="668"/>
      <c r="J813" s="668"/>
      <c r="K813" s="668"/>
      <c r="L813" s="668"/>
      <c r="M813" s="668"/>
      <c r="N813" s="668"/>
      <c r="O813" s="668"/>
      <c r="P813" s="668"/>
      <c r="Q813" s="668"/>
      <c r="R813" s="668"/>
      <c r="S813" s="668"/>
      <c r="T813" s="668"/>
      <c r="U813" s="668"/>
      <c r="V813" s="668"/>
      <c r="W813" s="668"/>
      <c r="X813" s="668"/>
      <c r="Y813" s="668"/>
      <c r="Z813" s="668"/>
    </row>
    <row r="814" spans="1:26" ht="15.75" customHeight="1" x14ac:dyDescent="0.25">
      <c r="A814" s="668"/>
      <c r="B814" s="668"/>
      <c r="C814" s="668"/>
      <c r="D814" s="668"/>
      <c r="E814" s="668"/>
      <c r="F814" s="668"/>
      <c r="G814" s="668"/>
      <c r="H814" s="668"/>
      <c r="I814" s="668"/>
      <c r="J814" s="668"/>
      <c r="K814" s="668"/>
      <c r="L814" s="668"/>
      <c r="M814" s="668"/>
      <c r="N814" s="668"/>
      <c r="O814" s="668"/>
      <c r="P814" s="668"/>
      <c r="Q814" s="668"/>
      <c r="R814" s="668"/>
      <c r="S814" s="668"/>
      <c r="T814" s="668"/>
      <c r="U814" s="668"/>
      <c r="V814" s="668"/>
      <c r="W814" s="668"/>
      <c r="X814" s="668"/>
      <c r="Y814" s="668"/>
      <c r="Z814" s="668"/>
    </row>
    <row r="815" spans="1:26" ht="15.75" customHeight="1" x14ac:dyDescent="0.25">
      <c r="A815" s="668"/>
      <c r="B815" s="668"/>
      <c r="C815" s="668"/>
      <c r="D815" s="668"/>
      <c r="E815" s="668"/>
      <c r="F815" s="668"/>
      <c r="G815" s="668"/>
      <c r="H815" s="668"/>
      <c r="I815" s="668"/>
      <c r="J815" s="668"/>
      <c r="K815" s="668"/>
      <c r="L815" s="668"/>
      <c r="M815" s="668"/>
      <c r="N815" s="668"/>
      <c r="O815" s="668"/>
      <c r="P815" s="668"/>
      <c r="Q815" s="668"/>
      <c r="R815" s="668"/>
      <c r="S815" s="668"/>
      <c r="T815" s="668"/>
      <c r="U815" s="668"/>
      <c r="V815" s="668"/>
      <c r="W815" s="668"/>
      <c r="X815" s="668"/>
      <c r="Y815" s="668"/>
      <c r="Z815" s="668"/>
    </row>
    <row r="816" spans="1:26" ht="15.75" customHeight="1" x14ac:dyDescent="0.25">
      <c r="A816" s="668"/>
      <c r="B816" s="668"/>
      <c r="C816" s="668"/>
      <c r="D816" s="668"/>
      <c r="E816" s="668"/>
      <c r="F816" s="668"/>
      <c r="G816" s="668"/>
      <c r="H816" s="668"/>
      <c r="I816" s="668"/>
      <c r="J816" s="668"/>
      <c r="K816" s="668"/>
      <c r="L816" s="668"/>
      <c r="M816" s="668"/>
      <c r="N816" s="668"/>
      <c r="O816" s="668"/>
      <c r="P816" s="668"/>
      <c r="Q816" s="668"/>
      <c r="R816" s="668"/>
      <c r="S816" s="668"/>
      <c r="T816" s="668"/>
      <c r="U816" s="668"/>
      <c r="V816" s="668"/>
      <c r="W816" s="668"/>
      <c r="X816" s="668"/>
      <c r="Y816" s="668"/>
      <c r="Z816" s="668"/>
    </row>
    <row r="817" spans="1:26" ht="15.75" customHeight="1" x14ac:dyDescent="0.25">
      <c r="A817" s="668"/>
      <c r="B817" s="668"/>
      <c r="C817" s="668"/>
      <c r="D817" s="668"/>
      <c r="E817" s="668"/>
      <c r="F817" s="668"/>
      <c r="G817" s="668"/>
      <c r="H817" s="668"/>
      <c r="I817" s="668"/>
      <c r="J817" s="668"/>
      <c r="K817" s="668"/>
      <c r="L817" s="668"/>
      <c r="M817" s="668"/>
      <c r="N817" s="668"/>
      <c r="O817" s="668"/>
      <c r="P817" s="668"/>
      <c r="Q817" s="668"/>
      <c r="R817" s="668"/>
      <c r="S817" s="668"/>
      <c r="T817" s="668"/>
      <c r="U817" s="668"/>
      <c r="V817" s="668"/>
      <c r="W817" s="668"/>
      <c r="X817" s="668"/>
      <c r="Y817" s="668"/>
      <c r="Z817" s="668"/>
    </row>
    <row r="818" spans="1:26" ht="15.75" customHeight="1" x14ac:dyDescent="0.25">
      <c r="A818" s="668"/>
      <c r="B818" s="668"/>
      <c r="C818" s="668"/>
      <c r="D818" s="668"/>
      <c r="E818" s="668"/>
      <c r="F818" s="668"/>
      <c r="G818" s="668"/>
      <c r="H818" s="668"/>
      <c r="I818" s="668"/>
      <c r="J818" s="668"/>
      <c r="K818" s="668"/>
      <c r="L818" s="668"/>
      <c r="M818" s="668"/>
      <c r="N818" s="668"/>
      <c r="O818" s="668"/>
      <c r="P818" s="668"/>
      <c r="Q818" s="668"/>
      <c r="R818" s="668"/>
      <c r="S818" s="668"/>
      <c r="T818" s="668"/>
      <c r="U818" s="668"/>
      <c r="V818" s="668"/>
      <c r="W818" s="668"/>
      <c r="X818" s="668"/>
      <c r="Y818" s="668"/>
      <c r="Z818" s="668"/>
    </row>
    <row r="819" spans="1:26" ht="15.75" customHeight="1" x14ac:dyDescent="0.25">
      <c r="A819" s="668"/>
      <c r="B819" s="668"/>
      <c r="C819" s="668"/>
      <c r="D819" s="668"/>
      <c r="E819" s="668"/>
      <c r="F819" s="668"/>
      <c r="G819" s="668"/>
      <c r="H819" s="668"/>
      <c r="I819" s="668"/>
      <c r="J819" s="668"/>
      <c r="K819" s="668"/>
      <c r="L819" s="668"/>
      <c r="M819" s="668"/>
      <c r="N819" s="668"/>
      <c r="O819" s="668"/>
      <c r="P819" s="668"/>
      <c r="Q819" s="668"/>
      <c r="R819" s="668"/>
      <c r="S819" s="668"/>
      <c r="T819" s="668"/>
      <c r="U819" s="668"/>
      <c r="V819" s="668"/>
      <c r="W819" s="668"/>
      <c r="X819" s="668"/>
      <c r="Y819" s="668"/>
      <c r="Z819" s="668"/>
    </row>
    <row r="820" spans="1:26" ht="15.75" customHeight="1" x14ac:dyDescent="0.25">
      <c r="A820" s="668"/>
      <c r="B820" s="668"/>
      <c r="C820" s="668"/>
      <c r="D820" s="668"/>
      <c r="E820" s="668"/>
      <c r="F820" s="668"/>
      <c r="G820" s="668"/>
      <c r="H820" s="668"/>
      <c r="I820" s="668"/>
      <c r="J820" s="668"/>
      <c r="K820" s="668"/>
      <c r="L820" s="668"/>
      <c r="M820" s="668"/>
      <c r="N820" s="668"/>
      <c r="O820" s="668"/>
      <c r="P820" s="668"/>
      <c r="Q820" s="668"/>
      <c r="R820" s="668"/>
      <c r="S820" s="668"/>
      <c r="T820" s="668"/>
      <c r="U820" s="668"/>
      <c r="V820" s="668"/>
      <c r="W820" s="668"/>
      <c r="X820" s="668"/>
      <c r="Y820" s="668"/>
      <c r="Z820" s="668"/>
    </row>
    <row r="821" spans="1:26" ht="15.75" customHeight="1" x14ac:dyDescent="0.25">
      <c r="A821" s="668"/>
      <c r="B821" s="668"/>
      <c r="C821" s="668"/>
      <c r="D821" s="668"/>
      <c r="E821" s="668"/>
      <c r="F821" s="668"/>
      <c r="G821" s="668"/>
      <c r="H821" s="668"/>
      <c r="I821" s="668"/>
      <c r="J821" s="668"/>
      <c r="K821" s="668"/>
      <c r="L821" s="668"/>
      <c r="M821" s="668"/>
      <c r="N821" s="668"/>
      <c r="O821" s="668"/>
      <c r="P821" s="668"/>
      <c r="Q821" s="668"/>
      <c r="R821" s="668"/>
      <c r="S821" s="668"/>
      <c r="T821" s="668"/>
      <c r="U821" s="668"/>
      <c r="V821" s="668"/>
      <c r="W821" s="668"/>
      <c r="X821" s="668"/>
      <c r="Y821" s="668"/>
      <c r="Z821" s="668"/>
    </row>
    <row r="822" spans="1:26" ht="15.75" customHeight="1" x14ac:dyDescent="0.25">
      <c r="A822" s="668"/>
      <c r="B822" s="668"/>
      <c r="C822" s="668"/>
      <c r="D822" s="668"/>
      <c r="E822" s="668"/>
      <c r="F822" s="668"/>
      <c r="G822" s="668"/>
      <c r="H822" s="668"/>
      <c r="I822" s="668"/>
      <c r="J822" s="668"/>
      <c r="K822" s="668"/>
      <c r="L822" s="668"/>
      <c r="M822" s="668"/>
      <c r="N822" s="668"/>
      <c r="O822" s="668"/>
      <c r="P822" s="668"/>
      <c r="Q822" s="668"/>
      <c r="R822" s="668"/>
      <c r="S822" s="668"/>
      <c r="T822" s="668"/>
      <c r="U822" s="668"/>
      <c r="V822" s="668"/>
      <c r="W822" s="668"/>
      <c r="X822" s="668"/>
      <c r="Y822" s="668"/>
      <c r="Z822" s="668"/>
    </row>
    <row r="823" spans="1:26" ht="15.75" customHeight="1" x14ac:dyDescent="0.25">
      <c r="A823" s="668"/>
      <c r="B823" s="668"/>
      <c r="C823" s="668"/>
      <c r="D823" s="668"/>
      <c r="E823" s="668"/>
      <c r="F823" s="668"/>
      <c r="G823" s="668"/>
      <c r="H823" s="668"/>
      <c r="I823" s="668"/>
      <c r="J823" s="668"/>
      <c r="K823" s="668"/>
      <c r="L823" s="668"/>
      <c r="M823" s="668"/>
      <c r="N823" s="668"/>
      <c r="O823" s="668"/>
      <c r="P823" s="668"/>
      <c r="Q823" s="668"/>
      <c r="R823" s="668"/>
      <c r="S823" s="668"/>
      <c r="T823" s="668"/>
      <c r="U823" s="668"/>
      <c r="V823" s="668"/>
      <c r="W823" s="668"/>
      <c r="X823" s="668"/>
      <c r="Y823" s="668"/>
      <c r="Z823" s="668"/>
    </row>
    <row r="824" spans="1:26" ht="15.75" customHeight="1" x14ac:dyDescent="0.25">
      <c r="A824" s="668"/>
      <c r="B824" s="668"/>
      <c r="C824" s="668"/>
      <c r="D824" s="668"/>
      <c r="E824" s="668"/>
      <c r="F824" s="668"/>
      <c r="G824" s="668"/>
      <c r="H824" s="668"/>
      <c r="I824" s="668"/>
      <c r="J824" s="668"/>
      <c r="K824" s="668"/>
      <c r="L824" s="668"/>
      <c r="M824" s="668"/>
      <c r="N824" s="668"/>
      <c r="O824" s="668"/>
      <c r="P824" s="668"/>
      <c r="Q824" s="668"/>
      <c r="R824" s="668"/>
      <c r="S824" s="668"/>
      <c r="T824" s="668"/>
      <c r="U824" s="668"/>
      <c r="V824" s="668"/>
      <c r="W824" s="668"/>
      <c r="X824" s="668"/>
      <c r="Y824" s="668"/>
      <c r="Z824" s="668"/>
    </row>
    <row r="825" spans="1:26" ht="15.75" customHeight="1" x14ac:dyDescent="0.25">
      <c r="A825" s="668"/>
      <c r="B825" s="668"/>
      <c r="C825" s="668"/>
      <c r="D825" s="668"/>
      <c r="E825" s="668"/>
      <c r="F825" s="668"/>
      <c r="G825" s="668"/>
      <c r="H825" s="668"/>
      <c r="I825" s="668"/>
      <c r="J825" s="668"/>
      <c r="K825" s="668"/>
      <c r="L825" s="668"/>
      <c r="M825" s="668"/>
      <c r="N825" s="668"/>
      <c r="O825" s="668"/>
      <c r="P825" s="668"/>
      <c r="Q825" s="668"/>
      <c r="R825" s="668"/>
      <c r="S825" s="668"/>
      <c r="T825" s="668"/>
      <c r="U825" s="668"/>
      <c r="V825" s="668"/>
      <c r="W825" s="668"/>
      <c r="X825" s="668"/>
      <c r="Y825" s="668"/>
      <c r="Z825" s="668"/>
    </row>
    <row r="826" spans="1:26" ht="15.75" customHeight="1" x14ac:dyDescent="0.25">
      <c r="A826" s="668"/>
      <c r="B826" s="668"/>
      <c r="C826" s="668"/>
      <c r="D826" s="668"/>
      <c r="E826" s="668"/>
      <c r="F826" s="668"/>
      <c r="G826" s="668"/>
      <c r="H826" s="668"/>
      <c r="I826" s="668"/>
      <c r="J826" s="668"/>
      <c r="K826" s="668"/>
      <c r="L826" s="668"/>
      <c r="M826" s="668"/>
      <c r="N826" s="668"/>
      <c r="O826" s="668"/>
      <c r="P826" s="668"/>
      <c r="Q826" s="668"/>
      <c r="R826" s="668"/>
      <c r="S826" s="668"/>
      <c r="T826" s="668"/>
      <c r="U826" s="668"/>
      <c r="V826" s="668"/>
      <c r="W826" s="668"/>
      <c r="X826" s="668"/>
      <c r="Y826" s="668"/>
      <c r="Z826" s="668"/>
    </row>
    <row r="827" spans="1:26" ht="15.75" customHeight="1" x14ac:dyDescent="0.25">
      <c r="A827" s="668"/>
      <c r="B827" s="668"/>
      <c r="C827" s="668"/>
      <c r="D827" s="668"/>
      <c r="E827" s="668"/>
      <c r="F827" s="668"/>
      <c r="G827" s="668"/>
      <c r="H827" s="668"/>
      <c r="I827" s="668"/>
      <c r="J827" s="668"/>
      <c r="K827" s="668"/>
      <c r="L827" s="668"/>
      <c r="M827" s="668"/>
      <c r="N827" s="668"/>
      <c r="O827" s="668"/>
      <c r="P827" s="668"/>
      <c r="Q827" s="668"/>
      <c r="R827" s="668"/>
      <c r="S827" s="668"/>
      <c r="T827" s="668"/>
      <c r="U827" s="668"/>
      <c r="V827" s="668"/>
      <c r="W827" s="668"/>
      <c r="X827" s="668"/>
      <c r="Y827" s="668"/>
      <c r="Z827" s="668"/>
    </row>
    <row r="828" spans="1:26" ht="15.75" customHeight="1" x14ac:dyDescent="0.25">
      <c r="A828" s="668"/>
      <c r="B828" s="668"/>
      <c r="C828" s="668"/>
      <c r="D828" s="668"/>
      <c r="E828" s="668"/>
      <c r="F828" s="668"/>
      <c r="G828" s="668"/>
      <c r="H828" s="668"/>
      <c r="I828" s="668"/>
      <c r="J828" s="668"/>
      <c r="K828" s="668"/>
      <c r="L828" s="668"/>
      <c r="M828" s="668"/>
      <c r="N828" s="668"/>
      <c r="O828" s="668"/>
      <c r="P828" s="668"/>
      <c r="Q828" s="668"/>
      <c r="R828" s="668"/>
      <c r="S828" s="668"/>
      <c r="T828" s="668"/>
      <c r="U828" s="668"/>
      <c r="V828" s="668"/>
      <c r="W828" s="668"/>
      <c r="X828" s="668"/>
      <c r="Y828" s="668"/>
      <c r="Z828" s="668"/>
    </row>
    <row r="829" spans="1:26" ht="15.75" customHeight="1" x14ac:dyDescent="0.25">
      <c r="A829" s="668"/>
      <c r="B829" s="668"/>
      <c r="C829" s="668"/>
      <c r="D829" s="668"/>
      <c r="E829" s="668"/>
      <c r="F829" s="668"/>
      <c r="G829" s="668"/>
      <c r="H829" s="668"/>
      <c r="I829" s="668"/>
      <c r="J829" s="668"/>
      <c r="K829" s="668"/>
      <c r="L829" s="668"/>
      <c r="M829" s="668"/>
      <c r="N829" s="668"/>
      <c r="O829" s="668"/>
      <c r="P829" s="668"/>
      <c r="Q829" s="668"/>
      <c r="R829" s="668"/>
      <c r="S829" s="668"/>
      <c r="T829" s="668"/>
      <c r="U829" s="668"/>
      <c r="V829" s="668"/>
      <c r="W829" s="668"/>
      <c r="X829" s="668"/>
      <c r="Y829" s="668"/>
      <c r="Z829" s="668"/>
    </row>
    <row r="830" spans="1:26" ht="15.75" customHeight="1" x14ac:dyDescent="0.25">
      <c r="A830" s="668"/>
      <c r="B830" s="668"/>
      <c r="C830" s="668"/>
      <c r="D830" s="668"/>
      <c r="E830" s="668"/>
      <c r="F830" s="668"/>
      <c r="G830" s="668"/>
      <c r="H830" s="668"/>
      <c r="I830" s="668"/>
      <c r="J830" s="668"/>
      <c r="K830" s="668"/>
      <c r="L830" s="668"/>
      <c r="M830" s="668"/>
      <c r="N830" s="668"/>
      <c r="O830" s="668"/>
      <c r="P830" s="668"/>
      <c r="Q830" s="668"/>
      <c r="R830" s="668"/>
      <c r="S830" s="668"/>
      <c r="T830" s="668"/>
      <c r="U830" s="668"/>
      <c r="V830" s="668"/>
      <c r="W830" s="668"/>
      <c r="X830" s="668"/>
      <c r="Y830" s="668"/>
      <c r="Z830" s="668"/>
    </row>
    <row r="831" spans="1:26" ht="15.75" customHeight="1" x14ac:dyDescent="0.25">
      <c r="A831" s="668"/>
      <c r="B831" s="668"/>
      <c r="C831" s="668"/>
      <c r="D831" s="668"/>
      <c r="E831" s="668"/>
      <c r="F831" s="668"/>
      <c r="G831" s="668"/>
      <c r="H831" s="668"/>
      <c r="I831" s="668"/>
      <c r="J831" s="668"/>
      <c r="K831" s="668"/>
      <c r="L831" s="668"/>
      <c r="M831" s="668"/>
      <c r="N831" s="668"/>
      <c r="O831" s="668"/>
      <c r="P831" s="668"/>
      <c r="Q831" s="668"/>
      <c r="R831" s="668"/>
      <c r="S831" s="668"/>
      <c r="T831" s="668"/>
      <c r="U831" s="668"/>
      <c r="V831" s="668"/>
      <c r="W831" s="668"/>
      <c r="X831" s="668"/>
      <c r="Y831" s="668"/>
      <c r="Z831" s="668"/>
    </row>
    <row r="832" spans="1:26" ht="15.75" customHeight="1" x14ac:dyDescent="0.25">
      <c r="A832" s="668"/>
      <c r="B832" s="668"/>
      <c r="C832" s="668"/>
      <c r="D832" s="668"/>
      <c r="E832" s="668"/>
      <c r="F832" s="668"/>
      <c r="G832" s="668"/>
      <c r="H832" s="668"/>
      <c r="I832" s="668"/>
      <c r="J832" s="668"/>
      <c r="K832" s="668"/>
      <c r="L832" s="668"/>
      <c r="M832" s="668"/>
      <c r="N832" s="668"/>
      <c r="O832" s="668"/>
      <c r="P832" s="668"/>
      <c r="Q832" s="668"/>
      <c r="R832" s="668"/>
      <c r="S832" s="668"/>
      <c r="T832" s="668"/>
      <c r="U832" s="668"/>
      <c r="V832" s="668"/>
      <c r="W832" s="668"/>
      <c r="X832" s="668"/>
      <c r="Y832" s="668"/>
      <c r="Z832" s="668"/>
    </row>
    <row r="833" spans="1:26" ht="15.75" customHeight="1" x14ac:dyDescent="0.25">
      <c r="A833" s="668"/>
      <c r="B833" s="668"/>
      <c r="C833" s="668"/>
      <c r="D833" s="668"/>
      <c r="E833" s="668"/>
      <c r="F833" s="668"/>
      <c r="G833" s="668"/>
      <c r="H833" s="668"/>
      <c r="I833" s="668"/>
      <c r="J833" s="668"/>
      <c r="K833" s="668"/>
      <c r="L833" s="668"/>
      <c r="M833" s="668"/>
      <c r="N833" s="668"/>
      <c r="O833" s="668"/>
      <c r="P833" s="668"/>
      <c r="Q833" s="668"/>
      <c r="R833" s="668"/>
      <c r="S833" s="668"/>
      <c r="T833" s="668"/>
      <c r="U833" s="668"/>
      <c r="V833" s="668"/>
      <c r="W833" s="668"/>
      <c r="X833" s="668"/>
      <c r="Y833" s="668"/>
      <c r="Z833" s="668"/>
    </row>
    <row r="834" spans="1:26" ht="15.75" customHeight="1" x14ac:dyDescent="0.25">
      <c r="A834" s="668"/>
      <c r="B834" s="668"/>
      <c r="C834" s="668"/>
      <c r="D834" s="668"/>
      <c r="E834" s="668"/>
      <c r="F834" s="668"/>
      <c r="G834" s="668"/>
      <c r="H834" s="668"/>
      <c r="I834" s="668"/>
      <c r="J834" s="668"/>
      <c r="K834" s="668"/>
      <c r="L834" s="668"/>
      <c r="M834" s="668"/>
      <c r="N834" s="668"/>
      <c r="O834" s="668"/>
      <c r="P834" s="668"/>
      <c r="Q834" s="668"/>
      <c r="R834" s="668"/>
      <c r="S834" s="668"/>
      <c r="T834" s="668"/>
      <c r="U834" s="668"/>
      <c r="V834" s="668"/>
      <c r="W834" s="668"/>
      <c r="X834" s="668"/>
      <c r="Y834" s="668"/>
      <c r="Z834" s="668"/>
    </row>
    <row r="835" spans="1:26" ht="15.75" customHeight="1" x14ac:dyDescent="0.25">
      <c r="A835" s="668"/>
      <c r="B835" s="668"/>
      <c r="C835" s="668"/>
      <c r="D835" s="668"/>
      <c r="E835" s="668"/>
      <c r="F835" s="668"/>
      <c r="G835" s="668"/>
      <c r="H835" s="668"/>
      <c r="I835" s="668"/>
      <c r="J835" s="668"/>
      <c r="K835" s="668"/>
      <c r="L835" s="668"/>
      <c r="M835" s="668"/>
      <c r="N835" s="668"/>
      <c r="O835" s="668"/>
      <c r="P835" s="668"/>
      <c r="Q835" s="668"/>
      <c r="R835" s="668"/>
      <c r="S835" s="668"/>
      <c r="T835" s="668"/>
      <c r="U835" s="668"/>
      <c r="V835" s="668"/>
      <c r="W835" s="668"/>
      <c r="X835" s="668"/>
      <c r="Y835" s="668"/>
      <c r="Z835" s="668"/>
    </row>
    <row r="836" spans="1:26" ht="15.75" customHeight="1" x14ac:dyDescent="0.25">
      <c r="A836" s="668"/>
      <c r="B836" s="668"/>
      <c r="C836" s="668"/>
      <c r="D836" s="668"/>
      <c r="E836" s="668"/>
      <c r="F836" s="668"/>
      <c r="G836" s="668"/>
      <c r="H836" s="668"/>
      <c r="I836" s="668"/>
      <c r="J836" s="668"/>
      <c r="K836" s="668"/>
      <c r="L836" s="668"/>
      <c r="M836" s="668"/>
      <c r="N836" s="668"/>
      <c r="O836" s="668"/>
      <c r="P836" s="668"/>
      <c r="Q836" s="668"/>
      <c r="R836" s="668"/>
      <c r="S836" s="668"/>
      <c r="T836" s="668"/>
      <c r="U836" s="668"/>
      <c r="V836" s="668"/>
      <c r="W836" s="668"/>
      <c r="X836" s="668"/>
      <c r="Y836" s="668"/>
      <c r="Z836" s="668"/>
    </row>
    <row r="837" spans="1:26" ht="15.75" customHeight="1" x14ac:dyDescent="0.25">
      <c r="A837" s="668"/>
      <c r="B837" s="668"/>
      <c r="C837" s="668"/>
      <c r="D837" s="668"/>
      <c r="E837" s="668"/>
      <c r="F837" s="668"/>
      <c r="G837" s="668"/>
      <c r="H837" s="668"/>
      <c r="I837" s="668"/>
      <c r="J837" s="668"/>
      <c r="K837" s="668"/>
      <c r="L837" s="668"/>
      <c r="M837" s="668"/>
      <c r="N837" s="668"/>
      <c r="O837" s="668"/>
      <c r="P837" s="668"/>
      <c r="Q837" s="668"/>
      <c r="R837" s="668"/>
      <c r="S837" s="668"/>
      <c r="T837" s="668"/>
      <c r="U837" s="668"/>
      <c r="V837" s="668"/>
      <c r="W837" s="668"/>
      <c r="X837" s="668"/>
      <c r="Y837" s="668"/>
      <c r="Z837" s="668"/>
    </row>
    <row r="838" spans="1:26" ht="15.75" customHeight="1" x14ac:dyDescent="0.25">
      <c r="A838" s="668"/>
      <c r="B838" s="668"/>
      <c r="C838" s="668"/>
      <c r="D838" s="668"/>
      <c r="E838" s="668"/>
      <c r="F838" s="668"/>
      <c r="G838" s="668"/>
      <c r="H838" s="668"/>
      <c r="I838" s="668"/>
      <c r="J838" s="668"/>
      <c r="K838" s="668"/>
      <c r="L838" s="668"/>
      <c r="M838" s="668"/>
      <c r="N838" s="668"/>
      <c r="O838" s="668"/>
      <c r="P838" s="668"/>
      <c r="Q838" s="668"/>
      <c r="R838" s="668"/>
      <c r="S838" s="668"/>
      <c r="T838" s="668"/>
      <c r="U838" s="668"/>
      <c r="V838" s="668"/>
      <c r="W838" s="668"/>
      <c r="X838" s="668"/>
      <c r="Y838" s="668"/>
      <c r="Z838" s="668"/>
    </row>
    <row r="839" spans="1:26" ht="15.75" customHeight="1" x14ac:dyDescent="0.25">
      <c r="A839" s="668"/>
      <c r="B839" s="668"/>
      <c r="C839" s="668"/>
      <c r="D839" s="668"/>
      <c r="E839" s="668"/>
      <c r="F839" s="668"/>
      <c r="G839" s="668"/>
      <c r="H839" s="668"/>
      <c r="I839" s="668"/>
      <c r="J839" s="668"/>
      <c r="K839" s="668"/>
      <c r="L839" s="668"/>
      <c r="M839" s="668"/>
      <c r="N839" s="668"/>
      <c r="O839" s="668"/>
      <c r="P839" s="668"/>
      <c r="Q839" s="668"/>
      <c r="R839" s="668"/>
      <c r="S839" s="668"/>
      <c r="T839" s="668"/>
      <c r="U839" s="668"/>
      <c r="V839" s="668"/>
      <c r="W839" s="668"/>
      <c r="X839" s="668"/>
      <c r="Y839" s="668"/>
      <c r="Z839" s="668"/>
    </row>
    <row r="840" spans="1:26" ht="15.75" customHeight="1" x14ac:dyDescent="0.25">
      <c r="A840" s="668"/>
      <c r="B840" s="668"/>
      <c r="C840" s="668"/>
      <c r="D840" s="668"/>
      <c r="E840" s="668"/>
      <c r="F840" s="668"/>
      <c r="G840" s="668"/>
      <c r="H840" s="668"/>
      <c r="I840" s="668"/>
      <c r="J840" s="668"/>
      <c r="K840" s="668"/>
      <c r="L840" s="668"/>
      <c r="M840" s="668"/>
      <c r="N840" s="668"/>
      <c r="O840" s="668"/>
      <c r="P840" s="668"/>
      <c r="Q840" s="668"/>
      <c r="R840" s="668"/>
      <c r="S840" s="668"/>
      <c r="T840" s="668"/>
      <c r="U840" s="668"/>
      <c r="V840" s="668"/>
      <c r="W840" s="668"/>
      <c r="X840" s="668"/>
      <c r="Y840" s="668"/>
      <c r="Z840" s="668"/>
    </row>
    <row r="841" spans="1:26" ht="15.75" customHeight="1" x14ac:dyDescent="0.25">
      <c r="A841" s="668"/>
      <c r="B841" s="668"/>
      <c r="C841" s="668"/>
      <c r="D841" s="668"/>
      <c r="E841" s="668"/>
      <c r="F841" s="668"/>
      <c r="G841" s="668"/>
      <c r="H841" s="668"/>
      <c r="I841" s="668"/>
      <c r="J841" s="668"/>
      <c r="K841" s="668"/>
      <c r="L841" s="668"/>
      <c r="M841" s="668"/>
      <c r="N841" s="668"/>
      <c r="O841" s="668"/>
      <c r="P841" s="668"/>
      <c r="Q841" s="668"/>
      <c r="R841" s="668"/>
      <c r="S841" s="668"/>
      <c r="T841" s="668"/>
      <c r="U841" s="668"/>
      <c r="V841" s="668"/>
      <c r="W841" s="668"/>
      <c r="X841" s="668"/>
      <c r="Y841" s="668"/>
      <c r="Z841" s="668"/>
    </row>
    <row r="842" spans="1:26" ht="15.75" customHeight="1" x14ac:dyDescent="0.25">
      <c r="A842" s="668"/>
      <c r="B842" s="668"/>
      <c r="C842" s="668"/>
      <c r="D842" s="668"/>
      <c r="E842" s="668"/>
      <c r="F842" s="668"/>
      <c r="G842" s="668"/>
      <c r="H842" s="668"/>
      <c r="I842" s="668"/>
      <c r="J842" s="668"/>
      <c r="K842" s="668"/>
      <c r="L842" s="668"/>
      <c r="M842" s="668"/>
      <c r="N842" s="668"/>
      <c r="O842" s="668"/>
      <c r="P842" s="668"/>
      <c r="Q842" s="668"/>
      <c r="R842" s="668"/>
      <c r="S842" s="668"/>
      <c r="T842" s="668"/>
      <c r="U842" s="668"/>
      <c r="V842" s="668"/>
      <c r="W842" s="668"/>
      <c r="X842" s="668"/>
      <c r="Y842" s="668"/>
      <c r="Z842" s="668"/>
    </row>
    <row r="843" spans="1:26" ht="15.75" customHeight="1" x14ac:dyDescent="0.25">
      <c r="A843" s="668"/>
      <c r="B843" s="668"/>
      <c r="C843" s="668"/>
      <c r="D843" s="668"/>
      <c r="E843" s="668"/>
      <c r="F843" s="668"/>
      <c r="G843" s="668"/>
      <c r="H843" s="668"/>
      <c r="I843" s="668"/>
      <c r="J843" s="668"/>
      <c r="K843" s="668"/>
      <c r="L843" s="668"/>
      <c r="M843" s="668"/>
      <c r="N843" s="668"/>
      <c r="O843" s="668"/>
      <c r="P843" s="668"/>
      <c r="Q843" s="668"/>
      <c r="R843" s="668"/>
      <c r="S843" s="668"/>
      <c r="T843" s="668"/>
      <c r="U843" s="668"/>
      <c r="V843" s="668"/>
      <c r="W843" s="668"/>
      <c r="X843" s="668"/>
      <c r="Y843" s="668"/>
      <c r="Z843" s="668"/>
    </row>
    <row r="844" spans="1:26" ht="15.75" customHeight="1" x14ac:dyDescent="0.25">
      <c r="A844" s="668"/>
      <c r="B844" s="668"/>
      <c r="C844" s="668"/>
      <c r="D844" s="668"/>
      <c r="E844" s="668"/>
      <c r="F844" s="668"/>
      <c r="G844" s="668"/>
      <c r="H844" s="668"/>
      <c r="I844" s="668"/>
      <c r="J844" s="668"/>
      <c r="K844" s="668"/>
      <c r="L844" s="668"/>
      <c r="M844" s="668"/>
      <c r="N844" s="668"/>
      <c r="O844" s="668"/>
      <c r="P844" s="668"/>
      <c r="Q844" s="668"/>
      <c r="R844" s="668"/>
      <c r="S844" s="668"/>
      <c r="T844" s="668"/>
      <c r="U844" s="668"/>
      <c r="V844" s="668"/>
      <c r="W844" s="668"/>
      <c r="X844" s="668"/>
      <c r="Y844" s="668"/>
      <c r="Z844" s="668"/>
    </row>
    <row r="845" spans="1:26" ht="15.75" customHeight="1" x14ac:dyDescent="0.25">
      <c r="A845" s="668"/>
      <c r="B845" s="668"/>
      <c r="C845" s="668"/>
      <c r="D845" s="668"/>
      <c r="E845" s="668"/>
      <c r="F845" s="668"/>
      <c r="G845" s="668"/>
      <c r="H845" s="668"/>
      <c r="I845" s="668"/>
      <c r="J845" s="668"/>
      <c r="K845" s="668"/>
      <c r="L845" s="668"/>
      <c r="M845" s="668"/>
      <c r="N845" s="668"/>
      <c r="O845" s="668"/>
      <c r="P845" s="668"/>
      <c r="Q845" s="668"/>
      <c r="R845" s="668"/>
      <c r="S845" s="668"/>
      <c r="T845" s="668"/>
      <c r="U845" s="668"/>
      <c r="V845" s="668"/>
      <c r="W845" s="668"/>
      <c r="X845" s="668"/>
      <c r="Y845" s="668"/>
      <c r="Z845" s="668"/>
    </row>
    <row r="846" spans="1:26" ht="15.75" customHeight="1" x14ac:dyDescent="0.25">
      <c r="A846" s="668"/>
      <c r="B846" s="668"/>
      <c r="C846" s="668"/>
      <c r="D846" s="668"/>
      <c r="E846" s="668"/>
      <c r="F846" s="668"/>
      <c r="G846" s="668"/>
      <c r="H846" s="668"/>
      <c r="I846" s="668"/>
      <c r="J846" s="668"/>
      <c r="K846" s="668"/>
      <c r="L846" s="668"/>
      <c r="M846" s="668"/>
      <c r="N846" s="668"/>
      <c r="O846" s="668"/>
      <c r="P846" s="668"/>
      <c r="Q846" s="668"/>
      <c r="R846" s="668"/>
      <c r="S846" s="668"/>
      <c r="T846" s="668"/>
      <c r="U846" s="668"/>
      <c r="V846" s="668"/>
      <c r="W846" s="668"/>
      <c r="X846" s="668"/>
      <c r="Y846" s="668"/>
      <c r="Z846" s="668"/>
    </row>
    <row r="847" spans="1:26" ht="15.75" customHeight="1" x14ac:dyDescent="0.25">
      <c r="A847" s="668"/>
      <c r="B847" s="668"/>
      <c r="C847" s="668"/>
      <c r="D847" s="668"/>
      <c r="E847" s="668"/>
      <c r="F847" s="668"/>
      <c r="G847" s="668"/>
      <c r="H847" s="668"/>
      <c r="I847" s="668"/>
      <c r="J847" s="668"/>
      <c r="K847" s="668"/>
      <c r="L847" s="668"/>
      <c r="M847" s="668"/>
      <c r="N847" s="668"/>
      <c r="O847" s="668"/>
      <c r="P847" s="668"/>
      <c r="Q847" s="668"/>
      <c r="R847" s="668"/>
      <c r="S847" s="668"/>
      <c r="T847" s="668"/>
      <c r="U847" s="668"/>
      <c r="V847" s="668"/>
      <c r="W847" s="668"/>
      <c r="X847" s="668"/>
      <c r="Y847" s="668"/>
      <c r="Z847" s="668"/>
    </row>
    <row r="848" spans="1:26" ht="15.75" customHeight="1" x14ac:dyDescent="0.25">
      <c r="A848" s="668"/>
      <c r="B848" s="668"/>
      <c r="C848" s="668"/>
      <c r="D848" s="668"/>
      <c r="E848" s="668"/>
      <c r="F848" s="668"/>
      <c r="G848" s="668"/>
      <c r="H848" s="668"/>
      <c r="I848" s="668"/>
      <c r="J848" s="668"/>
      <c r="K848" s="668"/>
      <c r="L848" s="668"/>
      <c r="M848" s="668"/>
      <c r="N848" s="668"/>
      <c r="O848" s="668"/>
      <c r="P848" s="668"/>
      <c r="Q848" s="668"/>
      <c r="R848" s="668"/>
      <c r="S848" s="668"/>
      <c r="T848" s="668"/>
      <c r="U848" s="668"/>
      <c r="V848" s="668"/>
      <c r="W848" s="668"/>
      <c r="X848" s="668"/>
      <c r="Y848" s="668"/>
      <c r="Z848" s="668"/>
    </row>
    <row r="849" spans="1:26" ht="15.75" customHeight="1" x14ac:dyDescent="0.25">
      <c r="A849" s="668"/>
      <c r="B849" s="668"/>
      <c r="C849" s="668"/>
      <c r="D849" s="668"/>
      <c r="E849" s="668"/>
      <c r="F849" s="668"/>
      <c r="G849" s="668"/>
      <c r="H849" s="668"/>
      <c r="I849" s="668"/>
      <c r="J849" s="668"/>
      <c r="K849" s="668"/>
      <c r="L849" s="668"/>
      <c r="M849" s="668"/>
      <c r="N849" s="668"/>
      <c r="O849" s="668"/>
      <c r="P849" s="668"/>
      <c r="Q849" s="668"/>
      <c r="R849" s="668"/>
      <c r="S849" s="668"/>
      <c r="T849" s="668"/>
      <c r="U849" s="668"/>
      <c r="V849" s="668"/>
      <c r="W849" s="668"/>
      <c r="X849" s="668"/>
      <c r="Y849" s="668"/>
      <c r="Z849" s="668"/>
    </row>
    <row r="850" spans="1:26" ht="15.75" customHeight="1" x14ac:dyDescent="0.25">
      <c r="A850" s="668"/>
      <c r="B850" s="668"/>
      <c r="C850" s="668"/>
      <c r="D850" s="668"/>
      <c r="E850" s="668"/>
      <c r="F850" s="668"/>
      <c r="G850" s="668"/>
      <c r="H850" s="668"/>
      <c r="I850" s="668"/>
      <c r="J850" s="668"/>
      <c r="K850" s="668"/>
      <c r="L850" s="668"/>
      <c r="M850" s="668"/>
      <c r="N850" s="668"/>
      <c r="O850" s="668"/>
      <c r="P850" s="668"/>
      <c r="Q850" s="668"/>
      <c r="R850" s="668"/>
      <c r="S850" s="668"/>
      <c r="T850" s="668"/>
      <c r="U850" s="668"/>
      <c r="V850" s="668"/>
      <c r="W850" s="668"/>
      <c r="X850" s="668"/>
      <c r="Y850" s="668"/>
      <c r="Z850" s="668"/>
    </row>
    <row r="851" spans="1:26" ht="15.75" customHeight="1" x14ac:dyDescent="0.25">
      <c r="A851" s="668"/>
      <c r="B851" s="668"/>
      <c r="C851" s="668"/>
      <c r="D851" s="668"/>
      <c r="E851" s="668"/>
      <c r="F851" s="668"/>
      <c r="G851" s="668"/>
      <c r="H851" s="668"/>
      <c r="I851" s="668"/>
      <c r="J851" s="668"/>
      <c r="K851" s="668"/>
      <c r="L851" s="668"/>
      <c r="M851" s="668"/>
      <c r="N851" s="668"/>
      <c r="O851" s="668"/>
      <c r="P851" s="668"/>
      <c r="Q851" s="668"/>
      <c r="R851" s="668"/>
      <c r="S851" s="668"/>
      <c r="T851" s="668"/>
      <c r="U851" s="668"/>
      <c r="V851" s="668"/>
      <c r="W851" s="668"/>
      <c r="X851" s="668"/>
      <c r="Y851" s="668"/>
      <c r="Z851" s="668"/>
    </row>
    <row r="852" spans="1:26" ht="15.75" customHeight="1" x14ac:dyDescent="0.25">
      <c r="A852" s="668"/>
      <c r="B852" s="668"/>
      <c r="C852" s="668"/>
      <c r="D852" s="668"/>
      <c r="E852" s="668"/>
      <c r="F852" s="668"/>
      <c r="G852" s="668"/>
      <c r="H852" s="668"/>
      <c r="I852" s="668"/>
      <c r="J852" s="668"/>
      <c r="K852" s="668"/>
      <c r="L852" s="668"/>
      <c r="M852" s="668"/>
      <c r="N852" s="668"/>
      <c r="O852" s="668"/>
      <c r="P852" s="668"/>
      <c r="Q852" s="668"/>
      <c r="R852" s="668"/>
      <c r="S852" s="668"/>
      <c r="T852" s="668"/>
      <c r="U852" s="668"/>
      <c r="V852" s="668"/>
      <c r="W852" s="668"/>
      <c r="X852" s="668"/>
      <c r="Y852" s="668"/>
      <c r="Z852" s="668"/>
    </row>
    <row r="853" spans="1:26" ht="15.75" customHeight="1" x14ac:dyDescent="0.25">
      <c r="A853" s="668"/>
      <c r="B853" s="668"/>
      <c r="C853" s="668"/>
      <c r="D853" s="668"/>
      <c r="E853" s="668"/>
      <c r="F853" s="668"/>
      <c r="G853" s="668"/>
      <c r="H853" s="668"/>
      <c r="I853" s="668"/>
      <c r="J853" s="668"/>
      <c r="K853" s="668"/>
      <c r="L853" s="668"/>
      <c r="M853" s="668"/>
      <c r="N853" s="668"/>
      <c r="O853" s="668"/>
      <c r="P853" s="668"/>
      <c r="Q853" s="668"/>
      <c r="R853" s="668"/>
      <c r="S853" s="668"/>
      <c r="T853" s="668"/>
      <c r="U853" s="668"/>
      <c r="V853" s="668"/>
      <c r="W853" s="668"/>
      <c r="X853" s="668"/>
      <c r="Y853" s="668"/>
      <c r="Z853" s="668"/>
    </row>
    <row r="854" spans="1:26" ht="15.75" customHeight="1" x14ac:dyDescent="0.25">
      <c r="A854" s="668"/>
      <c r="B854" s="668"/>
      <c r="C854" s="668"/>
      <c r="D854" s="668"/>
      <c r="E854" s="668"/>
      <c r="F854" s="668"/>
      <c r="G854" s="668"/>
      <c r="H854" s="668"/>
      <c r="I854" s="668"/>
      <c r="J854" s="668"/>
      <c r="K854" s="668"/>
      <c r="L854" s="668"/>
      <c r="M854" s="668"/>
      <c r="N854" s="668"/>
      <c r="O854" s="668"/>
      <c r="P854" s="668"/>
      <c r="Q854" s="668"/>
      <c r="R854" s="668"/>
      <c r="S854" s="668"/>
      <c r="T854" s="668"/>
      <c r="U854" s="668"/>
      <c r="V854" s="668"/>
      <c r="W854" s="668"/>
      <c r="X854" s="668"/>
      <c r="Y854" s="668"/>
      <c r="Z854" s="668"/>
    </row>
    <row r="855" spans="1:26" ht="15.75" customHeight="1" x14ac:dyDescent="0.25">
      <c r="A855" s="668"/>
      <c r="B855" s="668"/>
      <c r="C855" s="668"/>
      <c r="D855" s="668"/>
      <c r="E855" s="668"/>
      <c r="F855" s="668"/>
      <c r="G855" s="668"/>
      <c r="H855" s="668"/>
      <c r="I855" s="668"/>
      <c r="J855" s="668"/>
      <c r="K855" s="668"/>
      <c r="L855" s="668"/>
      <c r="M855" s="668"/>
      <c r="N855" s="668"/>
      <c r="O855" s="668"/>
      <c r="P855" s="668"/>
      <c r="Q855" s="668"/>
      <c r="R855" s="668"/>
      <c r="S855" s="668"/>
      <c r="T855" s="668"/>
      <c r="U855" s="668"/>
      <c r="V855" s="668"/>
      <c r="W855" s="668"/>
      <c r="X855" s="668"/>
      <c r="Y855" s="668"/>
      <c r="Z855" s="668"/>
    </row>
    <row r="856" spans="1:26" ht="15.75" customHeight="1" x14ac:dyDescent="0.25">
      <c r="A856" s="668"/>
      <c r="B856" s="668"/>
      <c r="C856" s="668"/>
      <c r="D856" s="668"/>
      <c r="E856" s="668"/>
      <c r="F856" s="668"/>
      <c r="G856" s="668"/>
      <c r="H856" s="668"/>
      <c r="I856" s="668"/>
      <c r="J856" s="668"/>
      <c r="K856" s="668"/>
      <c r="L856" s="668"/>
      <c r="M856" s="668"/>
      <c r="N856" s="668"/>
      <c r="O856" s="668"/>
      <c r="P856" s="668"/>
      <c r="Q856" s="668"/>
      <c r="R856" s="668"/>
      <c r="S856" s="668"/>
      <c r="T856" s="668"/>
      <c r="U856" s="668"/>
      <c r="V856" s="668"/>
      <c r="W856" s="668"/>
      <c r="X856" s="668"/>
      <c r="Y856" s="668"/>
      <c r="Z856" s="668"/>
    </row>
    <row r="857" spans="1:26" ht="15.75" customHeight="1" x14ac:dyDescent="0.25">
      <c r="A857" s="668"/>
      <c r="B857" s="668"/>
      <c r="C857" s="668"/>
      <c r="D857" s="668"/>
      <c r="E857" s="668"/>
      <c r="F857" s="668"/>
      <c r="G857" s="668"/>
      <c r="H857" s="668"/>
      <c r="I857" s="668"/>
      <c r="J857" s="668"/>
      <c r="K857" s="668"/>
      <c r="L857" s="668"/>
      <c r="M857" s="668"/>
      <c r="N857" s="668"/>
      <c r="O857" s="668"/>
      <c r="P857" s="668"/>
      <c r="Q857" s="668"/>
      <c r="R857" s="668"/>
      <c r="S857" s="668"/>
      <c r="T857" s="668"/>
      <c r="U857" s="668"/>
      <c r="V857" s="668"/>
      <c r="W857" s="668"/>
      <c r="X857" s="668"/>
      <c r="Y857" s="668"/>
      <c r="Z857" s="668"/>
    </row>
    <row r="858" spans="1:26" ht="15.75" customHeight="1" x14ac:dyDescent="0.25">
      <c r="A858" s="668"/>
      <c r="B858" s="668"/>
      <c r="C858" s="668"/>
      <c r="D858" s="668"/>
      <c r="E858" s="668"/>
      <c r="F858" s="668"/>
      <c r="G858" s="668"/>
      <c r="H858" s="668"/>
      <c r="I858" s="668"/>
      <c r="J858" s="668"/>
      <c r="K858" s="668"/>
      <c r="L858" s="668"/>
      <c r="M858" s="668"/>
      <c r="N858" s="668"/>
      <c r="O858" s="668"/>
      <c r="P858" s="668"/>
      <c r="Q858" s="668"/>
      <c r="R858" s="668"/>
      <c r="S858" s="668"/>
      <c r="T858" s="668"/>
      <c r="U858" s="668"/>
      <c r="V858" s="668"/>
      <c r="W858" s="668"/>
      <c r="X858" s="668"/>
      <c r="Y858" s="668"/>
      <c r="Z858" s="668"/>
    </row>
    <row r="859" spans="1:26" ht="15.75" customHeight="1" x14ac:dyDescent="0.25">
      <c r="A859" s="668"/>
      <c r="B859" s="668"/>
      <c r="C859" s="668"/>
      <c r="D859" s="668"/>
      <c r="E859" s="668"/>
      <c r="F859" s="668"/>
      <c r="G859" s="668"/>
      <c r="H859" s="668"/>
      <c r="I859" s="668"/>
      <c r="J859" s="668"/>
      <c r="K859" s="668"/>
      <c r="L859" s="668"/>
      <c r="M859" s="668"/>
      <c r="N859" s="668"/>
      <c r="O859" s="668"/>
      <c r="P859" s="668"/>
      <c r="Q859" s="668"/>
      <c r="R859" s="668"/>
      <c r="S859" s="668"/>
      <c r="T859" s="668"/>
      <c r="U859" s="668"/>
      <c r="V859" s="668"/>
      <c r="W859" s="668"/>
      <c r="X859" s="668"/>
      <c r="Y859" s="668"/>
      <c r="Z859" s="668"/>
    </row>
    <row r="860" spans="1:26" ht="15.75" customHeight="1" x14ac:dyDescent="0.25">
      <c r="A860" s="668"/>
      <c r="B860" s="668"/>
      <c r="C860" s="668"/>
      <c r="D860" s="668"/>
      <c r="E860" s="668"/>
      <c r="F860" s="668"/>
      <c r="G860" s="668"/>
      <c r="H860" s="668"/>
      <c r="I860" s="668"/>
      <c r="J860" s="668"/>
      <c r="K860" s="668"/>
      <c r="L860" s="668"/>
      <c r="M860" s="668"/>
      <c r="N860" s="668"/>
      <c r="O860" s="668"/>
      <c r="P860" s="668"/>
      <c r="Q860" s="668"/>
      <c r="R860" s="668"/>
      <c r="S860" s="668"/>
      <c r="T860" s="668"/>
      <c r="U860" s="668"/>
      <c r="V860" s="668"/>
      <c r="W860" s="668"/>
      <c r="X860" s="668"/>
      <c r="Y860" s="668"/>
      <c r="Z860" s="668"/>
    </row>
    <row r="861" spans="1:26" ht="15.75" customHeight="1" x14ac:dyDescent="0.25">
      <c r="A861" s="668"/>
      <c r="B861" s="668"/>
      <c r="C861" s="668"/>
      <c r="D861" s="668"/>
      <c r="E861" s="668"/>
      <c r="F861" s="668"/>
      <c r="G861" s="668"/>
      <c r="H861" s="668"/>
      <c r="I861" s="668"/>
      <c r="J861" s="668"/>
      <c r="K861" s="668"/>
      <c r="L861" s="668"/>
      <c r="M861" s="668"/>
      <c r="N861" s="668"/>
      <c r="O861" s="668"/>
      <c r="P861" s="668"/>
      <c r="Q861" s="668"/>
      <c r="R861" s="668"/>
      <c r="S861" s="668"/>
      <c r="T861" s="668"/>
      <c r="U861" s="668"/>
      <c r="V861" s="668"/>
      <c r="W861" s="668"/>
      <c r="X861" s="668"/>
      <c r="Y861" s="668"/>
      <c r="Z861" s="668"/>
    </row>
    <row r="862" spans="1:26" ht="15.75" customHeight="1" x14ac:dyDescent="0.25">
      <c r="A862" s="668"/>
      <c r="B862" s="668"/>
      <c r="C862" s="668"/>
      <c r="D862" s="668"/>
      <c r="E862" s="668"/>
      <c r="F862" s="668"/>
      <c r="G862" s="668"/>
      <c r="H862" s="668"/>
      <c r="I862" s="668"/>
      <c r="J862" s="668"/>
      <c r="K862" s="668"/>
      <c r="L862" s="668"/>
      <c r="M862" s="668"/>
      <c r="N862" s="668"/>
      <c r="O862" s="668"/>
      <c r="P862" s="668"/>
      <c r="Q862" s="668"/>
      <c r="R862" s="668"/>
      <c r="S862" s="668"/>
      <c r="T862" s="668"/>
      <c r="U862" s="668"/>
      <c r="V862" s="668"/>
      <c r="W862" s="668"/>
      <c r="X862" s="668"/>
      <c r="Y862" s="668"/>
      <c r="Z862" s="668"/>
    </row>
    <row r="863" spans="1:26" ht="15.75" customHeight="1" x14ac:dyDescent="0.25">
      <c r="A863" s="668"/>
      <c r="B863" s="668"/>
      <c r="C863" s="668"/>
      <c r="D863" s="668"/>
      <c r="E863" s="668"/>
      <c r="F863" s="668"/>
      <c r="G863" s="668"/>
      <c r="H863" s="668"/>
      <c r="I863" s="668"/>
      <c r="J863" s="668"/>
      <c r="K863" s="668"/>
      <c r="L863" s="668"/>
      <c r="M863" s="668"/>
      <c r="N863" s="668"/>
      <c r="O863" s="668"/>
      <c r="P863" s="668"/>
      <c r="Q863" s="668"/>
      <c r="R863" s="668"/>
      <c r="S863" s="668"/>
      <c r="T863" s="668"/>
      <c r="U863" s="668"/>
      <c r="V863" s="668"/>
      <c r="W863" s="668"/>
      <c r="X863" s="668"/>
      <c r="Y863" s="668"/>
      <c r="Z863" s="668"/>
    </row>
    <row r="864" spans="1:26" ht="15.75" customHeight="1" x14ac:dyDescent="0.25">
      <c r="A864" s="668"/>
      <c r="B864" s="668"/>
      <c r="C864" s="668"/>
      <c r="D864" s="668"/>
      <c r="E864" s="668"/>
      <c r="F864" s="668"/>
      <c r="G864" s="668"/>
      <c r="H864" s="668"/>
      <c r="I864" s="668"/>
      <c r="J864" s="668"/>
      <c r="K864" s="668"/>
      <c r="L864" s="668"/>
      <c r="M864" s="668"/>
      <c r="N864" s="668"/>
      <c r="O864" s="668"/>
      <c r="P864" s="668"/>
      <c r="Q864" s="668"/>
      <c r="R864" s="668"/>
      <c r="S864" s="668"/>
      <c r="T864" s="668"/>
      <c r="U864" s="668"/>
      <c r="V864" s="668"/>
      <c r="W864" s="668"/>
      <c r="X864" s="668"/>
      <c r="Y864" s="668"/>
      <c r="Z864" s="668"/>
    </row>
    <row r="865" spans="1:26" ht="15.75" customHeight="1" x14ac:dyDescent="0.25">
      <c r="A865" s="668"/>
      <c r="B865" s="668"/>
      <c r="C865" s="668"/>
      <c r="D865" s="668"/>
      <c r="E865" s="668"/>
      <c r="F865" s="668"/>
      <c r="G865" s="668"/>
      <c r="H865" s="668"/>
      <c r="I865" s="668"/>
      <c r="J865" s="668"/>
      <c r="K865" s="668"/>
      <c r="L865" s="668"/>
      <c r="M865" s="668"/>
      <c r="N865" s="668"/>
      <c r="O865" s="668"/>
      <c r="P865" s="668"/>
      <c r="Q865" s="668"/>
      <c r="R865" s="668"/>
      <c r="S865" s="668"/>
      <c r="T865" s="668"/>
      <c r="U865" s="668"/>
      <c r="V865" s="668"/>
      <c r="W865" s="668"/>
      <c r="X865" s="668"/>
      <c r="Y865" s="668"/>
      <c r="Z865" s="668"/>
    </row>
    <row r="866" spans="1:26" ht="15.75" customHeight="1" x14ac:dyDescent="0.25">
      <c r="A866" s="668"/>
      <c r="B866" s="668"/>
      <c r="C866" s="668"/>
      <c r="D866" s="668"/>
      <c r="E866" s="668"/>
      <c r="F866" s="668"/>
      <c r="G866" s="668"/>
      <c r="H866" s="668"/>
      <c r="I866" s="668"/>
      <c r="J866" s="668"/>
      <c r="K866" s="668"/>
      <c r="L866" s="668"/>
      <c r="M866" s="668"/>
      <c r="N866" s="668"/>
      <c r="O866" s="668"/>
      <c r="P866" s="668"/>
      <c r="Q866" s="668"/>
      <c r="R866" s="668"/>
      <c r="S866" s="668"/>
      <c r="T866" s="668"/>
      <c r="U866" s="668"/>
      <c r="V866" s="668"/>
      <c r="W866" s="668"/>
      <c r="X866" s="668"/>
      <c r="Y866" s="668"/>
      <c r="Z866" s="668"/>
    </row>
    <row r="867" spans="1:26" ht="15.75" customHeight="1" x14ac:dyDescent="0.25">
      <c r="A867" s="668"/>
      <c r="B867" s="668"/>
      <c r="C867" s="668"/>
      <c r="D867" s="668"/>
      <c r="E867" s="668"/>
      <c r="F867" s="668"/>
      <c r="G867" s="668"/>
      <c r="H867" s="668"/>
      <c r="I867" s="668"/>
      <c r="J867" s="668"/>
      <c r="K867" s="668"/>
      <c r="L867" s="668"/>
      <c r="M867" s="668"/>
      <c r="N867" s="668"/>
      <c r="O867" s="668"/>
      <c r="P867" s="668"/>
      <c r="Q867" s="668"/>
      <c r="R867" s="668"/>
      <c r="S867" s="668"/>
      <c r="T867" s="668"/>
      <c r="U867" s="668"/>
      <c r="V867" s="668"/>
      <c r="W867" s="668"/>
      <c r="X867" s="668"/>
      <c r="Y867" s="668"/>
      <c r="Z867" s="668"/>
    </row>
    <row r="868" spans="1:26" ht="15.75" customHeight="1" x14ac:dyDescent="0.25">
      <c r="A868" s="668"/>
      <c r="B868" s="668"/>
      <c r="C868" s="668"/>
      <c r="D868" s="668"/>
      <c r="E868" s="668"/>
      <c r="F868" s="668"/>
      <c r="G868" s="668"/>
      <c r="H868" s="668"/>
      <c r="I868" s="668"/>
      <c r="J868" s="668"/>
      <c r="K868" s="668"/>
      <c r="L868" s="668"/>
      <c r="M868" s="668"/>
      <c r="N868" s="668"/>
      <c r="O868" s="668"/>
      <c r="P868" s="668"/>
      <c r="Q868" s="668"/>
      <c r="R868" s="668"/>
      <c r="S868" s="668"/>
      <c r="T868" s="668"/>
      <c r="U868" s="668"/>
      <c r="V868" s="668"/>
      <c r="W868" s="668"/>
      <c r="X868" s="668"/>
      <c r="Y868" s="668"/>
      <c r="Z868" s="668"/>
    </row>
    <row r="869" spans="1:26" ht="15.75" customHeight="1" x14ac:dyDescent="0.25">
      <c r="A869" s="668"/>
      <c r="B869" s="668"/>
      <c r="C869" s="668"/>
      <c r="D869" s="668"/>
      <c r="E869" s="668"/>
      <c r="F869" s="668"/>
      <c r="G869" s="668"/>
      <c r="H869" s="668"/>
      <c r="I869" s="668"/>
      <c r="J869" s="668"/>
      <c r="K869" s="668"/>
      <c r="L869" s="668"/>
      <c r="M869" s="668"/>
      <c r="N869" s="668"/>
      <c r="O869" s="668"/>
      <c r="P869" s="668"/>
      <c r="Q869" s="668"/>
      <c r="R869" s="668"/>
      <c r="S869" s="668"/>
      <c r="T869" s="668"/>
      <c r="U869" s="668"/>
      <c r="V869" s="668"/>
      <c r="W869" s="668"/>
      <c r="X869" s="668"/>
      <c r="Y869" s="668"/>
      <c r="Z869" s="668"/>
    </row>
    <row r="870" spans="1:26" ht="15.75" customHeight="1" x14ac:dyDescent="0.25">
      <c r="A870" s="668"/>
      <c r="B870" s="668"/>
      <c r="C870" s="668"/>
      <c r="D870" s="668"/>
      <c r="E870" s="668"/>
      <c r="F870" s="668"/>
      <c r="G870" s="668"/>
      <c r="H870" s="668"/>
      <c r="I870" s="668"/>
      <c r="J870" s="668"/>
      <c r="K870" s="668"/>
      <c r="L870" s="668"/>
      <c r="M870" s="668"/>
      <c r="N870" s="668"/>
      <c r="O870" s="668"/>
      <c r="P870" s="668"/>
      <c r="Q870" s="668"/>
      <c r="R870" s="668"/>
      <c r="S870" s="668"/>
      <c r="T870" s="668"/>
      <c r="U870" s="668"/>
      <c r="V870" s="668"/>
      <c r="W870" s="668"/>
      <c r="X870" s="668"/>
      <c r="Y870" s="668"/>
      <c r="Z870" s="668"/>
    </row>
    <row r="871" spans="1:26" ht="15.75" customHeight="1" x14ac:dyDescent="0.25">
      <c r="A871" s="668"/>
      <c r="B871" s="668"/>
      <c r="C871" s="668"/>
      <c r="D871" s="668"/>
      <c r="E871" s="668"/>
      <c r="F871" s="668"/>
      <c r="G871" s="668"/>
      <c r="H871" s="668"/>
      <c r="I871" s="668"/>
      <c r="J871" s="668"/>
      <c r="K871" s="668"/>
      <c r="L871" s="668"/>
      <c r="M871" s="668"/>
      <c r="N871" s="668"/>
      <c r="O871" s="668"/>
      <c r="P871" s="668"/>
      <c r="Q871" s="668"/>
      <c r="R871" s="668"/>
      <c r="S871" s="668"/>
      <c r="T871" s="668"/>
      <c r="U871" s="668"/>
      <c r="V871" s="668"/>
      <c r="W871" s="668"/>
      <c r="X871" s="668"/>
      <c r="Y871" s="668"/>
      <c r="Z871" s="668"/>
    </row>
    <row r="872" spans="1:26" ht="15.75" customHeight="1" x14ac:dyDescent="0.25">
      <c r="A872" s="668"/>
      <c r="B872" s="668"/>
      <c r="C872" s="668"/>
      <c r="D872" s="668"/>
      <c r="E872" s="668"/>
      <c r="F872" s="668"/>
      <c r="G872" s="668"/>
      <c r="H872" s="668"/>
      <c r="I872" s="668"/>
      <c r="J872" s="668"/>
      <c r="K872" s="668"/>
      <c r="L872" s="668"/>
      <c r="M872" s="668"/>
      <c r="N872" s="668"/>
      <c r="O872" s="668"/>
      <c r="P872" s="668"/>
      <c r="Q872" s="668"/>
      <c r="R872" s="668"/>
      <c r="S872" s="668"/>
      <c r="T872" s="668"/>
      <c r="U872" s="668"/>
      <c r="V872" s="668"/>
      <c r="W872" s="668"/>
      <c r="X872" s="668"/>
      <c r="Y872" s="668"/>
      <c r="Z872" s="668"/>
    </row>
    <row r="873" spans="1:26" ht="15.75" customHeight="1" x14ac:dyDescent="0.25">
      <c r="A873" s="668"/>
      <c r="B873" s="668"/>
      <c r="C873" s="668"/>
      <c r="D873" s="668"/>
      <c r="E873" s="668"/>
      <c r="F873" s="668"/>
      <c r="G873" s="668"/>
      <c r="H873" s="668"/>
      <c r="I873" s="668"/>
      <c r="J873" s="668"/>
      <c r="K873" s="668"/>
      <c r="L873" s="668"/>
      <c r="M873" s="668"/>
      <c r="N873" s="668"/>
      <c r="O873" s="668"/>
      <c r="P873" s="668"/>
      <c r="Q873" s="668"/>
      <c r="R873" s="668"/>
      <c r="S873" s="668"/>
      <c r="T873" s="668"/>
      <c r="U873" s="668"/>
      <c r="V873" s="668"/>
      <c r="W873" s="668"/>
      <c r="X873" s="668"/>
      <c r="Y873" s="668"/>
      <c r="Z873" s="668"/>
    </row>
    <row r="874" spans="1:26" ht="15.75" customHeight="1" x14ac:dyDescent="0.25">
      <c r="A874" s="668"/>
      <c r="B874" s="668"/>
      <c r="C874" s="668"/>
      <c r="D874" s="668"/>
      <c r="E874" s="668"/>
      <c r="F874" s="668"/>
      <c r="G874" s="668"/>
      <c r="H874" s="668"/>
      <c r="I874" s="668"/>
      <c r="J874" s="668"/>
      <c r="K874" s="668"/>
      <c r="L874" s="668"/>
      <c r="M874" s="668"/>
      <c r="N874" s="668"/>
      <c r="O874" s="668"/>
      <c r="P874" s="668"/>
      <c r="Q874" s="668"/>
      <c r="R874" s="668"/>
      <c r="S874" s="668"/>
      <c r="T874" s="668"/>
      <c r="U874" s="668"/>
      <c r="V874" s="668"/>
      <c r="W874" s="668"/>
      <c r="X874" s="668"/>
      <c r="Y874" s="668"/>
      <c r="Z874" s="668"/>
    </row>
    <row r="875" spans="1:26" ht="15.75" customHeight="1" x14ac:dyDescent="0.25">
      <c r="A875" s="668"/>
      <c r="B875" s="668"/>
      <c r="C875" s="668"/>
      <c r="D875" s="668"/>
      <c r="E875" s="668"/>
      <c r="F875" s="668"/>
      <c r="G875" s="668"/>
      <c r="H875" s="668"/>
      <c r="I875" s="668"/>
      <c r="J875" s="668"/>
      <c r="K875" s="668"/>
      <c r="L875" s="668"/>
      <c r="M875" s="668"/>
      <c r="N875" s="668"/>
      <c r="O875" s="668"/>
      <c r="P875" s="668"/>
      <c r="Q875" s="668"/>
      <c r="R875" s="668"/>
      <c r="S875" s="668"/>
      <c r="T875" s="668"/>
      <c r="U875" s="668"/>
      <c r="V875" s="668"/>
      <c r="W875" s="668"/>
      <c r="X875" s="668"/>
      <c r="Y875" s="668"/>
      <c r="Z875" s="668"/>
    </row>
    <row r="876" spans="1:26" ht="15.75" customHeight="1" x14ac:dyDescent="0.25">
      <c r="A876" s="668"/>
      <c r="B876" s="668"/>
      <c r="C876" s="668"/>
      <c r="D876" s="668"/>
      <c r="E876" s="668"/>
      <c r="F876" s="668"/>
      <c r="G876" s="668"/>
      <c r="H876" s="668"/>
      <c r="I876" s="668"/>
      <c r="J876" s="668"/>
      <c r="K876" s="668"/>
      <c r="L876" s="668"/>
      <c r="M876" s="668"/>
      <c r="N876" s="668"/>
      <c r="O876" s="668"/>
      <c r="P876" s="668"/>
      <c r="Q876" s="668"/>
      <c r="R876" s="668"/>
      <c r="S876" s="668"/>
      <c r="T876" s="668"/>
      <c r="U876" s="668"/>
      <c r="V876" s="668"/>
      <c r="W876" s="668"/>
      <c r="X876" s="668"/>
      <c r="Y876" s="668"/>
      <c r="Z876" s="668"/>
    </row>
    <row r="877" spans="1:26" ht="15.75" customHeight="1" x14ac:dyDescent="0.25">
      <c r="A877" s="668"/>
      <c r="B877" s="668"/>
      <c r="C877" s="668"/>
      <c r="D877" s="668"/>
      <c r="E877" s="668"/>
      <c r="F877" s="668"/>
      <c r="G877" s="668"/>
      <c r="H877" s="668"/>
      <c r="I877" s="668"/>
      <c r="J877" s="668"/>
      <c r="K877" s="668"/>
      <c r="L877" s="668"/>
      <c r="M877" s="668"/>
      <c r="N877" s="668"/>
      <c r="O877" s="668"/>
      <c r="P877" s="668"/>
      <c r="Q877" s="668"/>
      <c r="R877" s="668"/>
      <c r="S877" s="668"/>
      <c r="T877" s="668"/>
      <c r="U877" s="668"/>
      <c r="V877" s="668"/>
      <c r="W877" s="668"/>
      <c r="X877" s="668"/>
      <c r="Y877" s="668"/>
      <c r="Z877" s="668"/>
    </row>
    <row r="878" spans="1:26" ht="15.75" customHeight="1" x14ac:dyDescent="0.25">
      <c r="A878" s="668"/>
      <c r="B878" s="668"/>
      <c r="C878" s="668"/>
      <c r="D878" s="668"/>
      <c r="E878" s="668"/>
      <c r="F878" s="668"/>
      <c r="G878" s="668"/>
      <c r="H878" s="668"/>
      <c r="I878" s="668"/>
      <c r="J878" s="668"/>
      <c r="K878" s="668"/>
      <c r="L878" s="668"/>
      <c r="M878" s="668"/>
      <c r="N878" s="668"/>
      <c r="O878" s="668"/>
      <c r="P878" s="668"/>
      <c r="Q878" s="668"/>
      <c r="R878" s="668"/>
      <c r="S878" s="668"/>
      <c r="T878" s="668"/>
      <c r="U878" s="668"/>
      <c r="V878" s="668"/>
      <c r="W878" s="668"/>
      <c r="X878" s="668"/>
      <c r="Y878" s="668"/>
      <c r="Z878" s="668"/>
    </row>
    <row r="879" spans="1:26" ht="15.75" customHeight="1" x14ac:dyDescent="0.25">
      <c r="A879" s="668"/>
      <c r="B879" s="668"/>
      <c r="C879" s="668"/>
      <c r="D879" s="668"/>
      <c r="E879" s="668"/>
      <c r="F879" s="668"/>
      <c r="G879" s="668"/>
      <c r="H879" s="668"/>
      <c r="I879" s="668"/>
      <c r="J879" s="668"/>
      <c r="K879" s="668"/>
      <c r="L879" s="668"/>
      <c r="M879" s="668"/>
      <c r="N879" s="668"/>
      <c r="O879" s="668"/>
      <c r="P879" s="668"/>
      <c r="Q879" s="668"/>
      <c r="R879" s="668"/>
      <c r="S879" s="668"/>
      <c r="T879" s="668"/>
      <c r="U879" s="668"/>
      <c r="V879" s="668"/>
      <c r="W879" s="668"/>
      <c r="X879" s="668"/>
      <c r="Y879" s="668"/>
      <c r="Z879" s="668"/>
    </row>
    <row r="880" spans="1:26" ht="15.75" customHeight="1" x14ac:dyDescent="0.25">
      <c r="A880" s="668"/>
      <c r="B880" s="668"/>
      <c r="C880" s="668"/>
      <c r="D880" s="668"/>
      <c r="E880" s="668"/>
      <c r="F880" s="668"/>
      <c r="G880" s="668"/>
      <c r="H880" s="668"/>
      <c r="I880" s="668"/>
      <c r="J880" s="668"/>
      <c r="K880" s="668"/>
      <c r="L880" s="668"/>
      <c r="M880" s="668"/>
      <c r="N880" s="668"/>
      <c r="O880" s="668"/>
      <c r="P880" s="668"/>
      <c r="Q880" s="668"/>
      <c r="R880" s="668"/>
      <c r="S880" s="668"/>
      <c r="T880" s="668"/>
      <c r="U880" s="668"/>
      <c r="V880" s="668"/>
      <c r="W880" s="668"/>
      <c r="X880" s="668"/>
      <c r="Y880" s="668"/>
      <c r="Z880" s="668"/>
    </row>
    <row r="881" spans="1:26" ht="15.75" customHeight="1" x14ac:dyDescent="0.25">
      <c r="A881" s="668"/>
      <c r="B881" s="668"/>
      <c r="C881" s="668"/>
      <c r="D881" s="668"/>
      <c r="E881" s="668"/>
      <c r="F881" s="668"/>
      <c r="G881" s="668"/>
      <c r="H881" s="668"/>
      <c r="I881" s="668"/>
      <c r="J881" s="668"/>
      <c r="K881" s="668"/>
      <c r="L881" s="668"/>
      <c r="M881" s="668"/>
      <c r="N881" s="668"/>
      <c r="O881" s="668"/>
      <c r="P881" s="668"/>
      <c r="Q881" s="668"/>
      <c r="R881" s="668"/>
      <c r="S881" s="668"/>
      <c r="T881" s="668"/>
      <c r="U881" s="668"/>
      <c r="V881" s="668"/>
      <c r="W881" s="668"/>
      <c r="X881" s="668"/>
      <c r="Y881" s="668"/>
      <c r="Z881" s="668"/>
    </row>
    <row r="882" spans="1:26" ht="15.75" customHeight="1" x14ac:dyDescent="0.25">
      <c r="A882" s="668"/>
      <c r="B882" s="668"/>
      <c r="C882" s="668"/>
      <c r="D882" s="668"/>
      <c r="E882" s="668"/>
      <c r="F882" s="668"/>
      <c r="G882" s="668"/>
      <c r="H882" s="668"/>
      <c r="I882" s="668"/>
      <c r="J882" s="668"/>
      <c r="K882" s="668"/>
      <c r="L882" s="668"/>
      <c r="M882" s="668"/>
      <c r="N882" s="668"/>
      <c r="O882" s="668"/>
      <c r="P882" s="668"/>
      <c r="Q882" s="668"/>
      <c r="R882" s="668"/>
      <c r="S882" s="668"/>
      <c r="T882" s="668"/>
      <c r="U882" s="668"/>
      <c r="V882" s="668"/>
      <c r="W882" s="668"/>
      <c r="X882" s="668"/>
      <c r="Y882" s="668"/>
      <c r="Z882" s="668"/>
    </row>
    <row r="883" spans="1:26" ht="15.75" customHeight="1" x14ac:dyDescent="0.25">
      <c r="A883" s="668"/>
      <c r="B883" s="668"/>
      <c r="C883" s="668"/>
      <c r="D883" s="668"/>
      <c r="E883" s="668"/>
      <c r="F883" s="668"/>
      <c r="G883" s="668"/>
      <c r="H883" s="668"/>
      <c r="I883" s="668"/>
      <c r="J883" s="668"/>
      <c r="K883" s="668"/>
      <c r="L883" s="668"/>
      <c r="M883" s="668"/>
      <c r="N883" s="668"/>
      <c r="O883" s="668"/>
      <c r="P883" s="668"/>
      <c r="Q883" s="668"/>
      <c r="R883" s="668"/>
      <c r="S883" s="668"/>
      <c r="T883" s="668"/>
      <c r="U883" s="668"/>
      <c r="V883" s="668"/>
      <c r="W883" s="668"/>
      <c r="X883" s="668"/>
      <c r="Y883" s="668"/>
      <c r="Z883" s="668"/>
    </row>
    <row r="884" spans="1:26" ht="15.75" customHeight="1" x14ac:dyDescent="0.25">
      <c r="A884" s="668"/>
      <c r="B884" s="668"/>
      <c r="C884" s="668"/>
      <c r="D884" s="668"/>
      <c r="E884" s="668"/>
      <c r="F884" s="668"/>
      <c r="G884" s="668"/>
      <c r="H884" s="668"/>
      <c r="I884" s="668"/>
      <c r="J884" s="668"/>
      <c r="K884" s="668"/>
      <c r="L884" s="668"/>
      <c r="M884" s="668"/>
      <c r="N884" s="668"/>
      <c r="O884" s="668"/>
      <c r="P884" s="668"/>
      <c r="Q884" s="668"/>
      <c r="R884" s="668"/>
      <c r="S884" s="668"/>
      <c r="T884" s="668"/>
      <c r="U884" s="668"/>
      <c r="V884" s="668"/>
      <c r="W884" s="668"/>
      <c r="X884" s="668"/>
      <c r="Y884" s="668"/>
      <c r="Z884" s="668"/>
    </row>
    <row r="885" spans="1:26" ht="15.75" customHeight="1" x14ac:dyDescent="0.25">
      <c r="A885" s="668"/>
      <c r="B885" s="668"/>
      <c r="C885" s="668"/>
      <c r="D885" s="668"/>
      <c r="E885" s="668"/>
      <c r="F885" s="668"/>
      <c r="G885" s="668"/>
      <c r="H885" s="668"/>
      <c r="I885" s="668"/>
      <c r="J885" s="668"/>
      <c r="K885" s="668"/>
      <c r="L885" s="668"/>
      <c r="M885" s="668"/>
      <c r="N885" s="668"/>
      <c r="O885" s="668"/>
      <c r="P885" s="668"/>
      <c r="Q885" s="668"/>
      <c r="R885" s="668"/>
      <c r="S885" s="668"/>
      <c r="T885" s="668"/>
      <c r="U885" s="668"/>
      <c r="V885" s="668"/>
      <c r="W885" s="668"/>
      <c r="X885" s="668"/>
      <c r="Y885" s="668"/>
      <c r="Z885" s="668"/>
    </row>
    <row r="886" spans="1:26" ht="15.75" customHeight="1" x14ac:dyDescent="0.25">
      <c r="A886" s="668"/>
      <c r="B886" s="668"/>
      <c r="C886" s="668"/>
      <c r="D886" s="668"/>
      <c r="E886" s="668"/>
      <c r="F886" s="668"/>
      <c r="G886" s="668"/>
      <c r="H886" s="668"/>
      <c r="I886" s="668"/>
      <c r="J886" s="668"/>
      <c r="K886" s="668"/>
      <c r="L886" s="668"/>
      <c r="M886" s="668"/>
      <c r="N886" s="668"/>
      <c r="O886" s="668"/>
      <c r="P886" s="668"/>
      <c r="Q886" s="668"/>
      <c r="R886" s="668"/>
      <c r="S886" s="668"/>
      <c r="T886" s="668"/>
      <c r="U886" s="668"/>
      <c r="V886" s="668"/>
      <c r="W886" s="668"/>
      <c r="X886" s="668"/>
      <c r="Y886" s="668"/>
      <c r="Z886" s="668"/>
    </row>
    <row r="887" spans="1:26" ht="15.75" customHeight="1" x14ac:dyDescent="0.25">
      <c r="A887" s="668"/>
      <c r="B887" s="668"/>
      <c r="C887" s="668"/>
      <c r="D887" s="668"/>
      <c r="E887" s="668"/>
      <c r="F887" s="668"/>
      <c r="G887" s="668"/>
      <c r="H887" s="668"/>
      <c r="I887" s="668"/>
      <c r="J887" s="668"/>
      <c r="K887" s="668"/>
      <c r="L887" s="668"/>
      <c r="M887" s="668"/>
      <c r="N887" s="668"/>
      <c r="O887" s="668"/>
      <c r="P887" s="668"/>
      <c r="Q887" s="668"/>
      <c r="R887" s="668"/>
      <c r="S887" s="668"/>
      <c r="T887" s="668"/>
      <c r="U887" s="668"/>
      <c r="V887" s="668"/>
      <c r="W887" s="668"/>
      <c r="X887" s="668"/>
      <c r="Y887" s="668"/>
      <c r="Z887" s="668"/>
    </row>
    <row r="888" spans="1:26" ht="15.75" customHeight="1" x14ac:dyDescent="0.25">
      <c r="A888" s="668"/>
      <c r="B888" s="668"/>
      <c r="C888" s="668"/>
      <c r="D888" s="668"/>
      <c r="E888" s="668"/>
      <c r="F888" s="668"/>
      <c r="G888" s="668"/>
      <c r="H888" s="668"/>
      <c r="I888" s="668"/>
      <c r="J888" s="668"/>
      <c r="K888" s="668"/>
      <c r="L888" s="668"/>
      <c r="M888" s="668"/>
      <c r="N888" s="668"/>
      <c r="O888" s="668"/>
      <c r="P888" s="668"/>
      <c r="Q888" s="668"/>
      <c r="R888" s="668"/>
      <c r="S888" s="668"/>
      <c r="T888" s="668"/>
      <c r="U888" s="668"/>
      <c r="V888" s="668"/>
      <c r="W888" s="668"/>
      <c r="X888" s="668"/>
      <c r="Y888" s="668"/>
      <c r="Z888" s="668"/>
    </row>
    <row r="889" spans="1:26" ht="15.75" customHeight="1" x14ac:dyDescent="0.25">
      <c r="A889" s="668"/>
      <c r="B889" s="668"/>
      <c r="C889" s="668"/>
      <c r="D889" s="668"/>
      <c r="E889" s="668"/>
      <c r="F889" s="668"/>
      <c r="G889" s="668"/>
      <c r="H889" s="668"/>
      <c r="I889" s="668"/>
      <c r="J889" s="668"/>
      <c r="K889" s="668"/>
      <c r="L889" s="668"/>
      <c r="M889" s="668"/>
      <c r="N889" s="668"/>
      <c r="O889" s="668"/>
      <c r="P889" s="668"/>
      <c r="Q889" s="668"/>
      <c r="R889" s="668"/>
      <c r="S889" s="668"/>
      <c r="T889" s="668"/>
      <c r="U889" s="668"/>
      <c r="V889" s="668"/>
      <c r="W889" s="668"/>
      <c r="X889" s="668"/>
      <c r="Y889" s="668"/>
      <c r="Z889" s="668"/>
    </row>
    <row r="890" spans="1:26" ht="15.75" customHeight="1" x14ac:dyDescent="0.25">
      <c r="A890" s="668"/>
      <c r="B890" s="668"/>
      <c r="C890" s="668"/>
      <c r="D890" s="668"/>
      <c r="E890" s="668"/>
      <c r="F890" s="668"/>
      <c r="G890" s="668"/>
      <c r="H890" s="668"/>
      <c r="I890" s="668"/>
      <c r="J890" s="668"/>
      <c r="K890" s="668"/>
      <c r="L890" s="668"/>
      <c r="M890" s="668"/>
      <c r="N890" s="668"/>
      <c r="O890" s="668"/>
      <c r="P890" s="668"/>
      <c r="Q890" s="668"/>
      <c r="R890" s="668"/>
      <c r="S890" s="668"/>
      <c r="T890" s="668"/>
      <c r="U890" s="668"/>
      <c r="V890" s="668"/>
      <c r="W890" s="668"/>
      <c r="X890" s="668"/>
      <c r="Y890" s="668"/>
      <c r="Z890" s="668"/>
    </row>
    <row r="891" spans="1:26" ht="15.75" customHeight="1" x14ac:dyDescent="0.25">
      <c r="A891" s="668"/>
      <c r="B891" s="668"/>
      <c r="C891" s="668"/>
      <c r="D891" s="668"/>
      <c r="E891" s="668"/>
      <c r="F891" s="668"/>
      <c r="G891" s="668"/>
      <c r="H891" s="668"/>
      <c r="I891" s="668"/>
      <c r="J891" s="668"/>
      <c r="K891" s="668"/>
      <c r="L891" s="668"/>
      <c r="M891" s="668"/>
      <c r="N891" s="668"/>
      <c r="O891" s="668"/>
      <c r="P891" s="668"/>
      <c r="Q891" s="668"/>
      <c r="R891" s="668"/>
      <c r="S891" s="668"/>
      <c r="T891" s="668"/>
      <c r="U891" s="668"/>
      <c r="V891" s="668"/>
      <c r="W891" s="668"/>
      <c r="X891" s="668"/>
      <c r="Y891" s="668"/>
      <c r="Z891" s="668"/>
    </row>
    <row r="892" spans="1:26" ht="15.75" customHeight="1" x14ac:dyDescent="0.25">
      <c r="A892" s="668"/>
      <c r="B892" s="668"/>
      <c r="C892" s="668"/>
      <c r="D892" s="668"/>
      <c r="E892" s="668"/>
      <c r="F892" s="668"/>
      <c r="G892" s="668"/>
      <c r="H892" s="668"/>
      <c r="I892" s="668"/>
      <c r="J892" s="668"/>
      <c r="K892" s="668"/>
      <c r="L892" s="668"/>
      <c r="M892" s="668"/>
      <c r="N892" s="668"/>
      <c r="O892" s="668"/>
      <c r="P892" s="668"/>
      <c r="Q892" s="668"/>
      <c r="R892" s="668"/>
      <c r="S892" s="668"/>
      <c r="T892" s="668"/>
      <c r="U892" s="668"/>
      <c r="V892" s="668"/>
      <c r="W892" s="668"/>
      <c r="X892" s="668"/>
      <c r="Y892" s="668"/>
      <c r="Z892" s="668"/>
    </row>
    <row r="893" spans="1:26" ht="15.75" customHeight="1" x14ac:dyDescent="0.25">
      <c r="A893" s="668"/>
      <c r="B893" s="668"/>
      <c r="C893" s="668"/>
      <c r="D893" s="668"/>
      <c r="E893" s="668"/>
      <c r="F893" s="668"/>
      <c r="G893" s="668"/>
      <c r="H893" s="668"/>
      <c r="I893" s="668"/>
      <c r="J893" s="668"/>
      <c r="K893" s="668"/>
      <c r="L893" s="668"/>
      <c r="M893" s="668"/>
      <c r="N893" s="668"/>
      <c r="O893" s="668"/>
      <c r="P893" s="668"/>
      <c r="Q893" s="668"/>
      <c r="R893" s="668"/>
      <c r="S893" s="668"/>
      <c r="T893" s="668"/>
      <c r="U893" s="668"/>
      <c r="V893" s="668"/>
      <c r="W893" s="668"/>
      <c r="X893" s="668"/>
      <c r="Y893" s="668"/>
      <c r="Z893" s="668"/>
    </row>
    <row r="894" spans="1:26" ht="15.75" customHeight="1" x14ac:dyDescent="0.25">
      <c r="A894" s="668"/>
      <c r="B894" s="668"/>
      <c r="C894" s="668"/>
      <c r="D894" s="668"/>
      <c r="E894" s="668"/>
      <c r="F894" s="668"/>
      <c r="G894" s="668"/>
      <c r="H894" s="668"/>
      <c r="I894" s="668"/>
      <c r="J894" s="668"/>
      <c r="K894" s="668"/>
      <c r="L894" s="668"/>
      <c r="M894" s="668"/>
      <c r="N894" s="668"/>
      <c r="O894" s="668"/>
      <c r="P894" s="668"/>
      <c r="Q894" s="668"/>
      <c r="R894" s="668"/>
      <c r="S894" s="668"/>
      <c r="T894" s="668"/>
      <c r="U894" s="668"/>
      <c r="V894" s="668"/>
      <c r="W894" s="668"/>
      <c r="X894" s="668"/>
      <c r="Y894" s="668"/>
      <c r="Z894" s="668"/>
    </row>
    <row r="895" spans="1:26" ht="15.75" customHeight="1" x14ac:dyDescent="0.25">
      <c r="A895" s="668"/>
      <c r="B895" s="668"/>
      <c r="C895" s="668"/>
      <c r="D895" s="668"/>
      <c r="E895" s="668"/>
      <c r="F895" s="668"/>
      <c r="G895" s="668"/>
      <c r="H895" s="668"/>
      <c r="I895" s="668"/>
      <c r="J895" s="668"/>
      <c r="K895" s="668"/>
      <c r="L895" s="668"/>
      <c r="M895" s="668"/>
      <c r="N895" s="668"/>
      <c r="O895" s="668"/>
      <c r="P895" s="668"/>
      <c r="Q895" s="668"/>
      <c r="R895" s="668"/>
      <c r="S895" s="668"/>
      <c r="T895" s="668"/>
      <c r="U895" s="668"/>
      <c r="V895" s="668"/>
      <c r="W895" s="668"/>
      <c r="X895" s="668"/>
      <c r="Y895" s="668"/>
      <c r="Z895" s="668"/>
    </row>
    <row r="896" spans="1:26" ht="15.75" customHeight="1" x14ac:dyDescent="0.25">
      <c r="A896" s="668"/>
      <c r="B896" s="668"/>
      <c r="C896" s="668"/>
      <c r="D896" s="668"/>
      <c r="E896" s="668"/>
      <c r="F896" s="668"/>
      <c r="G896" s="668"/>
      <c r="H896" s="668"/>
      <c r="I896" s="668"/>
      <c r="J896" s="668"/>
      <c r="K896" s="668"/>
      <c r="L896" s="668"/>
      <c r="M896" s="668"/>
      <c r="N896" s="668"/>
      <c r="O896" s="668"/>
      <c r="P896" s="668"/>
      <c r="Q896" s="668"/>
      <c r="R896" s="668"/>
      <c r="S896" s="668"/>
      <c r="T896" s="668"/>
      <c r="U896" s="668"/>
      <c r="V896" s="668"/>
      <c r="W896" s="668"/>
      <c r="X896" s="668"/>
      <c r="Y896" s="668"/>
      <c r="Z896" s="668"/>
    </row>
    <row r="897" spans="1:26" ht="15.75" customHeight="1" x14ac:dyDescent="0.25">
      <c r="A897" s="668"/>
      <c r="B897" s="668"/>
      <c r="C897" s="668"/>
      <c r="D897" s="668"/>
      <c r="E897" s="668"/>
      <c r="F897" s="668"/>
      <c r="G897" s="668"/>
      <c r="H897" s="668"/>
      <c r="I897" s="668"/>
      <c r="J897" s="668"/>
      <c r="K897" s="668"/>
      <c r="L897" s="668"/>
      <c r="M897" s="668"/>
      <c r="N897" s="668"/>
      <c r="O897" s="668"/>
      <c r="P897" s="668"/>
      <c r="Q897" s="668"/>
      <c r="R897" s="668"/>
      <c r="S897" s="668"/>
      <c r="T897" s="668"/>
      <c r="U897" s="668"/>
      <c r="V897" s="668"/>
      <c r="W897" s="668"/>
      <c r="X897" s="668"/>
      <c r="Y897" s="668"/>
      <c r="Z897" s="668"/>
    </row>
    <row r="898" spans="1:26" ht="15.75" customHeight="1" x14ac:dyDescent="0.25">
      <c r="A898" s="668"/>
      <c r="B898" s="668"/>
      <c r="C898" s="668"/>
      <c r="D898" s="668"/>
      <c r="E898" s="668"/>
      <c r="F898" s="668"/>
      <c r="G898" s="668"/>
      <c r="H898" s="668"/>
      <c r="I898" s="668"/>
      <c r="J898" s="668"/>
      <c r="K898" s="668"/>
      <c r="L898" s="668"/>
      <c r="M898" s="668"/>
      <c r="N898" s="668"/>
      <c r="O898" s="668"/>
      <c r="P898" s="668"/>
      <c r="Q898" s="668"/>
      <c r="R898" s="668"/>
      <c r="S898" s="668"/>
      <c r="T898" s="668"/>
      <c r="U898" s="668"/>
      <c r="V898" s="668"/>
      <c r="W898" s="668"/>
      <c r="X898" s="668"/>
      <c r="Y898" s="668"/>
      <c r="Z898" s="668"/>
    </row>
    <row r="899" spans="1:26" ht="15.75" customHeight="1" x14ac:dyDescent="0.25">
      <c r="A899" s="668"/>
      <c r="B899" s="668"/>
      <c r="C899" s="668"/>
      <c r="D899" s="668"/>
      <c r="E899" s="668"/>
      <c r="F899" s="668"/>
      <c r="G899" s="668"/>
      <c r="H899" s="668"/>
      <c r="I899" s="668"/>
      <c r="J899" s="668"/>
      <c r="K899" s="668"/>
      <c r="L899" s="668"/>
      <c r="M899" s="668"/>
      <c r="N899" s="668"/>
      <c r="O899" s="668"/>
      <c r="P899" s="668"/>
      <c r="Q899" s="668"/>
      <c r="R899" s="668"/>
      <c r="S899" s="668"/>
      <c r="T899" s="668"/>
      <c r="U899" s="668"/>
      <c r="V899" s="668"/>
      <c r="W899" s="668"/>
      <c r="X899" s="668"/>
      <c r="Y899" s="668"/>
      <c r="Z899" s="668"/>
    </row>
    <row r="900" spans="1:26" ht="15.75" customHeight="1" x14ac:dyDescent="0.25">
      <c r="A900" s="668"/>
      <c r="B900" s="668"/>
      <c r="C900" s="668"/>
      <c r="D900" s="668"/>
      <c r="E900" s="668"/>
      <c r="F900" s="668"/>
      <c r="G900" s="668"/>
      <c r="H900" s="668"/>
      <c r="I900" s="668"/>
      <c r="J900" s="668"/>
      <c r="K900" s="668"/>
      <c r="L900" s="668"/>
      <c r="M900" s="668"/>
      <c r="N900" s="668"/>
      <c r="O900" s="668"/>
      <c r="P900" s="668"/>
      <c r="Q900" s="668"/>
      <c r="R900" s="668"/>
      <c r="S900" s="668"/>
      <c r="T900" s="668"/>
      <c r="U900" s="668"/>
      <c r="V900" s="668"/>
      <c r="W900" s="668"/>
      <c r="X900" s="668"/>
      <c r="Y900" s="668"/>
      <c r="Z900" s="668"/>
    </row>
    <row r="901" spans="1:26" ht="15.75" customHeight="1" x14ac:dyDescent="0.25">
      <c r="A901" s="668"/>
      <c r="B901" s="668"/>
      <c r="C901" s="668"/>
      <c r="D901" s="668"/>
      <c r="E901" s="668"/>
      <c r="F901" s="668"/>
      <c r="G901" s="668"/>
      <c r="H901" s="668"/>
      <c r="I901" s="668"/>
      <c r="J901" s="668"/>
      <c r="K901" s="668"/>
      <c r="L901" s="668"/>
      <c r="M901" s="668"/>
      <c r="N901" s="668"/>
      <c r="O901" s="668"/>
      <c r="P901" s="668"/>
      <c r="Q901" s="668"/>
      <c r="R901" s="668"/>
      <c r="S901" s="668"/>
      <c r="T901" s="668"/>
      <c r="U901" s="668"/>
      <c r="V901" s="668"/>
      <c r="W901" s="668"/>
      <c r="X901" s="668"/>
      <c r="Y901" s="668"/>
      <c r="Z901" s="668"/>
    </row>
    <row r="902" spans="1:26" ht="15.75" customHeight="1" x14ac:dyDescent="0.25">
      <c r="A902" s="668"/>
      <c r="B902" s="668"/>
      <c r="C902" s="668"/>
      <c r="D902" s="668"/>
      <c r="E902" s="668"/>
      <c r="F902" s="668"/>
      <c r="G902" s="668"/>
      <c r="H902" s="668"/>
      <c r="I902" s="668"/>
      <c r="J902" s="668"/>
      <c r="K902" s="668"/>
      <c r="L902" s="668"/>
      <c r="M902" s="668"/>
      <c r="N902" s="668"/>
      <c r="O902" s="668"/>
      <c r="P902" s="668"/>
      <c r="Q902" s="668"/>
      <c r="R902" s="668"/>
      <c r="S902" s="668"/>
      <c r="T902" s="668"/>
      <c r="U902" s="668"/>
      <c r="V902" s="668"/>
      <c r="W902" s="668"/>
      <c r="X902" s="668"/>
      <c r="Y902" s="668"/>
      <c r="Z902" s="668"/>
    </row>
    <row r="903" spans="1:26" ht="15.75" customHeight="1" x14ac:dyDescent="0.25">
      <c r="A903" s="668"/>
      <c r="B903" s="668"/>
      <c r="C903" s="668"/>
      <c r="D903" s="668"/>
      <c r="E903" s="668"/>
      <c r="F903" s="668"/>
      <c r="G903" s="668"/>
      <c r="H903" s="668"/>
      <c r="I903" s="668"/>
      <c r="J903" s="668"/>
      <c r="K903" s="668"/>
      <c r="L903" s="668"/>
      <c r="M903" s="668"/>
      <c r="N903" s="668"/>
      <c r="O903" s="668"/>
      <c r="P903" s="668"/>
      <c r="Q903" s="668"/>
      <c r="R903" s="668"/>
      <c r="S903" s="668"/>
      <c r="T903" s="668"/>
      <c r="U903" s="668"/>
      <c r="V903" s="668"/>
      <c r="W903" s="668"/>
      <c r="X903" s="668"/>
      <c r="Y903" s="668"/>
      <c r="Z903" s="668"/>
    </row>
    <row r="904" spans="1:26" ht="15.75" customHeight="1" x14ac:dyDescent="0.25">
      <c r="A904" s="668"/>
      <c r="B904" s="668"/>
      <c r="C904" s="668"/>
      <c r="D904" s="668"/>
      <c r="E904" s="668"/>
      <c r="F904" s="668"/>
      <c r="G904" s="668"/>
      <c r="H904" s="668"/>
      <c r="I904" s="668"/>
      <c r="J904" s="668"/>
      <c r="K904" s="668"/>
      <c r="L904" s="668"/>
      <c r="M904" s="668"/>
      <c r="N904" s="668"/>
      <c r="O904" s="668"/>
      <c r="P904" s="668"/>
      <c r="Q904" s="668"/>
      <c r="R904" s="668"/>
      <c r="S904" s="668"/>
      <c r="T904" s="668"/>
      <c r="U904" s="668"/>
      <c r="V904" s="668"/>
      <c r="W904" s="668"/>
      <c r="X904" s="668"/>
      <c r="Y904" s="668"/>
      <c r="Z904" s="668"/>
    </row>
    <row r="905" spans="1:26" ht="15.75" customHeight="1" x14ac:dyDescent="0.25">
      <c r="A905" s="668"/>
      <c r="B905" s="668"/>
      <c r="C905" s="668"/>
      <c r="D905" s="668"/>
      <c r="E905" s="668"/>
      <c r="F905" s="668"/>
      <c r="G905" s="668"/>
      <c r="H905" s="668"/>
      <c r="I905" s="668"/>
      <c r="J905" s="668"/>
      <c r="K905" s="668"/>
      <c r="L905" s="668"/>
      <c r="M905" s="668"/>
      <c r="N905" s="668"/>
      <c r="O905" s="668"/>
      <c r="P905" s="668"/>
      <c r="Q905" s="668"/>
      <c r="R905" s="668"/>
      <c r="S905" s="668"/>
      <c r="T905" s="668"/>
      <c r="U905" s="668"/>
      <c r="V905" s="668"/>
      <c r="W905" s="668"/>
      <c r="X905" s="668"/>
      <c r="Y905" s="668"/>
      <c r="Z905" s="668"/>
    </row>
    <row r="906" spans="1:26" ht="15.75" customHeight="1" x14ac:dyDescent="0.25">
      <c r="A906" s="668"/>
      <c r="B906" s="668"/>
      <c r="C906" s="668"/>
      <c r="D906" s="668"/>
      <c r="E906" s="668"/>
      <c r="F906" s="668"/>
      <c r="G906" s="668"/>
      <c r="H906" s="668"/>
      <c r="I906" s="668"/>
      <c r="J906" s="668"/>
      <c r="K906" s="668"/>
      <c r="L906" s="668"/>
      <c r="M906" s="668"/>
      <c r="N906" s="668"/>
      <c r="O906" s="668"/>
      <c r="P906" s="668"/>
      <c r="Q906" s="668"/>
      <c r="R906" s="668"/>
      <c r="S906" s="668"/>
      <c r="T906" s="668"/>
      <c r="U906" s="668"/>
      <c r="V906" s="668"/>
      <c r="W906" s="668"/>
      <c r="X906" s="668"/>
      <c r="Y906" s="668"/>
      <c r="Z906" s="668"/>
    </row>
    <row r="907" spans="1:26" ht="15.75" customHeight="1" x14ac:dyDescent="0.25">
      <c r="A907" s="668"/>
      <c r="B907" s="668"/>
      <c r="C907" s="668"/>
      <c r="D907" s="668"/>
      <c r="E907" s="668"/>
      <c r="F907" s="668"/>
      <c r="G907" s="668"/>
      <c r="H907" s="668"/>
      <c r="I907" s="668"/>
      <c r="J907" s="668"/>
      <c r="K907" s="668"/>
      <c r="L907" s="668"/>
      <c r="M907" s="668"/>
      <c r="N907" s="668"/>
      <c r="O907" s="668"/>
      <c r="P907" s="668"/>
      <c r="Q907" s="668"/>
      <c r="R907" s="668"/>
      <c r="S907" s="668"/>
      <c r="T907" s="668"/>
      <c r="U907" s="668"/>
      <c r="V907" s="668"/>
      <c r="W907" s="668"/>
      <c r="X907" s="668"/>
      <c r="Y907" s="668"/>
      <c r="Z907" s="668"/>
    </row>
    <row r="908" spans="1:26" ht="15.75" customHeight="1" x14ac:dyDescent="0.25">
      <c r="A908" s="668"/>
      <c r="B908" s="668"/>
      <c r="C908" s="668"/>
      <c r="D908" s="668"/>
      <c r="E908" s="668"/>
      <c r="F908" s="668"/>
      <c r="G908" s="668"/>
      <c r="H908" s="668"/>
      <c r="I908" s="668"/>
      <c r="J908" s="668"/>
      <c r="K908" s="668"/>
      <c r="L908" s="668"/>
      <c r="M908" s="668"/>
      <c r="N908" s="668"/>
      <c r="O908" s="668"/>
      <c r="P908" s="668"/>
      <c r="Q908" s="668"/>
      <c r="R908" s="668"/>
      <c r="S908" s="668"/>
      <c r="T908" s="668"/>
      <c r="U908" s="668"/>
      <c r="V908" s="668"/>
      <c r="W908" s="668"/>
      <c r="X908" s="668"/>
      <c r="Y908" s="668"/>
      <c r="Z908" s="668"/>
    </row>
    <row r="909" spans="1:26" ht="15.75" customHeight="1" x14ac:dyDescent="0.25">
      <c r="A909" s="668"/>
      <c r="B909" s="668"/>
      <c r="C909" s="668"/>
      <c r="D909" s="668"/>
      <c r="E909" s="668"/>
      <c r="F909" s="668"/>
      <c r="G909" s="668"/>
      <c r="H909" s="668"/>
      <c r="I909" s="668"/>
      <c r="J909" s="668"/>
      <c r="K909" s="668"/>
      <c r="L909" s="668"/>
      <c r="M909" s="668"/>
      <c r="N909" s="668"/>
      <c r="O909" s="668"/>
      <c r="P909" s="668"/>
      <c r="Q909" s="668"/>
      <c r="R909" s="668"/>
      <c r="S909" s="668"/>
      <c r="T909" s="668"/>
      <c r="U909" s="668"/>
      <c r="V909" s="668"/>
      <c r="W909" s="668"/>
      <c r="X909" s="668"/>
      <c r="Y909" s="668"/>
      <c r="Z909" s="668"/>
    </row>
    <row r="910" spans="1:26" ht="15.75" customHeight="1" x14ac:dyDescent="0.25">
      <c r="A910" s="668"/>
      <c r="B910" s="668"/>
      <c r="C910" s="668"/>
      <c r="D910" s="668"/>
      <c r="E910" s="668"/>
      <c r="F910" s="668"/>
      <c r="G910" s="668"/>
      <c r="H910" s="668"/>
      <c r="I910" s="668"/>
      <c r="J910" s="668"/>
      <c r="K910" s="668"/>
      <c r="L910" s="668"/>
      <c r="M910" s="668"/>
      <c r="N910" s="668"/>
      <c r="O910" s="668"/>
      <c r="P910" s="668"/>
      <c r="Q910" s="668"/>
      <c r="R910" s="668"/>
      <c r="S910" s="668"/>
      <c r="T910" s="668"/>
      <c r="U910" s="668"/>
      <c r="V910" s="668"/>
      <c r="W910" s="668"/>
      <c r="X910" s="668"/>
      <c r="Y910" s="668"/>
      <c r="Z910" s="668"/>
    </row>
    <row r="911" spans="1:26" ht="15.75" customHeight="1" x14ac:dyDescent="0.25">
      <c r="A911" s="668"/>
      <c r="B911" s="668"/>
      <c r="C911" s="668"/>
      <c r="D911" s="668"/>
      <c r="E911" s="668"/>
      <c r="F911" s="668"/>
      <c r="G911" s="668"/>
      <c r="H911" s="668"/>
      <c r="I911" s="668"/>
      <c r="J911" s="668"/>
      <c r="K911" s="668"/>
      <c r="L911" s="668"/>
      <c r="M911" s="668"/>
      <c r="N911" s="668"/>
      <c r="O911" s="668"/>
      <c r="P911" s="668"/>
      <c r="Q911" s="668"/>
      <c r="R911" s="668"/>
      <c r="S911" s="668"/>
      <c r="T911" s="668"/>
      <c r="U911" s="668"/>
      <c r="V911" s="668"/>
      <c r="W911" s="668"/>
      <c r="X911" s="668"/>
      <c r="Y911" s="668"/>
      <c r="Z911" s="668"/>
    </row>
    <row r="912" spans="1:26" ht="15.75" customHeight="1" x14ac:dyDescent="0.25">
      <c r="A912" s="668"/>
      <c r="B912" s="668"/>
      <c r="C912" s="668"/>
      <c r="D912" s="668"/>
      <c r="E912" s="668"/>
      <c r="F912" s="668"/>
      <c r="G912" s="668"/>
      <c r="H912" s="668"/>
      <c r="I912" s="668"/>
      <c r="J912" s="668"/>
      <c r="K912" s="668"/>
      <c r="L912" s="668"/>
      <c r="M912" s="668"/>
      <c r="N912" s="668"/>
      <c r="O912" s="668"/>
      <c r="P912" s="668"/>
      <c r="Q912" s="668"/>
      <c r="R912" s="668"/>
      <c r="S912" s="668"/>
      <c r="T912" s="668"/>
      <c r="U912" s="668"/>
      <c r="V912" s="668"/>
      <c r="W912" s="668"/>
      <c r="X912" s="668"/>
      <c r="Y912" s="668"/>
      <c r="Z912" s="668"/>
    </row>
    <row r="913" spans="1:26" ht="15.75" customHeight="1" x14ac:dyDescent="0.25">
      <c r="A913" s="668"/>
      <c r="B913" s="668"/>
      <c r="C913" s="668"/>
      <c r="D913" s="668"/>
      <c r="E913" s="668"/>
      <c r="F913" s="668"/>
      <c r="G913" s="668"/>
      <c r="H913" s="668"/>
      <c r="I913" s="668"/>
      <c r="J913" s="668"/>
      <c r="K913" s="668"/>
      <c r="L913" s="668"/>
      <c r="M913" s="668"/>
      <c r="N913" s="668"/>
      <c r="O913" s="668"/>
      <c r="P913" s="668"/>
      <c r="Q913" s="668"/>
      <c r="R913" s="668"/>
      <c r="S913" s="668"/>
      <c r="T913" s="668"/>
      <c r="U913" s="668"/>
      <c r="V913" s="668"/>
      <c r="W913" s="668"/>
      <c r="X913" s="668"/>
      <c r="Y913" s="668"/>
      <c r="Z913" s="668"/>
    </row>
    <row r="914" spans="1:26" ht="15.75" customHeight="1" x14ac:dyDescent="0.25">
      <c r="A914" s="668"/>
      <c r="B914" s="668"/>
      <c r="C914" s="668"/>
      <c r="D914" s="668"/>
      <c r="E914" s="668"/>
      <c r="F914" s="668"/>
      <c r="G914" s="668"/>
      <c r="H914" s="668"/>
      <c r="I914" s="668"/>
      <c r="J914" s="668"/>
      <c r="K914" s="668"/>
      <c r="L914" s="668"/>
      <c r="M914" s="668"/>
      <c r="N914" s="668"/>
      <c r="O914" s="668"/>
      <c r="P914" s="668"/>
      <c r="Q914" s="668"/>
      <c r="R914" s="668"/>
      <c r="S914" s="668"/>
      <c r="T914" s="668"/>
      <c r="U914" s="668"/>
      <c r="V914" s="668"/>
      <c r="W914" s="668"/>
      <c r="X914" s="668"/>
      <c r="Y914" s="668"/>
      <c r="Z914" s="668"/>
    </row>
    <row r="915" spans="1:26" ht="15.75" customHeight="1" x14ac:dyDescent="0.25">
      <c r="A915" s="668"/>
      <c r="B915" s="668"/>
      <c r="C915" s="668"/>
      <c r="D915" s="668"/>
      <c r="E915" s="668"/>
      <c r="F915" s="668"/>
      <c r="G915" s="668"/>
      <c r="H915" s="668"/>
      <c r="I915" s="668"/>
      <c r="J915" s="668"/>
      <c r="K915" s="668"/>
      <c r="L915" s="668"/>
      <c r="M915" s="668"/>
      <c r="N915" s="668"/>
      <c r="O915" s="668"/>
      <c r="P915" s="668"/>
      <c r="Q915" s="668"/>
      <c r="R915" s="668"/>
      <c r="S915" s="668"/>
      <c r="T915" s="668"/>
      <c r="U915" s="668"/>
      <c r="V915" s="668"/>
      <c r="W915" s="668"/>
      <c r="X915" s="668"/>
      <c r="Y915" s="668"/>
      <c r="Z915" s="668"/>
    </row>
    <row r="916" spans="1:26" ht="15.75" customHeight="1" x14ac:dyDescent="0.25">
      <c r="A916" s="668"/>
      <c r="B916" s="668"/>
      <c r="C916" s="668"/>
      <c r="D916" s="668"/>
      <c r="E916" s="668"/>
      <c r="F916" s="668"/>
      <c r="G916" s="668"/>
      <c r="H916" s="668"/>
      <c r="I916" s="668"/>
      <c r="J916" s="668"/>
      <c r="K916" s="668"/>
      <c r="L916" s="668"/>
      <c r="M916" s="668"/>
      <c r="N916" s="668"/>
      <c r="O916" s="668"/>
      <c r="P916" s="668"/>
      <c r="Q916" s="668"/>
      <c r="R916" s="668"/>
      <c r="S916" s="668"/>
      <c r="T916" s="668"/>
      <c r="U916" s="668"/>
      <c r="V916" s="668"/>
      <c r="W916" s="668"/>
      <c r="X916" s="668"/>
      <c r="Y916" s="668"/>
      <c r="Z916" s="668"/>
    </row>
    <row r="917" spans="1:26" ht="15.75" customHeight="1" x14ac:dyDescent="0.25">
      <c r="A917" s="668"/>
      <c r="B917" s="668"/>
      <c r="C917" s="668"/>
      <c r="D917" s="668"/>
      <c r="E917" s="668"/>
      <c r="F917" s="668"/>
      <c r="G917" s="668"/>
      <c r="H917" s="668"/>
      <c r="I917" s="668"/>
      <c r="J917" s="668"/>
      <c r="K917" s="668"/>
      <c r="L917" s="668"/>
      <c r="M917" s="668"/>
      <c r="N917" s="668"/>
      <c r="O917" s="668"/>
      <c r="P917" s="668"/>
      <c r="Q917" s="668"/>
      <c r="R917" s="668"/>
      <c r="S917" s="668"/>
      <c r="T917" s="668"/>
      <c r="U917" s="668"/>
      <c r="V917" s="668"/>
      <c r="W917" s="668"/>
      <c r="X917" s="668"/>
      <c r="Y917" s="668"/>
      <c r="Z917" s="668"/>
    </row>
    <row r="918" spans="1:26" ht="15.75" customHeight="1" x14ac:dyDescent="0.25">
      <c r="A918" s="668"/>
      <c r="B918" s="668"/>
      <c r="C918" s="668"/>
      <c r="D918" s="668"/>
      <c r="E918" s="668"/>
      <c r="F918" s="668"/>
      <c r="G918" s="668"/>
      <c r="H918" s="668"/>
      <c r="I918" s="668"/>
      <c r="J918" s="668"/>
      <c r="K918" s="668"/>
      <c r="L918" s="668"/>
      <c r="M918" s="668"/>
      <c r="N918" s="668"/>
      <c r="O918" s="668"/>
      <c r="P918" s="668"/>
      <c r="Q918" s="668"/>
      <c r="R918" s="668"/>
      <c r="S918" s="668"/>
      <c r="T918" s="668"/>
      <c r="U918" s="668"/>
      <c r="V918" s="668"/>
      <c r="W918" s="668"/>
      <c r="X918" s="668"/>
      <c r="Y918" s="668"/>
      <c r="Z918" s="668"/>
    </row>
    <row r="919" spans="1:26" ht="15.75" customHeight="1" x14ac:dyDescent="0.25">
      <c r="A919" s="668"/>
      <c r="B919" s="668"/>
      <c r="C919" s="668"/>
      <c r="D919" s="668"/>
      <c r="E919" s="668"/>
      <c r="F919" s="668"/>
      <c r="G919" s="668"/>
      <c r="H919" s="668"/>
      <c r="I919" s="668"/>
      <c r="J919" s="668"/>
      <c r="K919" s="668"/>
      <c r="L919" s="668"/>
      <c r="M919" s="668"/>
      <c r="N919" s="668"/>
      <c r="O919" s="668"/>
      <c r="P919" s="668"/>
      <c r="Q919" s="668"/>
      <c r="R919" s="668"/>
      <c r="S919" s="668"/>
      <c r="T919" s="668"/>
      <c r="U919" s="668"/>
      <c r="V919" s="668"/>
      <c r="W919" s="668"/>
      <c r="X919" s="668"/>
      <c r="Y919" s="668"/>
      <c r="Z919" s="668"/>
    </row>
    <row r="920" spans="1:26" ht="15.75" customHeight="1" x14ac:dyDescent="0.25">
      <c r="A920" s="668"/>
      <c r="B920" s="668"/>
      <c r="C920" s="668"/>
      <c r="D920" s="668"/>
      <c r="E920" s="668"/>
      <c r="F920" s="668"/>
      <c r="G920" s="668"/>
      <c r="H920" s="668"/>
      <c r="I920" s="668"/>
      <c r="J920" s="668"/>
      <c r="K920" s="668"/>
      <c r="L920" s="668"/>
      <c r="M920" s="668"/>
      <c r="N920" s="668"/>
      <c r="O920" s="668"/>
      <c r="P920" s="668"/>
      <c r="Q920" s="668"/>
      <c r="R920" s="668"/>
      <c r="S920" s="668"/>
      <c r="T920" s="668"/>
      <c r="U920" s="668"/>
      <c r="V920" s="668"/>
      <c r="W920" s="668"/>
      <c r="X920" s="668"/>
      <c r="Y920" s="668"/>
      <c r="Z920" s="668"/>
    </row>
    <row r="921" spans="1:26" ht="15.75" customHeight="1" x14ac:dyDescent="0.25">
      <c r="A921" s="668"/>
      <c r="B921" s="668"/>
      <c r="C921" s="668"/>
      <c r="D921" s="668"/>
      <c r="E921" s="668"/>
      <c r="F921" s="668"/>
      <c r="G921" s="668"/>
      <c r="H921" s="668"/>
      <c r="I921" s="668"/>
      <c r="J921" s="668"/>
      <c r="K921" s="668"/>
      <c r="L921" s="668"/>
      <c r="M921" s="668"/>
      <c r="N921" s="668"/>
      <c r="O921" s="668"/>
      <c r="P921" s="668"/>
      <c r="Q921" s="668"/>
      <c r="R921" s="668"/>
      <c r="S921" s="668"/>
      <c r="T921" s="668"/>
      <c r="U921" s="668"/>
      <c r="V921" s="668"/>
      <c r="W921" s="668"/>
      <c r="X921" s="668"/>
      <c r="Y921" s="668"/>
      <c r="Z921" s="668"/>
    </row>
    <row r="922" spans="1:26" ht="15.75" customHeight="1" x14ac:dyDescent="0.25">
      <c r="A922" s="668"/>
      <c r="B922" s="668"/>
      <c r="C922" s="668"/>
      <c r="D922" s="668"/>
      <c r="E922" s="668"/>
      <c r="F922" s="668"/>
      <c r="G922" s="668"/>
      <c r="H922" s="668"/>
      <c r="I922" s="668"/>
      <c r="J922" s="668"/>
      <c r="K922" s="668"/>
      <c r="L922" s="668"/>
      <c r="M922" s="668"/>
      <c r="N922" s="668"/>
      <c r="O922" s="668"/>
      <c r="P922" s="668"/>
      <c r="Q922" s="668"/>
      <c r="R922" s="668"/>
      <c r="S922" s="668"/>
      <c r="T922" s="668"/>
      <c r="U922" s="668"/>
      <c r="V922" s="668"/>
      <c r="W922" s="668"/>
      <c r="X922" s="668"/>
      <c r="Y922" s="668"/>
      <c r="Z922" s="668"/>
    </row>
    <row r="923" spans="1:26" ht="15.75" customHeight="1" x14ac:dyDescent="0.25">
      <c r="A923" s="668"/>
      <c r="B923" s="668"/>
      <c r="C923" s="668"/>
      <c r="D923" s="668"/>
      <c r="E923" s="668"/>
      <c r="F923" s="668"/>
      <c r="G923" s="668"/>
      <c r="H923" s="668"/>
      <c r="I923" s="668"/>
      <c r="J923" s="668"/>
      <c r="K923" s="668"/>
      <c r="L923" s="668"/>
      <c r="M923" s="668"/>
      <c r="N923" s="668"/>
      <c r="O923" s="668"/>
      <c r="P923" s="668"/>
      <c r="Q923" s="668"/>
      <c r="R923" s="668"/>
      <c r="S923" s="668"/>
      <c r="T923" s="668"/>
      <c r="U923" s="668"/>
      <c r="V923" s="668"/>
      <c r="W923" s="668"/>
      <c r="X923" s="668"/>
      <c r="Y923" s="668"/>
      <c r="Z923" s="668"/>
    </row>
    <row r="924" spans="1:26" ht="15.75" customHeight="1" x14ac:dyDescent="0.25">
      <c r="A924" s="668"/>
      <c r="B924" s="668"/>
      <c r="C924" s="668"/>
      <c r="D924" s="668"/>
      <c r="E924" s="668"/>
      <c r="F924" s="668"/>
      <c r="G924" s="668"/>
      <c r="H924" s="668"/>
      <c r="I924" s="668"/>
      <c r="J924" s="668"/>
      <c r="K924" s="668"/>
      <c r="L924" s="668"/>
      <c r="M924" s="668"/>
      <c r="N924" s="668"/>
      <c r="O924" s="668"/>
      <c r="P924" s="668"/>
      <c r="Q924" s="668"/>
      <c r="R924" s="668"/>
      <c r="S924" s="668"/>
      <c r="T924" s="668"/>
      <c r="U924" s="668"/>
      <c r="V924" s="668"/>
      <c r="W924" s="668"/>
      <c r="X924" s="668"/>
      <c r="Y924" s="668"/>
      <c r="Z924" s="668"/>
    </row>
    <row r="925" spans="1:26" ht="15.75" customHeight="1" x14ac:dyDescent="0.25">
      <c r="A925" s="668"/>
      <c r="B925" s="668"/>
      <c r="C925" s="668"/>
      <c r="D925" s="668"/>
      <c r="E925" s="668"/>
      <c r="F925" s="668"/>
      <c r="G925" s="668"/>
      <c r="H925" s="668"/>
      <c r="I925" s="668"/>
      <c r="J925" s="668"/>
      <c r="K925" s="668"/>
      <c r="L925" s="668"/>
      <c r="M925" s="668"/>
      <c r="N925" s="668"/>
      <c r="O925" s="668"/>
      <c r="P925" s="668"/>
      <c r="Q925" s="668"/>
      <c r="R925" s="668"/>
      <c r="S925" s="668"/>
      <c r="T925" s="668"/>
      <c r="U925" s="668"/>
      <c r="V925" s="668"/>
      <c r="W925" s="668"/>
      <c r="X925" s="668"/>
      <c r="Y925" s="668"/>
      <c r="Z925" s="668"/>
    </row>
    <row r="926" spans="1:26" ht="15.75" customHeight="1" x14ac:dyDescent="0.25">
      <c r="A926" s="668"/>
      <c r="B926" s="668"/>
      <c r="C926" s="668"/>
      <c r="D926" s="668"/>
      <c r="E926" s="668"/>
      <c r="F926" s="668"/>
      <c r="G926" s="668"/>
      <c r="H926" s="668"/>
      <c r="I926" s="668"/>
      <c r="J926" s="668"/>
      <c r="K926" s="668"/>
      <c r="L926" s="668"/>
      <c r="M926" s="668"/>
      <c r="N926" s="668"/>
      <c r="O926" s="668"/>
      <c r="P926" s="668"/>
      <c r="Q926" s="668"/>
      <c r="R926" s="668"/>
      <c r="S926" s="668"/>
      <c r="T926" s="668"/>
      <c r="U926" s="668"/>
      <c r="V926" s="668"/>
      <c r="W926" s="668"/>
      <c r="X926" s="668"/>
      <c r="Y926" s="668"/>
      <c r="Z926" s="668"/>
    </row>
    <row r="927" spans="1:26" ht="15.75" customHeight="1" x14ac:dyDescent="0.25">
      <c r="A927" s="668"/>
      <c r="B927" s="668"/>
      <c r="C927" s="668"/>
      <c r="D927" s="668"/>
      <c r="E927" s="668"/>
      <c r="F927" s="668"/>
      <c r="G927" s="668"/>
      <c r="H927" s="668"/>
      <c r="I927" s="668"/>
      <c r="J927" s="668"/>
      <c r="K927" s="668"/>
      <c r="L927" s="668"/>
      <c r="M927" s="668"/>
      <c r="N927" s="668"/>
      <c r="O927" s="668"/>
      <c r="P927" s="668"/>
      <c r="Q927" s="668"/>
      <c r="R927" s="668"/>
      <c r="S927" s="668"/>
      <c r="T927" s="668"/>
      <c r="U927" s="668"/>
      <c r="V927" s="668"/>
      <c r="W927" s="668"/>
      <c r="X927" s="668"/>
      <c r="Y927" s="668"/>
      <c r="Z927" s="668"/>
    </row>
    <row r="928" spans="1:26" ht="15.75" customHeight="1" x14ac:dyDescent="0.25">
      <c r="A928" s="668"/>
      <c r="B928" s="668"/>
      <c r="C928" s="668"/>
      <c r="D928" s="668"/>
      <c r="E928" s="668"/>
      <c r="F928" s="668"/>
      <c r="G928" s="668"/>
      <c r="H928" s="668"/>
      <c r="I928" s="668"/>
      <c r="J928" s="668"/>
      <c r="K928" s="668"/>
      <c r="L928" s="668"/>
      <c r="M928" s="668"/>
      <c r="N928" s="668"/>
      <c r="O928" s="668"/>
      <c r="P928" s="668"/>
      <c r="Q928" s="668"/>
      <c r="R928" s="668"/>
      <c r="S928" s="668"/>
      <c r="T928" s="668"/>
      <c r="U928" s="668"/>
      <c r="V928" s="668"/>
      <c r="W928" s="668"/>
      <c r="X928" s="668"/>
      <c r="Y928" s="668"/>
      <c r="Z928" s="668"/>
    </row>
    <row r="929" spans="1:26" ht="15.75" customHeight="1" x14ac:dyDescent="0.25">
      <c r="A929" s="668"/>
      <c r="B929" s="668"/>
      <c r="C929" s="668"/>
      <c r="D929" s="668"/>
      <c r="E929" s="668"/>
      <c r="F929" s="668"/>
      <c r="G929" s="668"/>
      <c r="H929" s="668"/>
      <c r="I929" s="668"/>
      <c r="J929" s="668"/>
      <c r="K929" s="668"/>
      <c r="L929" s="668"/>
      <c r="M929" s="668"/>
      <c r="N929" s="668"/>
      <c r="O929" s="668"/>
      <c r="P929" s="668"/>
      <c r="Q929" s="668"/>
      <c r="R929" s="668"/>
      <c r="S929" s="668"/>
      <c r="T929" s="668"/>
      <c r="U929" s="668"/>
      <c r="V929" s="668"/>
      <c r="W929" s="668"/>
      <c r="X929" s="668"/>
      <c r="Y929" s="668"/>
      <c r="Z929" s="668"/>
    </row>
    <row r="930" spans="1:26" ht="15.75" customHeight="1" x14ac:dyDescent="0.25">
      <c r="A930" s="668"/>
      <c r="B930" s="668"/>
      <c r="C930" s="668"/>
      <c r="D930" s="668"/>
      <c r="E930" s="668"/>
      <c r="F930" s="668"/>
      <c r="G930" s="668"/>
      <c r="H930" s="668"/>
      <c r="I930" s="668"/>
      <c r="J930" s="668"/>
      <c r="K930" s="668"/>
      <c r="L930" s="668"/>
      <c r="M930" s="668"/>
      <c r="N930" s="668"/>
      <c r="O930" s="668"/>
      <c r="P930" s="668"/>
      <c r="Q930" s="668"/>
      <c r="R930" s="668"/>
      <c r="S930" s="668"/>
      <c r="T930" s="668"/>
      <c r="U930" s="668"/>
      <c r="V930" s="668"/>
      <c r="W930" s="668"/>
      <c r="X930" s="668"/>
      <c r="Y930" s="668"/>
      <c r="Z930" s="668"/>
    </row>
    <row r="931" spans="1:26" ht="15.75" customHeight="1" x14ac:dyDescent="0.25">
      <c r="A931" s="668"/>
      <c r="B931" s="668"/>
      <c r="C931" s="668"/>
      <c r="D931" s="668"/>
      <c r="E931" s="668"/>
      <c r="F931" s="668"/>
      <c r="G931" s="668"/>
      <c r="H931" s="668"/>
      <c r="I931" s="668"/>
      <c r="J931" s="668"/>
      <c r="K931" s="668"/>
      <c r="L931" s="668"/>
      <c r="M931" s="668"/>
      <c r="N931" s="668"/>
      <c r="O931" s="668"/>
      <c r="P931" s="668"/>
      <c r="Q931" s="668"/>
      <c r="R931" s="668"/>
      <c r="S931" s="668"/>
      <c r="T931" s="668"/>
      <c r="U931" s="668"/>
      <c r="V931" s="668"/>
      <c r="W931" s="668"/>
      <c r="X931" s="668"/>
      <c r="Y931" s="668"/>
      <c r="Z931" s="668"/>
    </row>
    <row r="932" spans="1:26" ht="15.75" customHeight="1" x14ac:dyDescent="0.25">
      <c r="A932" s="668"/>
      <c r="B932" s="668"/>
      <c r="C932" s="668"/>
      <c r="D932" s="668"/>
      <c r="E932" s="668"/>
      <c r="F932" s="668"/>
      <c r="G932" s="668"/>
      <c r="H932" s="668"/>
      <c r="I932" s="668"/>
      <c r="J932" s="668"/>
      <c r="K932" s="668"/>
      <c r="L932" s="668"/>
      <c r="M932" s="668"/>
      <c r="N932" s="668"/>
      <c r="O932" s="668"/>
      <c r="P932" s="668"/>
      <c r="Q932" s="668"/>
      <c r="R932" s="668"/>
      <c r="S932" s="668"/>
      <c r="T932" s="668"/>
      <c r="U932" s="668"/>
      <c r="V932" s="668"/>
      <c r="W932" s="668"/>
      <c r="X932" s="668"/>
      <c r="Y932" s="668"/>
      <c r="Z932" s="668"/>
    </row>
    <row r="933" spans="1:26" ht="15.75" customHeight="1" x14ac:dyDescent="0.25">
      <c r="A933" s="668"/>
      <c r="B933" s="668"/>
      <c r="C933" s="668"/>
      <c r="D933" s="668"/>
      <c r="E933" s="668"/>
      <c r="F933" s="668"/>
      <c r="G933" s="668"/>
      <c r="H933" s="668"/>
      <c r="I933" s="668"/>
      <c r="J933" s="668"/>
      <c r="K933" s="668"/>
      <c r="L933" s="668"/>
      <c r="M933" s="668"/>
      <c r="N933" s="668"/>
      <c r="O933" s="668"/>
      <c r="P933" s="668"/>
      <c r="Q933" s="668"/>
      <c r="R933" s="668"/>
      <c r="S933" s="668"/>
      <c r="T933" s="668"/>
      <c r="U933" s="668"/>
      <c r="V933" s="668"/>
      <c r="W933" s="668"/>
      <c r="X933" s="668"/>
      <c r="Y933" s="668"/>
      <c r="Z933" s="668"/>
    </row>
    <row r="934" spans="1:26" ht="15.75" customHeight="1" x14ac:dyDescent="0.25">
      <c r="A934" s="668"/>
      <c r="B934" s="668"/>
      <c r="C934" s="668"/>
      <c r="D934" s="668"/>
      <c r="E934" s="668"/>
      <c r="F934" s="668"/>
      <c r="G934" s="668"/>
      <c r="H934" s="668"/>
      <c r="I934" s="668"/>
      <c r="J934" s="668"/>
      <c r="K934" s="668"/>
      <c r="L934" s="668"/>
      <c r="M934" s="668"/>
      <c r="N934" s="668"/>
      <c r="O934" s="668"/>
      <c r="P934" s="668"/>
      <c r="Q934" s="668"/>
      <c r="R934" s="668"/>
      <c r="S934" s="668"/>
      <c r="T934" s="668"/>
      <c r="U934" s="668"/>
      <c r="V934" s="668"/>
      <c r="W934" s="668"/>
      <c r="X934" s="668"/>
      <c r="Y934" s="668"/>
      <c r="Z934" s="668"/>
    </row>
    <row r="935" spans="1:26" ht="15.75" customHeight="1" x14ac:dyDescent="0.25">
      <c r="A935" s="668"/>
      <c r="B935" s="668"/>
      <c r="C935" s="668"/>
      <c r="D935" s="668"/>
      <c r="E935" s="668"/>
      <c r="F935" s="668"/>
      <c r="G935" s="668"/>
      <c r="H935" s="668"/>
      <c r="I935" s="668"/>
      <c r="J935" s="668"/>
      <c r="K935" s="668"/>
      <c r="L935" s="668"/>
      <c r="M935" s="668"/>
      <c r="N935" s="668"/>
      <c r="O935" s="668"/>
      <c r="P935" s="668"/>
      <c r="Q935" s="668"/>
      <c r="R935" s="668"/>
      <c r="S935" s="668"/>
      <c r="T935" s="668"/>
      <c r="U935" s="668"/>
      <c r="V935" s="668"/>
      <c r="W935" s="668"/>
      <c r="X935" s="668"/>
      <c r="Y935" s="668"/>
      <c r="Z935" s="668"/>
    </row>
    <row r="936" spans="1:26" ht="15.75" customHeight="1" x14ac:dyDescent="0.25">
      <c r="A936" s="668"/>
      <c r="B936" s="668"/>
      <c r="C936" s="668"/>
      <c r="D936" s="668"/>
      <c r="E936" s="668"/>
      <c r="F936" s="668"/>
      <c r="G936" s="668"/>
      <c r="H936" s="668"/>
      <c r="I936" s="668"/>
      <c r="J936" s="668"/>
      <c r="K936" s="668"/>
      <c r="L936" s="668"/>
      <c r="M936" s="668"/>
      <c r="N936" s="668"/>
      <c r="O936" s="668"/>
      <c r="P936" s="668"/>
      <c r="Q936" s="668"/>
      <c r="R936" s="668"/>
      <c r="S936" s="668"/>
      <c r="T936" s="668"/>
      <c r="U936" s="668"/>
      <c r="V936" s="668"/>
      <c r="W936" s="668"/>
      <c r="X936" s="668"/>
      <c r="Y936" s="668"/>
      <c r="Z936" s="668"/>
    </row>
    <row r="937" spans="1:26" ht="15.75" customHeight="1" x14ac:dyDescent="0.25">
      <c r="A937" s="668"/>
      <c r="B937" s="668"/>
      <c r="C937" s="668"/>
      <c r="D937" s="668"/>
      <c r="E937" s="668"/>
      <c r="F937" s="668"/>
      <c r="G937" s="668"/>
      <c r="H937" s="668"/>
      <c r="I937" s="668"/>
      <c r="J937" s="668"/>
      <c r="K937" s="668"/>
      <c r="L937" s="668"/>
      <c r="M937" s="668"/>
      <c r="N937" s="668"/>
      <c r="O937" s="668"/>
      <c r="P937" s="668"/>
      <c r="Q937" s="668"/>
      <c r="R937" s="668"/>
      <c r="S937" s="668"/>
      <c r="T937" s="668"/>
      <c r="U937" s="668"/>
      <c r="V937" s="668"/>
      <c r="W937" s="668"/>
      <c r="X937" s="668"/>
      <c r="Y937" s="668"/>
      <c r="Z937" s="668"/>
    </row>
    <row r="938" spans="1:26" ht="15.75" customHeight="1" x14ac:dyDescent="0.25">
      <c r="A938" s="668"/>
      <c r="B938" s="668"/>
      <c r="C938" s="668"/>
      <c r="D938" s="668"/>
      <c r="E938" s="668"/>
      <c r="F938" s="668"/>
      <c r="G938" s="668"/>
      <c r="H938" s="668"/>
      <c r="I938" s="668"/>
      <c r="J938" s="668"/>
      <c r="K938" s="668"/>
      <c r="L938" s="668"/>
      <c r="M938" s="668"/>
      <c r="N938" s="668"/>
      <c r="O938" s="668"/>
      <c r="P938" s="668"/>
      <c r="Q938" s="668"/>
      <c r="R938" s="668"/>
      <c r="S938" s="668"/>
      <c r="T938" s="668"/>
      <c r="U938" s="668"/>
      <c r="V938" s="668"/>
      <c r="W938" s="668"/>
      <c r="X938" s="668"/>
      <c r="Y938" s="668"/>
      <c r="Z938" s="668"/>
    </row>
    <row r="939" spans="1:26" ht="15.75" customHeight="1" x14ac:dyDescent="0.25">
      <c r="A939" s="668"/>
      <c r="B939" s="668"/>
      <c r="C939" s="668"/>
      <c r="D939" s="668"/>
      <c r="E939" s="668"/>
      <c r="F939" s="668"/>
      <c r="G939" s="668"/>
      <c r="H939" s="668"/>
      <c r="I939" s="668"/>
      <c r="J939" s="668"/>
      <c r="K939" s="668"/>
      <c r="L939" s="668"/>
      <c r="M939" s="668"/>
      <c r="N939" s="668"/>
      <c r="O939" s="668"/>
      <c r="P939" s="668"/>
      <c r="Q939" s="668"/>
      <c r="R939" s="668"/>
      <c r="S939" s="668"/>
      <c r="T939" s="668"/>
      <c r="U939" s="668"/>
      <c r="V939" s="668"/>
      <c r="W939" s="668"/>
      <c r="X939" s="668"/>
      <c r="Y939" s="668"/>
      <c r="Z939" s="668"/>
    </row>
    <row r="940" spans="1:26" ht="15.75" customHeight="1" x14ac:dyDescent="0.25">
      <c r="A940" s="668"/>
      <c r="B940" s="668"/>
      <c r="C940" s="668"/>
      <c r="D940" s="668"/>
      <c r="E940" s="668"/>
      <c r="F940" s="668"/>
      <c r="G940" s="668"/>
      <c r="H940" s="668"/>
      <c r="I940" s="668"/>
      <c r="J940" s="668"/>
      <c r="K940" s="668"/>
      <c r="L940" s="668"/>
      <c r="M940" s="668"/>
      <c r="N940" s="668"/>
      <c r="O940" s="668"/>
      <c r="P940" s="668"/>
      <c r="Q940" s="668"/>
      <c r="R940" s="668"/>
      <c r="S940" s="668"/>
      <c r="T940" s="668"/>
      <c r="U940" s="668"/>
      <c r="V940" s="668"/>
      <c r="W940" s="668"/>
      <c r="X940" s="668"/>
      <c r="Y940" s="668"/>
      <c r="Z940" s="668"/>
    </row>
    <row r="941" spans="1:26" ht="15.75" customHeight="1" x14ac:dyDescent="0.25">
      <c r="A941" s="668"/>
      <c r="B941" s="668"/>
      <c r="C941" s="668"/>
      <c r="D941" s="668"/>
      <c r="E941" s="668"/>
      <c r="F941" s="668"/>
      <c r="G941" s="668"/>
      <c r="H941" s="668"/>
      <c r="I941" s="668"/>
      <c r="J941" s="668"/>
      <c r="K941" s="668"/>
      <c r="L941" s="668"/>
      <c r="M941" s="668"/>
      <c r="N941" s="668"/>
      <c r="O941" s="668"/>
      <c r="P941" s="668"/>
      <c r="Q941" s="668"/>
      <c r="R941" s="668"/>
      <c r="S941" s="668"/>
      <c r="T941" s="668"/>
      <c r="U941" s="668"/>
      <c r="V941" s="668"/>
      <c r="W941" s="668"/>
      <c r="X941" s="668"/>
      <c r="Y941" s="668"/>
      <c r="Z941" s="668"/>
    </row>
    <row r="942" spans="1:26" ht="15.75" customHeight="1" x14ac:dyDescent="0.25">
      <c r="A942" s="668"/>
      <c r="B942" s="668"/>
      <c r="C942" s="668"/>
      <c r="D942" s="668"/>
      <c r="E942" s="668"/>
      <c r="F942" s="668"/>
      <c r="G942" s="668"/>
      <c r="H942" s="668"/>
      <c r="I942" s="668"/>
      <c r="J942" s="668"/>
      <c r="K942" s="668"/>
      <c r="L942" s="668"/>
      <c r="M942" s="668"/>
      <c r="N942" s="668"/>
      <c r="O942" s="668"/>
      <c r="P942" s="668"/>
      <c r="Q942" s="668"/>
      <c r="R942" s="668"/>
      <c r="S942" s="668"/>
      <c r="T942" s="668"/>
      <c r="U942" s="668"/>
      <c r="V942" s="668"/>
      <c r="W942" s="668"/>
      <c r="X942" s="668"/>
      <c r="Y942" s="668"/>
      <c r="Z942" s="668"/>
    </row>
    <row r="943" spans="1:26" ht="15.75" customHeight="1" x14ac:dyDescent="0.25">
      <c r="A943" s="668"/>
      <c r="B943" s="668"/>
      <c r="C943" s="668"/>
      <c r="D943" s="668"/>
      <c r="E943" s="668"/>
      <c r="F943" s="668"/>
      <c r="G943" s="668"/>
      <c r="H943" s="668"/>
      <c r="I943" s="668"/>
      <c r="J943" s="668"/>
      <c r="K943" s="668"/>
      <c r="L943" s="668"/>
      <c r="M943" s="668"/>
      <c r="N943" s="668"/>
      <c r="O943" s="668"/>
      <c r="P943" s="668"/>
      <c r="Q943" s="668"/>
      <c r="R943" s="668"/>
      <c r="S943" s="668"/>
      <c r="T943" s="668"/>
      <c r="U943" s="668"/>
      <c r="V943" s="668"/>
      <c r="W943" s="668"/>
      <c r="X943" s="668"/>
      <c r="Y943" s="668"/>
      <c r="Z943" s="668"/>
    </row>
    <row r="944" spans="1:26" ht="15.75" customHeight="1" x14ac:dyDescent="0.25">
      <c r="A944" s="668"/>
      <c r="B944" s="668"/>
      <c r="C944" s="668"/>
      <c r="D944" s="668"/>
      <c r="E944" s="668"/>
      <c r="F944" s="668"/>
      <c r="G944" s="668"/>
      <c r="H944" s="668"/>
      <c r="I944" s="668"/>
      <c r="J944" s="668"/>
      <c r="K944" s="668"/>
      <c r="L944" s="668"/>
      <c r="M944" s="668"/>
      <c r="N944" s="668"/>
      <c r="O944" s="668"/>
      <c r="P944" s="668"/>
      <c r="Q944" s="668"/>
      <c r="R944" s="668"/>
      <c r="S944" s="668"/>
      <c r="T944" s="668"/>
      <c r="U944" s="668"/>
      <c r="V944" s="668"/>
      <c r="W944" s="668"/>
      <c r="X944" s="668"/>
      <c r="Y944" s="668"/>
      <c r="Z944" s="668"/>
    </row>
    <row r="945" spans="1:26" ht="15.75" customHeight="1" x14ac:dyDescent="0.25">
      <c r="A945" s="668"/>
      <c r="B945" s="668"/>
      <c r="C945" s="668"/>
      <c r="D945" s="668"/>
      <c r="E945" s="668"/>
      <c r="F945" s="668"/>
      <c r="G945" s="668"/>
      <c r="H945" s="668"/>
      <c r="I945" s="668"/>
      <c r="J945" s="668"/>
      <c r="K945" s="668"/>
      <c r="L945" s="668"/>
      <c r="M945" s="668"/>
      <c r="N945" s="668"/>
      <c r="O945" s="668"/>
      <c r="P945" s="668"/>
      <c r="Q945" s="668"/>
      <c r="R945" s="668"/>
      <c r="S945" s="668"/>
      <c r="T945" s="668"/>
      <c r="U945" s="668"/>
      <c r="V945" s="668"/>
      <c r="W945" s="668"/>
      <c r="X945" s="668"/>
      <c r="Y945" s="668"/>
      <c r="Z945" s="668"/>
    </row>
    <row r="946" spans="1:26" ht="15.75" customHeight="1" x14ac:dyDescent="0.25">
      <c r="A946" s="668"/>
      <c r="B946" s="668"/>
      <c r="C946" s="668"/>
      <c r="D946" s="668"/>
      <c r="E946" s="668"/>
      <c r="F946" s="668"/>
      <c r="G946" s="668"/>
      <c r="H946" s="668"/>
      <c r="I946" s="668"/>
      <c r="J946" s="668"/>
      <c r="K946" s="668"/>
      <c r="L946" s="668"/>
      <c r="M946" s="668"/>
      <c r="N946" s="668"/>
      <c r="O946" s="668"/>
      <c r="P946" s="668"/>
      <c r="Q946" s="668"/>
      <c r="R946" s="668"/>
      <c r="S946" s="668"/>
      <c r="T946" s="668"/>
      <c r="U946" s="668"/>
      <c r="V946" s="668"/>
      <c r="W946" s="668"/>
      <c r="X946" s="668"/>
      <c r="Y946" s="668"/>
      <c r="Z946" s="668"/>
    </row>
    <row r="947" spans="1:26" ht="15.75" customHeight="1" x14ac:dyDescent="0.25">
      <c r="A947" s="668"/>
      <c r="B947" s="668"/>
      <c r="C947" s="668"/>
      <c r="D947" s="668"/>
      <c r="E947" s="668"/>
      <c r="F947" s="668"/>
      <c r="G947" s="668"/>
      <c r="H947" s="668"/>
      <c r="I947" s="668"/>
      <c r="J947" s="668"/>
      <c r="K947" s="668"/>
      <c r="L947" s="668"/>
      <c r="M947" s="668"/>
      <c r="N947" s="668"/>
      <c r="O947" s="668"/>
      <c r="P947" s="668"/>
      <c r="Q947" s="668"/>
      <c r="R947" s="668"/>
      <c r="S947" s="668"/>
      <c r="T947" s="668"/>
      <c r="U947" s="668"/>
      <c r="V947" s="668"/>
      <c r="W947" s="668"/>
      <c r="X947" s="668"/>
      <c r="Y947" s="668"/>
      <c r="Z947" s="668"/>
    </row>
    <row r="948" spans="1:26" ht="15.75" customHeight="1" x14ac:dyDescent="0.25">
      <c r="A948" s="668"/>
      <c r="B948" s="668"/>
      <c r="C948" s="668"/>
      <c r="D948" s="668"/>
      <c r="E948" s="668"/>
      <c r="F948" s="668"/>
      <c r="G948" s="668"/>
      <c r="H948" s="668"/>
      <c r="I948" s="668"/>
      <c r="J948" s="668"/>
      <c r="K948" s="668"/>
      <c r="L948" s="668"/>
      <c r="M948" s="668"/>
      <c r="N948" s="668"/>
      <c r="O948" s="668"/>
      <c r="P948" s="668"/>
      <c r="Q948" s="668"/>
      <c r="R948" s="668"/>
      <c r="S948" s="668"/>
      <c r="T948" s="668"/>
      <c r="U948" s="668"/>
      <c r="V948" s="668"/>
      <c r="W948" s="668"/>
      <c r="X948" s="668"/>
      <c r="Y948" s="668"/>
      <c r="Z948" s="668"/>
    </row>
    <row r="949" spans="1:26" ht="15.75" customHeight="1" x14ac:dyDescent="0.25">
      <c r="A949" s="668"/>
      <c r="B949" s="668"/>
      <c r="C949" s="668"/>
      <c r="D949" s="668"/>
      <c r="E949" s="668"/>
      <c r="F949" s="668"/>
      <c r="G949" s="668"/>
      <c r="H949" s="668"/>
      <c r="I949" s="668"/>
      <c r="J949" s="668"/>
      <c r="K949" s="668"/>
      <c r="L949" s="668"/>
      <c r="M949" s="668"/>
      <c r="N949" s="668"/>
      <c r="O949" s="668"/>
      <c r="P949" s="668"/>
      <c r="Q949" s="668"/>
      <c r="R949" s="668"/>
      <c r="S949" s="668"/>
      <c r="T949" s="668"/>
      <c r="U949" s="668"/>
      <c r="V949" s="668"/>
      <c r="W949" s="668"/>
      <c r="X949" s="668"/>
      <c r="Y949" s="668"/>
      <c r="Z949" s="668"/>
    </row>
    <row r="950" spans="1:26" ht="15.75" customHeight="1" x14ac:dyDescent="0.25">
      <c r="A950" s="668"/>
      <c r="B950" s="668"/>
      <c r="C950" s="668"/>
      <c r="D950" s="668"/>
      <c r="E950" s="668"/>
      <c r="F950" s="668"/>
      <c r="G950" s="668"/>
      <c r="H950" s="668"/>
      <c r="I950" s="668"/>
      <c r="J950" s="668"/>
      <c r="K950" s="668"/>
      <c r="L950" s="668"/>
      <c r="M950" s="668"/>
      <c r="N950" s="668"/>
      <c r="O950" s="668"/>
      <c r="P950" s="668"/>
      <c r="Q950" s="668"/>
      <c r="R950" s="668"/>
      <c r="S950" s="668"/>
      <c r="T950" s="668"/>
      <c r="U950" s="668"/>
      <c r="V950" s="668"/>
      <c r="W950" s="668"/>
      <c r="X950" s="668"/>
      <c r="Y950" s="668"/>
      <c r="Z950" s="668"/>
    </row>
    <row r="951" spans="1:26" ht="15.75" customHeight="1" x14ac:dyDescent="0.25">
      <c r="A951" s="668"/>
      <c r="B951" s="668"/>
      <c r="C951" s="668"/>
      <c r="D951" s="668"/>
      <c r="E951" s="668"/>
      <c r="F951" s="668"/>
      <c r="G951" s="668"/>
      <c r="H951" s="668"/>
      <c r="I951" s="668"/>
      <c r="J951" s="668"/>
      <c r="K951" s="668"/>
      <c r="L951" s="668"/>
      <c r="M951" s="668"/>
      <c r="N951" s="668"/>
      <c r="O951" s="668"/>
      <c r="P951" s="668"/>
      <c r="Q951" s="668"/>
      <c r="R951" s="668"/>
      <c r="S951" s="668"/>
      <c r="T951" s="668"/>
      <c r="U951" s="668"/>
      <c r="V951" s="668"/>
      <c r="W951" s="668"/>
      <c r="X951" s="668"/>
      <c r="Y951" s="668"/>
      <c r="Z951" s="668"/>
    </row>
    <row r="952" spans="1:26" ht="15.75" customHeight="1" x14ac:dyDescent="0.25">
      <c r="A952" s="668"/>
      <c r="B952" s="668"/>
      <c r="C952" s="668"/>
      <c r="D952" s="668"/>
      <c r="E952" s="668"/>
      <c r="F952" s="668"/>
      <c r="G952" s="668"/>
      <c r="H952" s="668"/>
      <c r="I952" s="668"/>
      <c r="J952" s="668"/>
      <c r="K952" s="668"/>
      <c r="L952" s="668"/>
      <c r="M952" s="668"/>
      <c r="N952" s="668"/>
      <c r="O952" s="668"/>
      <c r="P952" s="668"/>
      <c r="Q952" s="668"/>
      <c r="R952" s="668"/>
      <c r="S952" s="668"/>
      <c r="T952" s="668"/>
      <c r="U952" s="668"/>
      <c r="V952" s="668"/>
      <c r="W952" s="668"/>
      <c r="X952" s="668"/>
      <c r="Y952" s="668"/>
      <c r="Z952" s="668"/>
    </row>
    <row r="953" spans="1:26" ht="15.75" customHeight="1" x14ac:dyDescent="0.25">
      <c r="A953" s="668"/>
      <c r="B953" s="668"/>
      <c r="C953" s="668"/>
      <c r="D953" s="668"/>
      <c r="E953" s="668"/>
      <c r="F953" s="668"/>
      <c r="G953" s="668"/>
      <c r="H953" s="668"/>
      <c r="I953" s="668"/>
      <c r="J953" s="668"/>
      <c r="K953" s="668"/>
      <c r="L953" s="668"/>
      <c r="M953" s="668"/>
      <c r="N953" s="668"/>
      <c r="O953" s="668"/>
      <c r="P953" s="668"/>
      <c r="Q953" s="668"/>
      <c r="R953" s="668"/>
      <c r="S953" s="668"/>
      <c r="T953" s="668"/>
      <c r="U953" s="668"/>
      <c r="V953" s="668"/>
      <c r="W953" s="668"/>
      <c r="X953" s="668"/>
      <c r="Y953" s="668"/>
      <c r="Z953" s="668"/>
    </row>
    <row r="954" spans="1:26" ht="15.75" customHeight="1" x14ac:dyDescent="0.25">
      <c r="A954" s="668"/>
      <c r="B954" s="668"/>
      <c r="C954" s="668"/>
      <c r="D954" s="668"/>
      <c r="E954" s="668"/>
      <c r="F954" s="668"/>
      <c r="G954" s="668"/>
      <c r="H954" s="668"/>
      <c r="I954" s="668"/>
      <c r="J954" s="668"/>
      <c r="K954" s="668"/>
      <c r="L954" s="668"/>
      <c r="M954" s="668"/>
      <c r="N954" s="668"/>
      <c r="O954" s="668"/>
      <c r="P954" s="668"/>
      <c r="Q954" s="668"/>
      <c r="R954" s="668"/>
      <c r="S954" s="668"/>
      <c r="T954" s="668"/>
      <c r="U954" s="668"/>
      <c r="V954" s="668"/>
      <c r="W954" s="668"/>
      <c r="X954" s="668"/>
      <c r="Y954" s="668"/>
      <c r="Z954" s="668"/>
    </row>
    <row r="955" spans="1:26" ht="15.75" customHeight="1" x14ac:dyDescent="0.25">
      <c r="A955" s="668"/>
      <c r="B955" s="668"/>
      <c r="C955" s="668"/>
      <c r="D955" s="668"/>
      <c r="E955" s="668"/>
      <c r="F955" s="668"/>
      <c r="G955" s="668"/>
      <c r="H955" s="668"/>
      <c r="I955" s="668"/>
      <c r="J955" s="668"/>
      <c r="K955" s="668"/>
      <c r="L955" s="668"/>
      <c r="M955" s="668"/>
      <c r="N955" s="668"/>
      <c r="O955" s="668"/>
      <c r="P955" s="668"/>
      <c r="Q955" s="668"/>
      <c r="R955" s="668"/>
      <c r="S955" s="668"/>
      <c r="T955" s="668"/>
      <c r="U955" s="668"/>
      <c r="V955" s="668"/>
      <c r="W955" s="668"/>
      <c r="X955" s="668"/>
      <c r="Y955" s="668"/>
      <c r="Z955" s="668"/>
    </row>
    <row r="956" spans="1:26" ht="15.75" customHeight="1" x14ac:dyDescent="0.25">
      <c r="A956" s="668"/>
      <c r="B956" s="668"/>
      <c r="C956" s="668"/>
      <c r="D956" s="668"/>
      <c r="E956" s="668"/>
      <c r="F956" s="668"/>
      <c r="G956" s="668"/>
      <c r="H956" s="668"/>
      <c r="I956" s="668"/>
      <c r="J956" s="668"/>
      <c r="K956" s="668"/>
      <c r="L956" s="668"/>
      <c r="M956" s="668"/>
      <c r="N956" s="668"/>
      <c r="O956" s="668"/>
      <c r="P956" s="668"/>
      <c r="Q956" s="668"/>
      <c r="R956" s="668"/>
      <c r="S956" s="668"/>
      <c r="T956" s="668"/>
      <c r="U956" s="668"/>
      <c r="V956" s="668"/>
      <c r="W956" s="668"/>
      <c r="X956" s="668"/>
      <c r="Y956" s="668"/>
      <c r="Z956" s="668"/>
    </row>
    <row r="957" spans="1:26" ht="15.75" customHeight="1" x14ac:dyDescent="0.25">
      <c r="A957" s="668"/>
      <c r="B957" s="668"/>
      <c r="C957" s="668"/>
      <c r="D957" s="668"/>
      <c r="E957" s="668"/>
      <c r="F957" s="668"/>
      <c r="G957" s="668"/>
      <c r="H957" s="668"/>
      <c r="I957" s="668"/>
      <c r="J957" s="668"/>
      <c r="K957" s="668"/>
      <c r="L957" s="668"/>
      <c r="M957" s="668"/>
      <c r="N957" s="668"/>
      <c r="O957" s="668"/>
      <c r="P957" s="668"/>
      <c r="Q957" s="668"/>
      <c r="R957" s="668"/>
      <c r="S957" s="668"/>
      <c r="T957" s="668"/>
      <c r="U957" s="668"/>
      <c r="V957" s="668"/>
      <c r="W957" s="668"/>
      <c r="X957" s="668"/>
      <c r="Y957" s="668"/>
      <c r="Z957" s="668"/>
    </row>
    <row r="958" spans="1:26" ht="15.75" customHeight="1" x14ac:dyDescent="0.25">
      <c r="A958" s="668"/>
      <c r="B958" s="668"/>
      <c r="C958" s="668"/>
      <c r="D958" s="668"/>
      <c r="E958" s="668"/>
      <c r="F958" s="668"/>
      <c r="G958" s="668"/>
      <c r="H958" s="668"/>
      <c r="I958" s="668"/>
      <c r="J958" s="668"/>
      <c r="K958" s="668"/>
      <c r="L958" s="668"/>
      <c r="M958" s="668"/>
      <c r="N958" s="668"/>
      <c r="O958" s="668"/>
      <c r="P958" s="668"/>
      <c r="Q958" s="668"/>
      <c r="R958" s="668"/>
      <c r="S958" s="668"/>
      <c r="T958" s="668"/>
      <c r="U958" s="668"/>
      <c r="V958" s="668"/>
      <c r="W958" s="668"/>
      <c r="X958" s="668"/>
      <c r="Y958" s="668"/>
      <c r="Z958" s="668"/>
    </row>
    <row r="959" spans="1:26" ht="15.75" customHeight="1" x14ac:dyDescent="0.25">
      <c r="A959" s="668"/>
      <c r="B959" s="668"/>
      <c r="C959" s="668"/>
      <c r="D959" s="668"/>
      <c r="E959" s="668"/>
      <c r="F959" s="668"/>
      <c r="G959" s="668"/>
      <c r="H959" s="668"/>
      <c r="I959" s="668"/>
      <c r="J959" s="668"/>
      <c r="K959" s="668"/>
      <c r="L959" s="668"/>
      <c r="M959" s="668"/>
      <c r="N959" s="668"/>
      <c r="O959" s="668"/>
      <c r="P959" s="668"/>
      <c r="Q959" s="668"/>
      <c r="R959" s="668"/>
      <c r="S959" s="668"/>
      <c r="T959" s="668"/>
      <c r="U959" s="668"/>
      <c r="V959" s="668"/>
      <c r="W959" s="668"/>
      <c r="X959" s="668"/>
      <c r="Y959" s="668"/>
      <c r="Z959" s="668"/>
    </row>
    <row r="960" spans="1:26" ht="15.75" customHeight="1" x14ac:dyDescent="0.25">
      <c r="A960" s="668"/>
      <c r="B960" s="668"/>
      <c r="C960" s="668"/>
      <c r="D960" s="668"/>
      <c r="E960" s="668"/>
      <c r="F960" s="668"/>
      <c r="G960" s="668"/>
      <c r="H960" s="668"/>
      <c r="I960" s="668"/>
      <c r="J960" s="668"/>
      <c r="K960" s="668"/>
      <c r="L960" s="668"/>
      <c r="M960" s="668"/>
      <c r="N960" s="668"/>
      <c r="O960" s="668"/>
      <c r="P960" s="668"/>
      <c r="Q960" s="668"/>
      <c r="R960" s="668"/>
      <c r="S960" s="668"/>
      <c r="T960" s="668"/>
      <c r="U960" s="668"/>
      <c r="V960" s="668"/>
      <c r="W960" s="668"/>
      <c r="X960" s="668"/>
      <c r="Y960" s="668"/>
      <c r="Z960" s="668"/>
    </row>
    <row r="961" spans="1:26" ht="15.75" customHeight="1" x14ac:dyDescent="0.25">
      <c r="A961" s="668"/>
      <c r="B961" s="668"/>
      <c r="C961" s="668"/>
      <c r="D961" s="668"/>
      <c r="E961" s="668"/>
      <c r="F961" s="668"/>
      <c r="G961" s="668"/>
      <c r="H961" s="668"/>
      <c r="I961" s="668"/>
      <c r="J961" s="668"/>
      <c r="K961" s="668"/>
      <c r="L961" s="668"/>
      <c r="M961" s="668"/>
      <c r="N961" s="668"/>
      <c r="O961" s="668"/>
      <c r="P961" s="668"/>
      <c r="Q961" s="668"/>
      <c r="R961" s="668"/>
      <c r="S961" s="668"/>
      <c r="T961" s="668"/>
      <c r="U961" s="668"/>
      <c r="V961" s="668"/>
      <c r="W961" s="668"/>
      <c r="X961" s="668"/>
      <c r="Y961" s="668"/>
      <c r="Z961" s="668"/>
    </row>
    <row r="962" spans="1:26" ht="15.75" customHeight="1" x14ac:dyDescent="0.25">
      <c r="A962" s="668"/>
      <c r="B962" s="668"/>
      <c r="C962" s="668"/>
      <c r="D962" s="668"/>
      <c r="E962" s="668"/>
      <c r="F962" s="668"/>
      <c r="G962" s="668"/>
      <c r="H962" s="668"/>
      <c r="I962" s="668"/>
      <c r="J962" s="668"/>
      <c r="K962" s="668"/>
      <c r="L962" s="668"/>
      <c r="M962" s="668"/>
      <c r="N962" s="668"/>
      <c r="O962" s="668"/>
      <c r="P962" s="668"/>
      <c r="Q962" s="668"/>
      <c r="R962" s="668"/>
      <c r="S962" s="668"/>
      <c r="T962" s="668"/>
      <c r="U962" s="668"/>
      <c r="V962" s="668"/>
      <c r="W962" s="668"/>
      <c r="X962" s="668"/>
      <c r="Y962" s="668"/>
      <c r="Z962" s="668"/>
    </row>
    <row r="963" spans="1:26" ht="15.75" customHeight="1" x14ac:dyDescent="0.25">
      <c r="A963" s="668"/>
      <c r="B963" s="668"/>
      <c r="C963" s="668"/>
      <c r="D963" s="668"/>
      <c r="E963" s="668"/>
      <c r="F963" s="668"/>
      <c r="G963" s="668"/>
      <c r="H963" s="668"/>
      <c r="I963" s="668"/>
      <c r="J963" s="668"/>
      <c r="K963" s="668"/>
      <c r="L963" s="668"/>
      <c r="M963" s="668"/>
      <c r="N963" s="668"/>
      <c r="O963" s="668"/>
      <c r="P963" s="668"/>
      <c r="Q963" s="668"/>
      <c r="R963" s="668"/>
      <c r="S963" s="668"/>
      <c r="T963" s="668"/>
      <c r="U963" s="668"/>
      <c r="V963" s="668"/>
      <c r="W963" s="668"/>
      <c r="X963" s="668"/>
      <c r="Y963" s="668"/>
      <c r="Z963" s="668"/>
    </row>
    <row r="964" spans="1:26" ht="15.75" customHeight="1" x14ac:dyDescent="0.25">
      <c r="A964" s="668"/>
      <c r="B964" s="668"/>
      <c r="C964" s="668"/>
      <c r="D964" s="668"/>
      <c r="E964" s="668"/>
      <c r="F964" s="668"/>
      <c r="G964" s="668"/>
      <c r="H964" s="668"/>
      <c r="I964" s="668"/>
      <c r="J964" s="668"/>
      <c r="K964" s="668"/>
      <c r="L964" s="668"/>
      <c r="M964" s="668"/>
      <c r="N964" s="668"/>
      <c r="O964" s="668"/>
      <c r="P964" s="668"/>
      <c r="Q964" s="668"/>
      <c r="R964" s="668"/>
      <c r="S964" s="668"/>
      <c r="T964" s="668"/>
      <c r="U964" s="668"/>
      <c r="V964" s="668"/>
      <c r="W964" s="668"/>
      <c r="X964" s="668"/>
      <c r="Y964" s="668"/>
      <c r="Z964" s="668"/>
    </row>
    <row r="965" spans="1:26" ht="15.75" customHeight="1" x14ac:dyDescent="0.25">
      <c r="A965" s="668"/>
      <c r="B965" s="668"/>
      <c r="C965" s="668"/>
      <c r="D965" s="668"/>
      <c r="E965" s="668"/>
      <c r="F965" s="668"/>
      <c r="G965" s="668"/>
      <c r="H965" s="668"/>
      <c r="I965" s="668"/>
      <c r="J965" s="668"/>
      <c r="K965" s="668"/>
      <c r="L965" s="668"/>
      <c r="M965" s="668"/>
      <c r="N965" s="668"/>
      <c r="O965" s="668"/>
      <c r="P965" s="668"/>
      <c r="Q965" s="668"/>
      <c r="R965" s="668"/>
      <c r="S965" s="668"/>
      <c r="T965" s="668"/>
      <c r="U965" s="668"/>
      <c r="V965" s="668"/>
      <c r="W965" s="668"/>
      <c r="X965" s="668"/>
      <c r="Y965" s="668"/>
      <c r="Z965" s="668"/>
    </row>
    <row r="966" spans="1:26" ht="15.75" customHeight="1" x14ac:dyDescent="0.25">
      <c r="A966" s="668"/>
      <c r="B966" s="668"/>
      <c r="C966" s="668"/>
      <c r="D966" s="668"/>
      <c r="E966" s="668"/>
      <c r="F966" s="668"/>
      <c r="G966" s="668"/>
      <c r="H966" s="668"/>
      <c r="I966" s="668"/>
      <c r="J966" s="668"/>
      <c r="K966" s="668"/>
      <c r="L966" s="668"/>
      <c r="M966" s="668"/>
      <c r="N966" s="668"/>
      <c r="O966" s="668"/>
      <c r="P966" s="668"/>
      <c r="Q966" s="668"/>
      <c r="R966" s="668"/>
      <c r="S966" s="668"/>
      <c r="T966" s="668"/>
      <c r="U966" s="668"/>
      <c r="V966" s="668"/>
      <c r="W966" s="668"/>
      <c r="X966" s="668"/>
      <c r="Y966" s="668"/>
      <c r="Z966" s="668"/>
    </row>
    <row r="967" spans="1:26" ht="15.75" customHeight="1" x14ac:dyDescent="0.25">
      <c r="A967" s="668"/>
      <c r="B967" s="668"/>
      <c r="C967" s="668"/>
      <c r="D967" s="668"/>
      <c r="E967" s="668"/>
      <c r="F967" s="668"/>
      <c r="G967" s="668"/>
      <c r="H967" s="668"/>
      <c r="I967" s="668"/>
      <c r="J967" s="668"/>
      <c r="K967" s="668"/>
      <c r="L967" s="668"/>
      <c r="M967" s="668"/>
      <c r="N967" s="668"/>
      <c r="O967" s="668"/>
      <c r="P967" s="668"/>
      <c r="Q967" s="668"/>
      <c r="R967" s="668"/>
      <c r="S967" s="668"/>
      <c r="T967" s="668"/>
      <c r="U967" s="668"/>
      <c r="V967" s="668"/>
      <c r="W967" s="668"/>
      <c r="X967" s="668"/>
      <c r="Y967" s="668"/>
      <c r="Z967" s="668"/>
    </row>
    <row r="968" spans="1:26" ht="15.75" customHeight="1" x14ac:dyDescent="0.25">
      <c r="A968" s="668"/>
      <c r="B968" s="668"/>
      <c r="C968" s="668"/>
      <c r="D968" s="668"/>
      <c r="E968" s="668"/>
      <c r="F968" s="668"/>
      <c r="G968" s="668"/>
      <c r="H968" s="668"/>
      <c r="I968" s="668"/>
      <c r="J968" s="668"/>
      <c r="K968" s="668"/>
      <c r="L968" s="668"/>
      <c r="M968" s="668"/>
      <c r="N968" s="668"/>
      <c r="O968" s="668"/>
      <c r="P968" s="668"/>
      <c r="Q968" s="668"/>
      <c r="R968" s="668"/>
      <c r="S968" s="668"/>
      <c r="T968" s="668"/>
      <c r="U968" s="668"/>
      <c r="V968" s="668"/>
      <c r="W968" s="668"/>
      <c r="X968" s="668"/>
      <c r="Y968" s="668"/>
      <c r="Z968" s="668"/>
    </row>
    <row r="969" spans="1:26" ht="15.75" customHeight="1" x14ac:dyDescent="0.25">
      <c r="A969" s="668"/>
      <c r="B969" s="668"/>
      <c r="C969" s="668"/>
      <c r="D969" s="668"/>
      <c r="E969" s="668"/>
      <c r="F969" s="668"/>
      <c r="G969" s="668"/>
      <c r="H969" s="668"/>
      <c r="I969" s="668"/>
      <c r="J969" s="668"/>
      <c r="K969" s="668"/>
      <c r="L969" s="668"/>
      <c r="M969" s="668"/>
      <c r="N969" s="668"/>
      <c r="O969" s="668"/>
      <c r="P969" s="668"/>
      <c r="Q969" s="668"/>
      <c r="R969" s="668"/>
      <c r="S969" s="668"/>
      <c r="T969" s="668"/>
      <c r="U969" s="668"/>
      <c r="V969" s="668"/>
      <c r="W969" s="668"/>
      <c r="X969" s="668"/>
      <c r="Y969" s="668"/>
      <c r="Z969" s="668"/>
    </row>
    <row r="970" spans="1:26" ht="15.75" customHeight="1" x14ac:dyDescent="0.25">
      <c r="A970" s="668"/>
      <c r="B970" s="668"/>
      <c r="C970" s="668"/>
      <c r="D970" s="668"/>
      <c r="E970" s="668"/>
      <c r="F970" s="668"/>
      <c r="G970" s="668"/>
      <c r="H970" s="668"/>
      <c r="I970" s="668"/>
      <c r="J970" s="668"/>
      <c r="K970" s="668"/>
      <c r="L970" s="668"/>
      <c r="M970" s="668"/>
      <c r="N970" s="668"/>
      <c r="O970" s="668"/>
      <c r="P970" s="668"/>
      <c r="Q970" s="668"/>
      <c r="R970" s="668"/>
      <c r="S970" s="668"/>
      <c r="T970" s="668"/>
      <c r="U970" s="668"/>
      <c r="V970" s="668"/>
      <c r="W970" s="668"/>
      <c r="X970" s="668"/>
      <c r="Y970" s="668"/>
      <c r="Z970" s="668"/>
    </row>
    <row r="971" spans="1:26" ht="15.75" customHeight="1" x14ac:dyDescent="0.25">
      <c r="A971" s="668"/>
      <c r="B971" s="668"/>
      <c r="C971" s="668"/>
      <c r="D971" s="668"/>
      <c r="E971" s="668"/>
      <c r="F971" s="668"/>
      <c r="G971" s="668"/>
      <c r="H971" s="668"/>
      <c r="I971" s="668"/>
      <c r="J971" s="668"/>
      <c r="K971" s="668"/>
      <c r="L971" s="668"/>
      <c r="M971" s="668"/>
      <c r="N971" s="668"/>
      <c r="O971" s="668"/>
      <c r="P971" s="668"/>
      <c r="Q971" s="668"/>
      <c r="R971" s="668"/>
      <c r="S971" s="668"/>
      <c r="T971" s="668"/>
      <c r="U971" s="668"/>
      <c r="V971" s="668"/>
      <c r="W971" s="668"/>
      <c r="X971" s="668"/>
      <c r="Y971" s="668"/>
      <c r="Z971" s="668"/>
    </row>
    <row r="972" spans="1:26" ht="15.75" customHeight="1" x14ac:dyDescent="0.25">
      <c r="A972" s="668"/>
      <c r="B972" s="668"/>
      <c r="C972" s="668"/>
      <c r="D972" s="668"/>
      <c r="E972" s="668"/>
      <c r="F972" s="668"/>
      <c r="G972" s="668"/>
      <c r="H972" s="668"/>
      <c r="I972" s="668"/>
      <c r="J972" s="668"/>
      <c r="K972" s="668"/>
      <c r="L972" s="668"/>
      <c r="M972" s="668"/>
      <c r="N972" s="668"/>
      <c r="O972" s="668"/>
      <c r="P972" s="668"/>
      <c r="Q972" s="668"/>
      <c r="R972" s="668"/>
      <c r="S972" s="668"/>
      <c r="T972" s="668"/>
      <c r="U972" s="668"/>
      <c r="V972" s="668"/>
      <c r="W972" s="668"/>
      <c r="X972" s="668"/>
      <c r="Y972" s="668"/>
      <c r="Z972" s="668"/>
    </row>
    <row r="973" spans="1:26" ht="15.75" customHeight="1" x14ac:dyDescent="0.25">
      <c r="A973" s="668"/>
      <c r="B973" s="668"/>
      <c r="C973" s="668"/>
      <c r="D973" s="668"/>
      <c r="E973" s="668"/>
      <c r="F973" s="668"/>
      <c r="G973" s="668"/>
      <c r="H973" s="668"/>
      <c r="I973" s="668"/>
      <c r="J973" s="668"/>
      <c r="K973" s="668"/>
      <c r="L973" s="668"/>
      <c r="M973" s="668"/>
      <c r="N973" s="668"/>
      <c r="O973" s="668"/>
      <c r="P973" s="668"/>
      <c r="Q973" s="668"/>
      <c r="R973" s="668"/>
      <c r="S973" s="668"/>
      <c r="T973" s="668"/>
      <c r="U973" s="668"/>
      <c r="V973" s="668"/>
      <c r="W973" s="668"/>
      <c r="X973" s="668"/>
      <c r="Y973" s="668"/>
      <c r="Z973" s="668"/>
    </row>
    <row r="974" spans="1:26" ht="15.75" customHeight="1" x14ac:dyDescent="0.25">
      <c r="A974" s="668"/>
      <c r="B974" s="668"/>
      <c r="C974" s="668"/>
      <c r="D974" s="668"/>
      <c r="E974" s="668"/>
      <c r="F974" s="668"/>
      <c r="G974" s="668"/>
      <c r="H974" s="668"/>
      <c r="I974" s="668"/>
      <c r="J974" s="668"/>
      <c r="K974" s="668"/>
      <c r="L974" s="668"/>
      <c r="M974" s="668"/>
      <c r="N974" s="668"/>
      <c r="O974" s="668"/>
      <c r="P974" s="668"/>
      <c r="Q974" s="668"/>
      <c r="R974" s="668"/>
      <c r="S974" s="668"/>
      <c r="T974" s="668"/>
      <c r="U974" s="668"/>
      <c r="V974" s="668"/>
      <c r="W974" s="668"/>
      <c r="X974" s="668"/>
      <c r="Y974" s="668"/>
      <c r="Z974" s="668"/>
    </row>
    <row r="975" spans="1:26" ht="15.75" customHeight="1" x14ac:dyDescent="0.25">
      <c r="A975" s="668"/>
      <c r="B975" s="668"/>
      <c r="C975" s="668"/>
      <c r="D975" s="668"/>
      <c r="E975" s="668"/>
      <c r="F975" s="668"/>
      <c r="G975" s="668"/>
      <c r="H975" s="668"/>
      <c r="I975" s="668"/>
      <c r="J975" s="668"/>
      <c r="K975" s="668"/>
      <c r="L975" s="668"/>
      <c r="M975" s="668"/>
      <c r="N975" s="668"/>
      <c r="O975" s="668"/>
      <c r="P975" s="668"/>
      <c r="Q975" s="668"/>
      <c r="R975" s="668"/>
      <c r="S975" s="668"/>
      <c r="T975" s="668"/>
      <c r="U975" s="668"/>
      <c r="V975" s="668"/>
      <c r="W975" s="668"/>
      <c r="X975" s="668"/>
      <c r="Y975" s="668"/>
      <c r="Z975" s="668"/>
    </row>
    <row r="976" spans="1:26" ht="15.75" customHeight="1" x14ac:dyDescent="0.25">
      <c r="A976" s="668"/>
      <c r="B976" s="668"/>
      <c r="C976" s="668"/>
      <c r="D976" s="668"/>
      <c r="E976" s="668"/>
      <c r="F976" s="668"/>
      <c r="G976" s="668"/>
      <c r="H976" s="668"/>
      <c r="I976" s="668"/>
      <c r="J976" s="668"/>
      <c r="K976" s="668"/>
      <c r="L976" s="668"/>
      <c r="M976" s="668"/>
      <c r="N976" s="668"/>
      <c r="O976" s="668"/>
      <c r="P976" s="668"/>
      <c r="Q976" s="668"/>
      <c r="R976" s="668"/>
      <c r="S976" s="668"/>
      <c r="T976" s="668"/>
      <c r="U976" s="668"/>
      <c r="V976" s="668"/>
      <c r="W976" s="668"/>
      <c r="X976" s="668"/>
      <c r="Y976" s="668"/>
      <c r="Z976" s="668"/>
    </row>
    <row r="977" spans="1:26" ht="15.75" customHeight="1" x14ac:dyDescent="0.25">
      <c r="A977" s="668"/>
      <c r="B977" s="668"/>
      <c r="C977" s="668"/>
      <c r="D977" s="668"/>
      <c r="E977" s="668"/>
      <c r="F977" s="668"/>
      <c r="G977" s="668"/>
      <c r="H977" s="668"/>
      <c r="I977" s="668"/>
      <c r="J977" s="668"/>
      <c r="K977" s="668"/>
      <c r="L977" s="668"/>
      <c r="M977" s="668"/>
      <c r="N977" s="668"/>
      <c r="O977" s="668"/>
      <c r="P977" s="668"/>
      <c r="Q977" s="668"/>
      <c r="R977" s="668"/>
      <c r="S977" s="668"/>
      <c r="T977" s="668"/>
      <c r="U977" s="668"/>
      <c r="V977" s="668"/>
      <c r="W977" s="668"/>
      <c r="X977" s="668"/>
      <c r="Y977" s="668"/>
      <c r="Z977" s="668"/>
    </row>
    <row r="978" spans="1:26" ht="15.75" customHeight="1" x14ac:dyDescent="0.25">
      <c r="A978" s="668"/>
      <c r="B978" s="668"/>
      <c r="C978" s="668"/>
      <c r="D978" s="668"/>
      <c r="E978" s="668"/>
      <c r="F978" s="668"/>
      <c r="G978" s="668"/>
      <c r="H978" s="668"/>
      <c r="I978" s="668"/>
      <c r="J978" s="668"/>
      <c r="K978" s="668"/>
      <c r="L978" s="668"/>
      <c r="M978" s="668"/>
      <c r="N978" s="668"/>
      <c r="O978" s="668"/>
      <c r="P978" s="668"/>
      <c r="Q978" s="668"/>
      <c r="R978" s="668"/>
      <c r="S978" s="668"/>
      <c r="T978" s="668"/>
      <c r="U978" s="668"/>
      <c r="V978" s="668"/>
      <c r="W978" s="668"/>
      <c r="X978" s="668"/>
      <c r="Y978" s="668"/>
      <c r="Z978" s="668"/>
    </row>
    <row r="979" spans="1:26" ht="15.75" customHeight="1" x14ac:dyDescent="0.25">
      <c r="A979" s="668"/>
      <c r="B979" s="668"/>
      <c r="C979" s="668"/>
      <c r="D979" s="668"/>
      <c r="E979" s="668"/>
      <c r="F979" s="668"/>
      <c r="G979" s="668"/>
      <c r="H979" s="668"/>
      <c r="I979" s="668"/>
      <c r="J979" s="668"/>
      <c r="K979" s="668"/>
      <c r="L979" s="668"/>
      <c r="M979" s="668"/>
      <c r="N979" s="668"/>
      <c r="O979" s="668"/>
      <c r="P979" s="668"/>
      <c r="Q979" s="668"/>
      <c r="R979" s="668"/>
      <c r="S979" s="668"/>
      <c r="T979" s="668"/>
      <c r="U979" s="668"/>
      <c r="V979" s="668"/>
      <c r="W979" s="668"/>
      <c r="X979" s="668"/>
      <c r="Y979" s="668"/>
      <c r="Z979" s="668"/>
    </row>
    <row r="980" spans="1:26" ht="15.75" customHeight="1" x14ac:dyDescent="0.25">
      <c r="A980" s="668"/>
      <c r="B980" s="668"/>
      <c r="C980" s="668"/>
      <c r="D980" s="668"/>
      <c r="E980" s="668"/>
      <c r="F980" s="668"/>
      <c r="G980" s="668"/>
      <c r="H980" s="668"/>
      <c r="I980" s="668"/>
      <c r="J980" s="668"/>
      <c r="K980" s="668"/>
      <c r="L980" s="668"/>
      <c r="M980" s="668"/>
      <c r="N980" s="668"/>
      <c r="O980" s="668"/>
      <c r="P980" s="668"/>
      <c r="Q980" s="668"/>
      <c r="R980" s="668"/>
      <c r="S980" s="668"/>
      <c r="T980" s="668"/>
      <c r="U980" s="668"/>
      <c r="V980" s="668"/>
      <c r="W980" s="668"/>
      <c r="X980" s="668"/>
      <c r="Y980" s="668"/>
      <c r="Z980" s="668"/>
    </row>
    <row r="981" spans="1:26" ht="15.75" customHeight="1" x14ac:dyDescent="0.25">
      <c r="A981" s="668"/>
      <c r="B981" s="668"/>
      <c r="C981" s="668"/>
      <c r="D981" s="668"/>
      <c r="E981" s="668"/>
      <c r="F981" s="668"/>
      <c r="G981" s="668"/>
      <c r="H981" s="668"/>
      <c r="I981" s="668"/>
      <c r="J981" s="668"/>
      <c r="K981" s="668"/>
      <c r="L981" s="668"/>
      <c r="M981" s="668"/>
      <c r="N981" s="668"/>
      <c r="O981" s="668"/>
      <c r="P981" s="668"/>
      <c r="Q981" s="668"/>
      <c r="R981" s="668"/>
      <c r="S981" s="668"/>
      <c r="T981" s="668"/>
      <c r="U981" s="668"/>
      <c r="V981" s="668"/>
      <c r="W981" s="668"/>
      <c r="X981" s="668"/>
      <c r="Y981" s="668"/>
      <c r="Z981" s="668"/>
    </row>
    <row r="982" spans="1:26" ht="15.75" customHeight="1" x14ac:dyDescent="0.25">
      <c r="A982" s="668"/>
      <c r="B982" s="668"/>
      <c r="C982" s="668"/>
      <c r="D982" s="668"/>
      <c r="E982" s="668"/>
      <c r="F982" s="668"/>
      <c r="G982" s="668"/>
      <c r="H982" s="668"/>
      <c r="I982" s="668"/>
      <c r="J982" s="668"/>
      <c r="K982" s="668"/>
      <c r="L982" s="668"/>
      <c r="M982" s="668"/>
      <c r="N982" s="668"/>
      <c r="O982" s="668"/>
      <c r="P982" s="668"/>
      <c r="Q982" s="668"/>
      <c r="R982" s="668"/>
      <c r="S982" s="668"/>
      <c r="T982" s="668"/>
      <c r="U982" s="668"/>
      <c r="V982" s="668"/>
      <c r="W982" s="668"/>
      <c r="X982" s="668"/>
      <c r="Y982" s="668"/>
      <c r="Z982" s="668"/>
    </row>
    <row r="983" spans="1:26" ht="15.75" customHeight="1" x14ac:dyDescent="0.25">
      <c r="A983" s="668"/>
      <c r="B983" s="668"/>
      <c r="C983" s="668"/>
      <c r="D983" s="668"/>
      <c r="E983" s="668"/>
      <c r="F983" s="668"/>
      <c r="G983" s="668"/>
      <c r="H983" s="668"/>
      <c r="I983" s="668"/>
      <c r="J983" s="668"/>
      <c r="K983" s="668"/>
      <c r="L983" s="668"/>
      <c r="M983" s="668"/>
      <c r="N983" s="668"/>
      <c r="O983" s="668"/>
      <c r="P983" s="668"/>
      <c r="Q983" s="668"/>
      <c r="R983" s="668"/>
      <c r="S983" s="668"/>
      <c r="T983" s="668"/>
      <c r="U983" s="668"/>
      <c r="V983" s="668"/>
      <c r="W983" s="668"/>
      <c r="X983" s="668"/>
      <c r="Y983" s="668"/>
      <c r="Z983" s="668"/>
    </row>
    <row r="984" spans="1:26" ht="15.75" customHeight="1" x14ac:dyDescent="0.25">
      <c r="A984" s="668"/>
      <c r="B984" s="668"/>
      <c r="C984" s="668"/>
      <c r="D984" s="668"/>
      <c r="E984" s="668"/>
      <c r="F984" s="668"/>
      <c r="G984" s="668"/>
      <c r="H984" s="668"/>
      <c r="I984" s="668"/>
      <c r="J984" s="668"/>
      <c r="K984" s="668"/>
      <c r="L984" s="668"/>
      <c r="M984" s="668"/>
      <c r="N984" s="668"/>
      <c r="O984" s="668"/>
      <c r="P984" s="668"/>
      <c r="Q984" s="668"/>
      <c r="R984" s="668"/>
      <c r="S984" s="668"/>
      <c r="T984" s="668"/>
      <c r="U984" s="668"/>
      <c r="V984" s="668"/>
      <c r="W984" s="668"/>
      <c r="X984" s="668"/>
      <c r="Y984" s="668"/>
      <c r="Z984" s="668"/>
    </row>
    <row r="985" spans="1:26" ht="15.75" customHeight="1" x14ac:dyDescent="0.25">
      <c r="A985" s="668"/>
      <c r="B985" s="668"/>
      <c r="C985" s="668"/>
      <c r="D985" s="668"/>
      <c r="E985" s="668"/>
      <c r="F985" s="668"/>
      <c r="G985" s="668"/>
      <c r="H985" s="668"/>
      <c r="I985" s="668"/>
      <c r="J985" s="668"/>
      <c r="K985" s="668"/>
      <c r="L985" s="668"/>
      <c r="M985" s="668"/>
      <c r="N985" s="668"/>
      <c r="O985" s="668"/>
      <c r="P985" s="668"/>
      <c r="Q985" s="668"/>
      <c r="R985" s="668"/>
      <c r="S985" s="668"/>
      <c r="T985" s="668"/>
      <c r="U985" s="668"/>
      <c r="V985" s="668"/>
      <c r="W985" s="668"/>
      <c r="X985" s="668"/>
      <c r="Y985" s="668"/>
      <c r="Z985" s="668"/>
    </row>
    <row r="986" spans="1:26" ht="15.75" customHeight="1" x14ac:dyDescent="0.25">
      <c r="A986" s="668"/>
      <c r="B986" s="668"/>
      <c r="C986" s="668"/>
      <c r="D986" s="668"/>
      <c r="E986" s="668"/>
      <c r="F986" s="668"/>
      <c r="G986" s="668"/>
      <c r="H986" s="668"/>
      <c r="I986" s="668"/>
      <c r="J986" s="668"/>
      <c r="K986" s="668"/>
      <c r="L986" s="668"/>
      <c r="M986" s="668"/>
      <c r="N986" s="668"/>
      <c r="O986" s="668"/>
      <c r="P986" s="668"/>
      <c r="Q986" s="668"/>
      <c r="R986" s="668"/>
      <c r="S986" s="668"/>
      <c r="T986" s="668"/>
      <c r="U986" s="668"/>
      <c r="V986" s="668"/>
      <c r="W986" s="668"/>
      <c r="X986" s="668"/>
      <c r="Y986" s="668"/>
      <c r="Z986" s="668"/>
    </row>
    <row r="987" spans="1:26" ht="15.75" customHeight="1" x14ac:dyDescent="0.25">
      <c r="A987" s="668"/>
      <c r="B987" s="668"/>
      <c r="C987" s="668"/>
      <c r="D987" s="668"/>
      <c r="E987" s="668"/>
      <c r="F987" s="668"/>
      <c r="G987" s="668"/>
      <c r="H987" s="668"/>
      <c r="I987" s="668"/>
      <c r="J987" s="668"/>
      <c r="K987" s="668"/>
      <c r="L987" s="668"/>
      <c r="M987" s="668"/>
      <c r="N987" s="668"/>
      <c r="O987" s="668"/>
      <c r="P987" s="668"/>
      <c r="Q987" s="668"/>
      <c r="R987" s="668"/>
      <c r="S987" s="668"/>
      <c r="T987" s="668"/>
      <c r="U987" s="668"/>
      <c r="V987" s="668"/>
      <c r="W987" s="668"/>
      <c r="X987" s="668"/>
      <c r="Y987" s="668"/>
      <c r="Z987" s="668"/>
    </row>
    <row r="988" spans="1:26" ht="15.75" customHeight="1" x14ac:dyDescent="0.25">
      <c r="A988" s="668"/>
      <c r="B988" s="668"/>
      <c r="C988" s="668"/>
      <c r="D988" s="668"/>
      <c r="E988" s="668"/>
      <c r="F988" s="668"/>
      <c r="G988" s="668"/>
      <c r="H988" s="668"/>
      <c r="I988" s="668"/>
      <c r="J988" s="668"/>
      <c r="K988" s="668"/>
      <c r="L988" s="668"/>
      <c r="M988" s="668"/>
      <c r="N988" s="668"/>
      <c r="O988" s="668"/>
      <c r="P988" s="668"/>
      <c r="Q988" s="668"/>
      <c r="R988" s="668"/>
      <c r="S988" s="668"/>
      <c r="T988" s="668"/>
      <c r="U988" s="668"/>
      <c r="V988" s="668"/>
      <c r="W988" s="668"/>
      <c r="X988" s="668"/>
      <c r="Y988" s="668"/>
      <c r="Z988" s="668"/>
    </row>
    <row r="989" spans="1:26" ht="15.75" customHeight="1" x14ac:dyDescent="0.25">
      <c r="A989" s="668"/>
      <c r="B989" s="668"/>
      <c r="C989" s="668"/>
      <c r="D989" s="668"/>
      <c r="E989" s="668"/>
      <c r="F989" s="668"/>
      <c r="G989" s="668"/>
      <c r="H989" s="668"/>
      <c r="I989" s="668"/>
      <c r="J989" s="668"/>
      <c r="K989" s="668"/>
      <c r="L989" s="668"/>
      <c r="M989" s="668"/>
      <c r="N989" s="668"/>
      <c r="O989" s="668"/>
      <c r="P989" s="668"/>
      <c r="Q989" s="668"/>
      <c r="R989" s="668"/>
      <c r="S989" s="668"/>
      <c r="T989" s="668"/>
      <c r="U989" s="668"/>
      <c r="V989" s="668"/>
      <c r="W989" s="668"/>
      <c r="X989" s="668"/>
      <c r="Y989" s="668"/>
      <c r="Z989" s="668"/>
    </row>
    <row r="990" spans="1:26" ht="15.75" customHeight="1" x14ac:dyDescent="0.25">
      <c r="A990" s="668"/>
      <c r="B990" s="668"/>
      <c r="C990" s="668"/>
      <c r="D990" s="668"/>
      <c r="E990" s="668"/>
      <c r="F990" s="668"/>
      <c r="G990" s="668"/>
      <c r="H990" s="668"/>
      <c r="I990" s="668"/>
      <c r="J990" s="668"/>
      <c r="K990" s="668"/>
      <c r="L990" s="668"/>
      <c r="M990" s="668"/>
      <c r="N990" s="668"/>
      <c r="O990" s="668"/>
      <c r="P990" s="668"/>
      <c r="Q990" s="668"/>
      <c r="R990" s="668"/>
      <c r="S990" s="668"/>
      <c r="T990" s="668"/>
      <c r="U990" s="668"/>
      <c r="V990" s="668"/>
      <c r="W990" s="668"/>
      <c r="X990" s="668"/>
      <c r="Y990" s="668"/>
      <c r="Z990" s="668"/>
    </row>
    <row r="991" spans="1:26" ht="15.75" customHeight="1" x14ac:dyDescent="0.25">
      <c r="A991" s="668"/>
      <c r="B991" s="668"/>
      <c r="C991" s="668"/>
      <c r="D991" s="668"/>
      <c r="E991" s="668"/>
      <c r="F991" s="668"/>
      <c r="G991" s="668"/>
      <c r="H991" s="668"/>
      <c r="I991" s="668"/>
      <c r="J991" s="668"/>
      <c r="K991" s="668"/>
      <c r="L991" s="668"/>
      <c r="M991" s="668"/>
      <c r="N991" s="668"/>
      <c r="O991" s="668"/>
      <c r="P991" s="668"/>
      <c r="Q991" s="668"/>
      <c r="R991" s="668"/>
      <c r="S991" s="668"/>
      <c r="T991" s="668"/>
      <c r="U991" s="668"/>
      <c r="V991" s="668"/>
      <c r="W991" s="668"/>
      <c r="X991" s="668"/>
      <c r="Y991" s="668"/>
      <c r="Z991" s="668"/>
    </row>
    <row r="992" spans="1:26" ht="15.75" customHeight="1" x14ac:dyDescent="0.25">
      <c r="A992" s="668"/>
      <c r="B992" s="668"/>
      <c r="C992" s="668"/>
      <c r="D992" s="668"/>
      <c r="E992" s="668"/>
      <c r="F992" s="668"/>
      <c r="G992" s="668"/>
      <c r="H992" s="668"/>
      <c r="I992" s="668"/>
      <c r="J992" s="668"/>
      <c r="K992" s="668"/>
      <c r="L992" s="668"/>
      <c r="M992" s="668"/>
      <c r="N992" s="668"/>
      <c r="O992" s="668"/>
      <c r="P992" s="668"/>
      <c r="Q992" s="668"/>
      <c r="R992" s="668"/>
      <c r="S992" s="668"/>
      <c r="T992" s="668"/>
      <c r="U992" s="668"/>
      <c r="V992" s="668"/>
      <c r="W992" s="668"/>
      <c r="X992" s="668"/>
      <c r="Y992" s="668"/>
      <c r="Z992" s="668"/>
    </row>
    <row r="993" spans="1:26" ht="15.75" customHeight="1" x14ac:dyDescent="0.25">
      <c r="A993" s="668"/>
      <c r="B993" s="668"/>
      <c r="C993" s="668"/>
      <c r="D993" s="668"/>
      <c r="E993" s="668"/>
      <c r="F993" s="668"/>
      <c r="G993" s="668"/>
      <c r="H993" s="668"/>
      <c r="I993" s="668"/>
      <c r="J993" s="668"/>
      <c r="K993" s="668"/>
      <c r="L993" s="668"/>
      <c r="M993" s="668"/>
      <c r="N993" s="668"/>
      <c r="O993" s="668"/>
      <c r="P993" s="668"/>
      <c r="Q993" s="668"/>
      <c r="R993" s="668"/>
      <c r="S993" s="668"/>
      <c r="T993" s="668"/>
      <c r="U993" s="668"/>
      <c r="V993" s="668"/>
      <c r="W993" s="668"/>
      <c r="X993" s="668"/>
      <c r="Y993" s="668"/>
      <c r="Z993" s="668"/>
    </row>
    <row r="994" spans="1:26" ht="15.75" customHeight="1" x14ac:dyDescent="0.25">
      <c r="A994" s="668"/>
      <c r="B994" s="668"/>
      <c r="C994" s="668"/>
      <c r="D994" s="668"/>
      <c r="E994" s="668"/>
      <c r="F994" s="668"/>
      <c r="G994" s="668"/>
      <c r="H994" s="668"/>
      <c r="I994" s="668"/>
      <c r="J994" s="668"/>
      <c r="K994" s="668"/>
      <c r="L994" s="668"/>
      <c r="M994" s="668"/>
      <c r="N994" s="668"/>
      <c r="O994" s="668"/>
      <c r="P994" s="668"/>
      <c r="Q994" s="668"/>
      <c r="R994" s="668"/>
      <c r="S994" s="668"/>
      <c r="T994" s="668"/>
      <c r="U994" s="668"/>
      <c r="V994" s="668"/>
      <c r="W994" s="668"/>
      <c r="X994" s="668"/>
      <c r="Y994" s="668"/>
      <c r="Z994" s="668"/>
    </row>
    <row r="995" spans="1:26" ht="15.75" customHeight="1" x14ac:dyDescent="0.25">
      <c r="A995" s="668"/>
      <c r="B995" s="668"/>
      <c r="C995" s="668"/>
      <c r="D995" s="668"/>
      <c r="E995" s="668"/>
      <c r="F995" s="668"/>
      <c r="G995" s="668"/>
      <c r="H995" s="668"/>
      <c r="I995" s="668"/>
      <c r="J995" s="668"/>
      <c r="K995" s="668"/>
      <c r="L995" s="668"/>
      <c r="M995" s="668"/>
      <c r="N995" s="668"/>
      <c r="O995" s="668"/>
      <c r="P995" s="668"/>
      <c r="Q995" s="668"/>
      <c r="R995" s="668"/>
      <c r="S995" s="668"/>
      <c r="T995" s="668"/>
      <c r="U995" s="668"/>
      <c r="V995" s="668"/>
      <c r="W995" s="668"/>
      <c r="X995" s="668"/>
      <c r="Y995" s="668"/>
      <c r="Z995" s="668"/>
    </row>
    <row r="996" spans="1:26" ht="15.75" customHeight="1" x14ac:dyDescent="0.25">
      <c r="A996" s="668"/>
      <c r="B996" s="668"/>
      <c r="C996" s="668"/>
      <c r="D996" s="668"/>
      <c r="E996" s="668"/>
      <c r="F996" s="668"/>
      <c r="G996" s="668"/>
      <c r="H996" s="668"/>
      <c r="I996" s="668"/>
      <c r="J996" s="668"/>
      <c r="K996" s="668"/>
      <c r="L996" s="668"/>
      <c r="M996" s="668"/>
      <c r="N996" s="668"/>
      <c r="O996" s="668"/>
      <c r="P996" s="668"/>
      <c r="Q996" s="668"/>
      <c r="R996" s="668"/>
      <c r="S996" s="668"/>
      <c r="T996" s="668"/>
      <c r="U996" s="668"/>
      <c r="V996" s="668"/>
      <c r="W996" s="668"/>
      <c r="X996" s="668"/>
      <c r="Y996" s="668"/>
      <c r="Z996" s="668"/>
    </row>
    <row r="997" spans="1:26" ht="15.75" customHeight="1" x14ac:dyDescent="0.25">
      <c r="A997" s="668"/>
      <c r="B997" s="668"/>
      <c r="C997" s="668"/>
      <c r="D997" s="668"/>
      <c r="E997" s="668"/>
      <c r="F997" s="668"/>
      <c r="G997" s="668"/>
      <c r="H997" s="668"/>
      <c r="I997" s="668"/>
      <c r="J997" s="668"/>
      <c r="K997" s="668"/>
      <c r="L997" s="668"/>
      <c r="M997" s="668"/>
      <c r="N997" s="668"/>
      <c r="O997" s="668"/>
      <c r="P997" s="668"/>
      <c r="Q997" s="668"/>
      <c r="R997" s="668"/>
      <c r="S997" s="668"/>
      <c r="T997" s="668"/>
      <c r="U997" s="668"/>
      <c r="V997" s="668"/>
      <c r="W997" s="668"/>
      <c r="X997" s="668"/>
      <c r="Y997" s="668"/>
      <c r="Z997" s="668"/>
    </row>
    <row r="998" spans="1:26" ht="15.75" customHeight="1" x14ac:dyDescent="0.25">
      <c r="A998" s="668"/>
      <c r="B998" s="668"/>
      <c r="C998" s="668"/>
      <c r="D998" s="668"/>
      <c r="E998" s="668"/>
      <c r="F998" s="668"/>
      <c r="G998" s="668"/>
      <c r="H998" s="668"/>
      <c r="I998" s="668"/>
      <c r="J998" s="668"/>
      <c r="K998" s="668"/>
      <c r="L998" s="668"/>
      <c r="M998" s="668"/>
      <c r="N998" s="668"/>
      <c r="O998" s="668"/>
      <c r="P998" s="668"/>
      <c r="Q998" s="668"/>
      <c r="R998" s="668"/>
      <c r="S998" s="668"/>
      <c r="T998" s="668"/>
      <c r="U998" s="668"/>
      <c r="V998" s="668"/>
      <c r="W998" s="668"/>
      <c r="X998" s="668"/>
      <c r="Y998" s="668"/>
      <c r="Z998" s="668"/>
    </row>
    <row r="999" spans="1:26" ht="15.75" customHeight="1" x14ac:dyDescent="0.25">
      <c r="A999" s="668"/>
      <c r="B999" s="668"/>
      <c r="C999" s="668"/>
      <c r="D999" s="668"/>
      <c r="E999" s="668"/>
      <c r="F999" s="668"/>
      <c r="G999" s="668"/>
      <c r="H999" s="668"/>
      <c r="I999" s="668"/>
      <c r="J999" s="668"/>
      <c r="K999" s="668"/>
      <c r="L999" s="668"/>
      <c r="M999" s="668"/>
      <c r="N999" s="668"/>
      <c r="O999" s="668"/>
      <c r="P999" s="668"/>
      <c r="Q999" s="668"/>
      <c r="R999" s="668"/>
      <c r="S999" s="668"/>
      <c r="T999" s="668"/>
      <c r="U999" s="668"/>
      <c r="V999" s="668"/>
      <c r="W999" s="668"/>
      <c r="X999" s="668"/>
      <c r="Y999" s="668"/>
      <c r="Z999" s="668"/>
    </row>
    <row r="1000" spans="1:26" ht="15.75" customHeight="1" x14ac:dyDescent="0.25">
      <c r="A1000" s="668"/>
      <c r="B1000" s="668"/>
      <c r="C1000" s="668"/>
      <c r="D1000" s="668"/>
      <c r="E1000" s="668"/>
      <c r="F1000" s="668"/>
      <c r="G1000" s="668"/>
      <c r="H1000" s="668"/>
      <c r="I1000" s="668"/>
      <c r="J1000" s="668"/>
      <c r="K1000" s="668"/>
      <c r="L1000" s="668"/>
      <c r="M1000" s="668"/>
      <c r="N1000" s="668"/>
      <c r="O1000" s="668"/>
      <c r="P1000" s="668"/>
      <c r="Q1000" s="668"/>
      <c r="R1000" s="668"/>
      <c r="S1000" s="668"/>
      <c r="T1000" s="668"/>
      <c r="U1000" s="668"/>
      <c r="V1000" s="668"/>
      <c r="W1000" s="668"/>
      <c r="X1000" s="668"/>
      <c r="Y1000" s="668"/>
      <c r="Z1000" s="668"/>
    </row>
    <row r="1001" spans="1:26" ht="15.75" customHeight="1" x14ac:dyDescent="0.25">
      <c r="A1001" s="668"/>
      <c r="B1001" s="668"/>
      <c r="C1001" s="668"/>
      <c r="D1001" s="668"/>
      <c r="E1001" s="668"/>
      <c r="F1001" s="668"/>
      <c r="G1001" s="668"/>
      <c r="H1001" s="668"/>
      <c r="I1001" s="668"/>
      <c r="J1001" s="668"/>
      <c r="K1001" s="668"/>
      <c r="L1001" s="668"/>
      <c r="M1001" s="668"/>
      <c r="N1001" s="668"/>
      <c r="O1001" s="668"/>
      <c r="P1001" s="668"/>
      <c r="Q1001" s="668"/>
      <c r="R1001" s="668"/>
      <c r="S1001" s="668"/>
      <c r="T1001" s="668"/>
      <c r="U1001" s="668"/>
      <c r="V1001" s="668"/>
      <c r="W1001" s="668"/>
      <c r="X1001" s="668"/>
      <c r="Y1001" s="668"/>
      <c r="Z1001" s="668"/>
    </row>
  </sheetData>
  <sheetProtection algorithmName="SHA-512" hashValue="QkQpP4Xph4yRV+qxWAin7wjC8UEIhuf1+KbnxCjyiDZ/pedtvsU41LOrHtqTsl+fkEYW1nrHK2SY/dlvEGToNw==" saltValue="VUUseVVRyFMiVEbvo3Z/7Q==" spinCount="100000" sheet="1" objects="1" scenarios="1"/>
  <mergeCells count="5">
    <mergeCell ref="D15:F15"/>
    <mergeCell ref="D29:F29"/>
    <mergeCell ref="D34:F34"/>
    <mergeCell ref="A36:A38"/>
    <mergeCell ref="A40:A43"/>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Datos Instalaciones</vt:lpstr>
      <vt:lpstr>Instrucciones MMEE</vt:lpstr>
      <vt:lpstr>MMEE</vt:lpstr>
      <vt:lpstr>Referencias_MMEE</vt:lpstr>
      <vt:lpstr>Género</vt:lpstr>
      <vt:lpstr>SGE</vt:lpstr>
      <vt:lpstr>Vidas útiles máx</vt:lpstr>
      <vt:lpstr>PCI</vt:lpstr>
      <vt:lpstr>Precios de referencia</vt:lpstr>
      <vt:lpstr>Control de Versiones</vt:lpstr>
      <vt:lpstr>Versiones</vt:lpstr>
      <vt:lpstr>'Datos Instalaciones'!_ftn1</vt:lpstr>
      <vt:lpstr>'Datos Instalaciones'!_ftnref1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Tambasco</dc:creator>
  <cp:lastModifiedBy>Adriana Torchelo</cp:lastModifiedBy>
  <dcterms:created xsi:type="dcterms:W3CDTF">2015-05-19T13:02:59Z</dcterms:created>
  <dcterms:modified xsi:type="dcterms:W3CDTF">2024-04-12T12:59:02Z</dcterms:modified>
</cp:coreProperties>
</file>